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media/image1.jpeg" ContentType="image/jpeg"/>
  <Override PartName="/xl/media/image2.jpeg" ContentType="image/jpeg"/>
  <Override PartName="/xl/media/image3.jpeg" ContentType="image/jpeg"/>
  <Override PartName="/xl/media/image4.jpeg" ContentType="image/jpeg"/>
  <Override PartName="/xl/media/image5.jpeg" ContentType="image/jpeg"/>
  <Override PartName="/xl/media/image6.jpeg" ContentType="image/jpeg"/>
  <Override PartName="/xl/media/image7.jpeg" ContentType="image/jpeg"/>
  <Override PartName="/xl/media/image8.jpeg" ContentType="image/jpeg"/>
  <Override PartName="/xl/media/image9.jpeg" ContentType="image/jpeg"/>
  <Override PartName="/xl/media/image10.jpeg" ContentType="image/jpeg"/>
  <Override PartName="/xl/media/image11.jpeg" ContentType="image/jpeg"/>
  <Override PartName="/xl/media/image12.jpeg" ContentType="image/jpeg"/>
  <Override PartName="/xl/media/image13.jpeg" ContentType="image/jpeg"/>
  <Override PartName="/xl/media/image14.jpeg" ContentType="image/jpeg"/>
  <Override PartName="/xl/media/image15.jpeg" ContentType="image/jpeg"/>
  <Override PartName="/xl/media/image16.jpeg" ContentType="image/jpeg"/>
  <Override PartName="/xl/media/image17.jpeg" ContentType="image/jpeg"/>
  <Override PartName="/xl/media/image18.jpeg" ContentType="image/jpeg"/>
  <Override PartName="/xl/media/image19.jpeg" ContentType="image/jpeg"/>
  <Override PartName="/xl/media/image20.jpeg" ContentType="image/jpeg"/>
  <Override PartName="/xl/media/image21.jpeg" ContentType="image/jpeg"/>
  <Override PartName="/xl/media/image22.jpeg" ContentType="image/jpeg"/>
  <Override PartName="/xl/media/image23.jpeg" ContentType="image/jpeg"/>
  <Override PartName="/xl/media/image24.jpeg" ContentType="image/jpeg"/>
  <Override PartName="/xl/media/image25.jpeg" ContentType="image/jpeg"/>
  <Override PartName="/xl/media/image26.jpeg" ContentType="image/jpeg"/>
  <Override PartName="/xl/media/image27.jpeg" ContentType="image/jpeg"/>
  <Override PartName="/xl/media/image28.jpeg" ContentType="image/jpeg"/>
  <Override PartName="/xl/media/image29.jpeg" ContentType="image/jpeg"/>
  <Override PartName="/xl/media/image30.jpeg" ContentType="image/jpeg"/>
  <Override PartName="/xl/media/image31.jpeg" ContentType="image/jpeg"/>
  <Override PartName="/xl/media/image32.jpeg" ContentType="image/jpeg"/>
  <Override PartName="/xl/media/image33.jpeg" ContentType="image/jpeg"/>
  <Override PartName="/xl/media/image34.jpeg" ContentType="image/jpeg"/>
  <Override PartName="/xl/media/image35.jpeg" ContentType="image/jpeg"/>
  <Override PartName="/xl/media/image36.jpeg" ContentType="image/jpeg"/>
  <Override PartName="/xl/media/image37.jpeg" ContentType="image/jpeg"/>
  <Override PartName="/xl/media/image38.jpeg" ContentType="image/jpeg"/>
  <Override PartName="/xl/media/image39.jpeg" ContentType="image/jpeg"/>
  <Override PartName="/xl/media/image40.jpeg" ContentType="image/jpeg"/>
  <Override PartName="/xl/media/image41.jpeg" ContentType="image/jpeg"/>
  <Override PartName="/xl/media/image42.jpeg" ContentType="image/jpeg"/>
  <Override PartName="/xl/media/image43.jpeg" ContentType="image/jpeg"/>
  <Override PartName="/xl/media/image44.jpeg" ContentType="image/jpeg"/>
  <Override PartName="/xl/media/image45.jpeg" ContentType="image/jpeg"/>
  <Override PartName="/xl/media/image46.jpeg" ContentType="image/jpeg"/>
  <Override PartName="/xl/media/image47.jpeg" ContentType="image/jpeg"/>
  <Override PartName="/xl/media/image48.jpeg" ContentType="image/jpeg"/>
  <Override PartName="/xl/media/image49.jpeg" ContentType="image/jpeg"/>
  <Override PartName="/xl/media/image50.jpeg" ContentType="image/jpeg"/>
  <Override PartName="/xl/media/image51.jpeg" ContentType="image/jpeg"/>
  <Override PartName="/xl/media/image52.jpeg" ContentType="image/jpeg"/>
  <Override PartName="/xl/media/image53.jpeg" ContentType="image/jpeg"/>
  <Override PartName="/xl/media/image54.jpeg" ContentType="image/jpeg"/>
  <Override PartName="/xl/media/image55.jpeg" ContentType="image/jpeg"/>
  <Override PartName="/xl/media/image56.jpeg" ContentType="image/jpeg"/>
  <Override PartName="/xl/media/image57.jpeg" ContentType="image/jpeg"/>
  <Override PartName="/xl/media/image58.jpeg" ContentType="image/jpeg"/>
  <Override PartName="/xl/media/image59.jpeg" ContentType="image/jpeg"/>
  <Override PartName="/xl/media/image60.jpeg" ContentType="image/jpeg"/>
  <Override PartName="/xl/media/image61.jpeg" ContentType="image/jpeg"/>
  <Override PartName="/xl/media/image62.jpeg" ContentType="image/jpeg"/>
  <Override PartName="/xl/media/image63.jpeg" ContentType="image/jpeg"/>
  <Override PartName="/xl/media/image64.jpeg" ContentType="image/jpeg"/>
  <Override PartName="/xl/media/image65.jpeg" ContentType="image/jpeg"/>
  <Override PartName="/xl/media/image66.jpeg" ContentType="image/jpeg"/>
  <Override PartName="/xl/media/image67.jpeg" ContentType="image/jpeg"/>
  <Override PartName="/xl/media/image68.jpeg" ContentType="image/jpeg"/>
  <Override PartName="/xl/media/image69.jpeg" ContentType="image/jpeg"/>
  <Override PartName="/xl/media/image70.jpeg" ContentType="image/jpeg"/>
  <Override PartName="/xl/media/image71.jpeg" ContentType="image/jpeg"/>
  <Override PartName="/xl/media/image72.jpeg" ContentType="image/jpeg"/>
  <Override PartName="/xl/media/image73.jpeg" ContentType="image/jpeg"/>
  <Override PartName="/xl/media/image74.jpeg" ContentType="image/jpeg"/>
  <Override PartName="/xl/media/image75.jpeg" ContentType="image/jpeg"/>
  <Override PartName="/xl/media/image76.jpeg" ContentType="image/jpeg"/>
  <Override PartName="/xl/media/image77.jpeg" ContentType="image/jpeg"/>
  <Override PartName="/xl/media/image78.jpeg" ContentType="image/jpeg"/>
  <Override PartName="/xl/media/image79.jpeg" ContentType="image/jpeg"/>
  <Override PartName="/xl/media/image80.jpeg" ContentType="image/jpeg"/>
  <Override PartName="/xl/media/image81.jpeg" ContentType="image/jpeg"/>
  <Override PartName="/xl/media/image82.jpeg" ContentType="image/jpeg"/>
  <Override PartName="/xl/media/image83.jpeg" ContentType="image/jpeg"/>
  <Override PartName="/xl/media/image84.jpeg" ContentType="image/jpeg"/>
  <Override PartName="/xl/media/image85.jpeg" ContentType="image/jpeg"/>
  <Override PartName="/xl/media/image86.jpeg" ContentType="image/jpeg"/>
  <Override PartName="/xl/media/image87.jpeg" ContentType="image/jpeg"/>
  <Override PartName="/xl/media/image88.jpeg" ContentType="image/jpeg"/>
  <Override PartName="/xl/media/image89.jpeg" ContentType="image/jpeg"/>
  <Override PartName="/xl/media/image90.jpeg" ContentType="image/jpeg"/>
  <Override PartName="/xl/media/image91.jpeg" ContentType="image/jpeg"/>
  <Override PartName="/xl/media/image92.jpeg" ContentType="image/jpeg"/>
  <Override PartName="/xl/media/image93.jpeg" ContentType="image/jpeg"/>
  <Override PartName="/xl/media/image94.jpeg" ContentType="image/jpeg"/>
  <Override PartName="/xl/media/image95.jpeg" ContentType="image/jpeg"/>
  <Override PartName="/xl/media/image96.jpeg" ContentType="image/jpeg"/>
  <Override PartName="/xl/media/image97.jpeg" ContentType="image/jpeg"/>
  <Override PartName="/xl/media/image98.jpeg" ContentType="image/jpeg"/>
  <Override PartName="/xl/media/image99.jpeg" ContentType="image/jpeg"/>
  <Override PartName="/xl/media/image100.jpeg" ContentType="image/jpeg"/>
  <Override PartName="/xl/media/image101.jpeg" ContentType="image/jpeg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Прайс Харио" sheetId="1" r:id="rId4"/>
  </sheets>
</workbook>
</file>

<file path=xl/sharedStrings.xml><?xml version="1.0" encoding="utf-8"?>
<sst xmlns="http://schemas.openxmlformats.org/spreadsheetml/2006/main" uniqueCount="250">
  <si>
    <t>Фото</t>
  </si>
  <si>
    <t xml:space="preserve">Артикул </t>
  </si>
  <si>
    <t>Назва</t>
  </si>
  <si>
    <t>Розничная цена/доллар США c 27/07/17</t>
  </si>
  <si>
    <t>Входящая цена/доллар США c 27/07/17</t>
  </si>
  <si>
    <t xml:space="preserve"> Наценка%</t>
  </si>
  <si>
    <t>Курс доллара США к гривне 26,50</t>
  </si>
  <si>
    <t>Входящая цена гривна c 27/07/17</t>
  </si>
  <si>
    <t>Розничная цена гривна c 27/07/17</t>
  </si>
  <si>
    <t>Наличие27/07/17</t>
  </si>
  <si>
    <t>Размер скидки</t>
  </si>
  <si>
    <t>Публичная цена со скидкой с 29/07-21/08</t>
  </si>
  <si>
    <t>CFO-1B</t>
  </si>
  <si>
    <t>Компактный Пуровер HARIO с чашкой HARIO Кафіор с многоразовым фильтром CFO-1B</t>
  </si>
  <si>
    <t>CFOD-1B</t>
  </si>
  <si>
    <t>Компактный Пуровер HARIO на чашку HARIO Кафіор с многоразовым фильтром CFOD-1B</t>
  </si>
  <si>
    <t>CFOD-02-OG</t>
  </si>
  <si>
    <t>Пуровер HARIO Кафіор 02 для заваривания кофе CFOD-02-OG</t>
  </si>
  <si>
    <t>VDGN-01B</t>
  </si>
  <si>
    <t>Пуровер HARIO V60 01 NEW стекло VDGN-01 чорний</t>
  </si>
  <si>
    <t>VDGN-02B</t>
  </si>
  <si>
    <t>Пуровер HARIO V60 02 NEW стекло VDGN-02 чорний</t>
  </si>
  <si>
    <t>VDGN-02W</t>
  </si>
  <si>
    <t>Пуровер HARIO V60 02 Стекло VDGN-02W</t>
  </si>
  <si>
    <t>VDGN-02CBR</t>
  </si>
  <si>
    <t>Пуровер HARIO V60 02 Стекло VDGN-02CBR</t>
  </si>
  <si>
    <t>VDC-01W</t>
  </si>
  <si>
    <t>Пуровер HARIO V60 01 Керамік VDC-01W</t>
  </si>
  <si>
    <t>VDC-02W</t>
  </si>
  <si>
    <t>Пуровер HARIO V60 02 Керамік VDC-02W</t>
  </si>
  <si>
    <t>VDC-01R</t>
  </si>
  <si>
    <t>Пуровер HARIO V60 01 Керамік VDC-01R</t>
  </si>
  <si>
    <t>VDC-02R</t>
  </si>
  <si>
    <t>Пуровер HARIO V60 02 Керамік VDC-02R</t>
  </si>
  <si>
    <t>VD-01T</t>
  </si>
  <si>
    <t>Пуровер HARIO V60 01 пластик VD-01T</t>
  </si>
  <si>
    <t>VD-01R</t>
  </si>
  <si>
    <t>Пуровер HARIO V60 01 пластик VD-01R</t>
  </si>
  <si>
    <t>VD-01W</t>
  </si>
  <si>
    <t>Пуровер HARIO V60 01 пластик VD-01W</t>
  </si>
  <si>
    <t>VD-02W</t>
  </si>
  <si>
    <t>Пуровер HARIO V60 02 пластик VD-02W</t>
  </si>
  <si>
    <t>VD-02R</t>
  </si>
  <si>
    <t>Пуровер HARIO V60 02 пластик VD-02R</t>
  </si>
  <si>
    <t>VD-02T</t>
  </si>
  <si>
    <t>Пуровер HARIO V60 02 пластик VD-02T</t>
  </si>
  <si>
    <t>VDM-02HSV</t>
  </si>
  <si>
    <t>Металлический Пуровер HARIO V60 VDM-02HSV</t>
  </si>
  <si>
    <t>VDM-02BC</t>
  </si>
  <si>
    <t>Металлический Пуровер HARIO V60 VDM-02BC</t>
  </si>
  <si>
    <t>VDM-02CP</t>
  </si>
  <si>
    <t>Медный Пуровер HARIO V60 VDM-02CP</t>
  </si>
  <si>
    <t>VDP-02CP</t>
  </si>
  <si>
    <t>Пуровер HARIO V60 мідний VDP-02 CP</t>
  </si>
  <si>
    <t>VAS-1</t>
  </si>
  <si>
    <t>Брювинг станция HARIO V60 для пуловера и сервера VAS-1</t>
  </si>
  <si>
    <t>VSS-1T</t>
  </si>
  <si>
    <t>Брювинг станция HARIO для пуровера и вессов VSS-1T</t>
  </si>
  <si>
    <t>VPS-100W</t>
  </si>
  <si>
    <t>Подставка для бумажных фильтров V60 Керамік VPS-100W</t>
  </si>
  <si>
    <t>VCFL-02-20W</t>
  </si>
  <si>
    <t>Бумажный фильтр HARIO love Drip для пуровера 02 VCFL-02-20W</t>
  </si>
  <si>
    <t>VCF-01-40W</t>
  </si>
  <si>
    <t>Бумажный фильтр HARIO для пуровера 01 Белый VCF-01-40W</t>
  </si>
  <si>
    <t>VCF-02-40W</t>
  </si>
  <si>
    <t>Бумажный фильтр HARIO для пуровера 01-02 Белый VCF-02-40W</t>
  </si>
  <si>
    <t>VCF-01-100W</t>
  </si>
  <si>
    <t>Бумажный фильтр HARIO для пуровера 01 Белый VCF-01-100W</t>
  </si>
  <si>
    <t>VCF-02-100W</t>
  </si>
  <si>
    <t>Бумажный фильтр HARIO для пуровера 01-02 Белый VCF-02-100W</t>
  </si>
  <si>
    <t>VCF-01-40M</t>
  </si>
  <si>
    <t>Бумажный фильтр HARIO для пуровера 01 Бежевий VCF-01-40M</t>
  </si>
  <si>
    <t>VCF-02-40M</t>
  </si>
  <si>
    <t>Бумажный фильтр HARIO для пуровера 01-02 Бежевий VCF-02-40M</t>
  </si>
  <si>
    <t>VCF-01-100M</t>
  </si>
  <si>
    <t>Бумажный фильтр HARIO для пуровера 01-02 Белый VCF-02-100M</t>
  </si>
  <si>
    <t>VCF-02-100M</t>
  </si>
  <si>
    <t>VCF-01-100MK</t>
  </si>
  <si>
    <t>Бумажный фильтр HARIO для пуровера 01 Бежевий BOX VCF-01-100MK</t>
  </si>
  <si>
    <t>VCF-02-100MK</t>
  </si>
  <si>
    <t>Бумажный фильтр HARIO для пуровера 01-02 NATURAL VCF-02-100MK</t>
  </si>
  <si>
    <t>VCF-02-100W-H</t>
  </si>
  <si>
    <t>Бумажный фильтр HARIO для пуровера 01-02 Белый HOLLAND VCF-02-100W-H</t>
  </si>
  <si>
    <t>VD-02T-UEX</t>
  </si>
  <si>
    <t>HARIO V60 Набор Пуровер, фільтри, ложка VD-02T-UEX</t>
  </si>
  <si>
    <t>M-12CP</t>
  </si>
  <si>
    <t>HARIO мерная ложка M-12CP медная</t>
  </si>
  <si>
    <t>M-12SV</t>
  </si>
  <si>
    <t>HARIO мерная ложка M-12SV сталь</t>
  </si>
  <si>
    <t>VCSD-02B-EX</t>
  </si>
  <si>
    <t>HARIO V60 Набор Пуровер, сервер, фільтри, ложка VCSD-02B-EX</t>
  </si>
  <si>
    <t>XGSD-02TR-EX</t>
  </si>
  <si>
    <t>Набір V60 Набор Пуровер, сервер V60 , фильтры, ложка XGSD-02TR-EX</t>
  </si>
  <si>
    <t>TCD-100B</t>
  </si>
  <si>
    <t>HARIO Набір для заварювання кави ТECO TCD-100B</t>
  </si>
  <si>
    <t>VCSD-02 R</t>
  </si>
  <si>
    <t>HARIO V60 Набор Пуровер, сервер, фільтри, ложка VCSD-02 RED червоний</t>
  </si>
  <si>
    <t>VDS-3012R</t>
  </si>
  <si>
    <t xml:space="preserve"> Hario V60 Набор Керамик Красный Пуровер, сервер, фильтры.VDS-3012R</t>
  </si>
  <si>
    <t>VDS-3012W</t>
  </si>
  <si>
    <t xml:space="preserve"> Hario V60 Набор Керамик Белый Пуровер, сервер, фильтры.VDS-3012W</t>
  </si>
  <si>
    <t>XVD-80B</t>
  </si>
  <si>
    <t>Сервер HARIO для заваривания кофе V60 XVD-80B 800 мл</t>
  </si>
  <si>
    <t>XVD-60B</t>
  </si>
  <si>
    <t>Сервер HARIO для заваривания кофе V60 XVD-60B 600 мл</t>
  </si>
  <si>
    <t>XVD-36B</t>
  </si>
  <si>
    <t>Сервер HARIO для заваривания кофе V60 XVD-36B 360 мл</t>
  </si>
  <si>
    <t>XGS-36TB</t>
  </si>
  <si>
    <t>Сервер HARIO для заваривания кофе V60 XGS-36TB 360 мл</t>
  </si>
  <si>
    <t>XGS-60TB</t>
  </si>
  <si>
    <t>Сервер HARIO для заваривания кофе V60 XGS-60TB 600 мл</t>
  </si>
  <si>
    <t>VCWN-60-OV</t>
  </si>
  <si>
    <t>Сервер HARIO для заваривания кофе V60 з оливковим деревом VCWN-60-OV 600 мл</t>
  </si>
  <si>
    <t>VCS-01B</t>
  </si>
  <si>
    <t>Сервер HARIO для заваривания кофе V60 VCS-01B 450 мл</t>
  </si>
  <si>
    <t>VCS-02B</t>
  </si>
  <si>
    <t>Сервер HARIO для заваривания кофе V60 VCS-02B 700 мл</t>
  </si>
  <si>
    <t>VST-2000B</t>
  </si>
  <si>
    <t>Весы HARIO с таймером и старт/стоп VST-2000B</t>
  </si>
  <si>
    <t>VSTM-2000HSV</t>
  </si>
  <si>
    <t>Весы HARIO LED дисплей VSTM-2000HSV</t>
  </si>
  <si>
    <t xml:space="preserve">BDK-80-W </t>
  </si>
  <si>
    <t xml:space="preserve">Чайник HARIO Bona Classic Эмалерованный BDK-80-W </t>
  </si>
  <si>
    <t>VKB-120HSV</t>
  </si>
  <si>
    <t>Чайник HARIO V60 Buono для заваривания кофе VKB-120HSV</t>
  </si>
  <si>
    <t>VKB-100HSV</t>
  </si>
  <si>
    <t>Чайник HARIO V60 Buono для заваривания кофе VKB-100HSV</t>
  </si>
  <si>
    <t>VKB-90CP</t>
  </si>
  <si>
    <t>Чайник HARIO Buono медный для заваривания кофе VKB-90CP</t>
  </si>
  <si>
    <t>EVKB-80HSV</t>
  </si>
  <si>
    <t>HARIO V60 Чайник Буоно электрический EVKB-80E-HSV</t>
  </si>
  <si>
    <t>EVKT-80E-HSV</t>
  </si>
  <si>
    <t>HARIO V60 Чайник Буоно электрический с регулировкой температуры EVKT-80E-HSV</t>
  </si>
  <si>
    <t>EVCG-8B-E</t>
  </si>
  <si>
    <t>HARIO V60 Кофемолка электрическая EVCG-8B-E</t>
  </si>
  <si>
    <t>MSS-1B</t>
  </si>
  <si>
    <t>Кофемолка HARIO Слим Керамічна с регуліровкой помолу MSS-1B</t>
  </si>
  <si>
    <t>MSCS-2TB</t>
  </si>
  <si>
    <t>Кофемолка HARIO Скиртон Керамічна с регуліровкой помолу MSCS-2TB</t>
  </si>
  <si>
    <t>MXR-2TB</t>
  </si>
  <si>
    <t>Кофемолка HARIO Clear Coffee Grinder Керамічна с регуліровкой помолу MXR-2TB</t>
  </si>
  <si>
    <t>MCD-2</t>
  </si>
  <si>
    <t>Кофемолка HARIO DOME Керамічна с регуліровкой помолу MCD-2</t>
  </si>
  <si>
    <t>CM-502 C</t>
  </si>
  <si>
    <t>Кофемолка HARIO Column Керамічна с регуліровкой помолу  CM-502 C</t>
  </si>
  <si>
    <t>VDD-02B</t>
  </si>
  <si>
    <r>
      <rPr>
        <sz val="9"/>
        <color indexed="8"/>
        <rFont val="Times New Roman"/>
      </rPr>
      <t>Декантер V60  HARIO с пуровером 02 для заваривания кофе VDD-02B</t>
    </r>
  </si>
  <si>
    <t>VIC-02B</t>
  </si>
  <si>
    <t>Заварник HARIO ICE фретга VIC-02B</t>
  </si>
  <si>
    <t>VDI-02B</t>
  </si>
  <si>
    <t>Брювинг-сервер HARIO «ВСЕ В ОДНОМ» VDI-02B</t>
  </si>
  <si>
    <t>DPW-1</t>
  </si>
  <si>
    <t>Японский классический заварник HARIO с тканевым многоразовым фильтром DPW-1</t>
  </si>
  <si>
    <t xml:space="preserve">DPW-3 </t>
  </si>
  <si>
    <t>Японский классический заварник HARIO с тканевым многоразовым фильтром DPW-3</t>
  </si>
  <si>
    <t>WDC-6</t>
  </si>
  <si>
    <t>Эффектный Колд Брю HARIO для заваривания холодного кофе WDC-6</t>
  </si>
  <si>
    <t>SBS-5</t>
  </si>
  <si>
    <t>HARIO капельный колд-брю заварник Shizuku</t>
  </si>
  <si>
    <t>FIB-75-OG</t>
  </si>
  <si>
    <t>Бутылка заварник HARIO MIZUDASHIдля холодного и горячего чая/лимонада с многоразовым фильтром FIB-75-OG 750 мл</t>
  </si>
  <si>
    <t>FIB-75-OW</t>
  </si>
  <si>
    <t>Бутылка заварник HARIO MIZUDASHI для холодного и горячего чая/лимонада с многоразовым фильтром FIB-75-OW 750 мл</t>
  </si>
  <si>
    <t>FIB-75-R</t>
  </si>
  <si>
    <t>Бутылка заварник HARIO MIZUDASHI для холодного и горячего чая/лимонада с многоразовым фильтром FIB-75-R 750 мл</t>
  </si>
  <si>
    <t>MCPN-7R</t>
  </si>
  <si>
    <t>Hario Mizudashi Cold Brew завариник для кофе MCPN-7R</t>
  </si>
  <si>
    <t>MCPN-7CBR</t>
  </si>
  <si>
    <t>Hario Mizudashi Cold Brew завариник для кофе MCPN-CBR</t>
  </si>
  <si>
    <t>SCA-5</t>
  </si>
  <si>
    <t>Сифон HARIO для заваривания кофе/чая Сомелье SCA-5 600 мл</t>
  </si>
  <si>
    <t>NXA-5</t>
  </si>
  <si>
    <t>Сифон HARIO для заваривания кофе/чая Некст NXA-5 600 мл</t>
  </si>
  <si>
    <t>TCA-5 EX</t>
  </si>
  <si>
    <t>Сифон HARIO для заваривания кофе/чая Техника TCA-5 EX 500 мл</t>
  </si>
  <si>
    <t>BA-15</t>
  </si>
  <si>
    <t>Палочка для Сифону</t>
  </si>
  <si>
    <t>BGST-400E</t>
  </si>
  <si>
    <t>HARIO SMART галогеновый нагреватель для сифона BGST-400E</t>
  </si>
  <si>
    <t>DGC-40-OV</t>
  </si>
  <si>
    <t>Френч-Прес HARIO двойное стекло Olive Wood DGC-40-OV</t>
  </si>
  <si>
    <t>CPSS-2TB</t>
  </si>
  <si>
    <t>Кофе Пресс Слим Серый 240 мл</t>
  </si>
  <si>
    <t>CPSS-2-OG</t>
  </si>
  <si>
    <t>Кофе Пресс Слим Зеленый 240 мл</t>
  </si>
  <si>
    <t>CPSS-2-R</t>
  </si>
  <si>
    <t>Кофе Пресс Слим Красный 240 мл</t>
  </si>
  <si>
    <t>TRG-260</t>
  </si>
  <si>
    <t>Стакан HARIO двойное стекло TWIN ROCK TRG-260</t>
  </si>
  <si>
    <t>TTG-280</t>
  </si>
  <si>
    <t>Бокал HARIO Тамблер Двойное стекло TTG-280</t>
  </si>
  <si>
    <t>HTR-330</t>
  </si>
  <si>
    <t>HARIO удобный стакан HTR-330</t>
  </si>
  <si>
    <t>HTR-430</t>
  </si>
  <si>
    <t>HARIO удобный стакан HTR-430</t>
  </si>
  <si>
    <t>HDP-10PGR</t>
  </si>
  <si>
    <t>Графин HARIO для воды HDP-10PGR 1000мл</t>
  </si>
  <si>
    <t>VCG-10</t>
  </si>
  <si>
    <t>Стакан HARIO V60 двойное стекло VCG-10</t>
  </si>
  <si>
    <t>VCG-15</t>
  </si>
  <si>
    <t>Стакан HARIO V60 двойное стекло VCG-15</t>
  </si>
  <si>
    <t>HDG-260TS</t>
  </si>
  <si>
    <t>HARIO Бокал для глинтвейна и айриш кофе HDG-260TS 260 мл</t>
  </si>
  <si>
    <t>HDG-260TR</t>
  </si>
  <si>
    <t>HARIO Бокал для глинтвейна и айриш кофе HDG-260TR 260 мл</t>
  </si>
  <si>
    <t>HDG-260TOG</t>
  </si>
  <si>
    <t>HARIO Бокал для глинтвейна и айриш кофе HDG-260TOG 260 мл</t>
  </si>
  <si>
    <t>CHEN-36T</t>
  </si>
  <si>
    <t>HARIO заварник для чая "Leaf Tea"CHEN-36T</t>
  </si>
  <si>
    <t>CHEN-70T</t>
  </si>
  <si>
    <t>HARIO заварник для чая "Leaf Tea"CHEN-70T</t>
  </si>
  <si>
    <t>CHJMN-45T</t>
  </si>
  <si>
    <t>HARIO заварник для чая "ChaCha Kyusu Maru"</t>
  </si>
  <si>
    <t>CHJMN-70T</t>
  </si>
  <si>
    <t>TDC-50B</t>
  </si>
  <si>
    <t>HARIO чайный декантер, с металическим фильтром</t>
  </si>
  <si>
    <t>TDR-80B</t>
  </si>
  <si>
    <t>HARIO LARGO Заварник для чая TDR-80B 800 мл</t>
  </si>
  <si>
    <t>HU-0830</t>
  </si>
  <si>
    <t>HARIO Yunomi Чашки для чая HU-0830 2 шт</t>
  </si>
  <si>
    <t>HDT-L-OG</t>
  </si>
  <si>
    <t>HARIO Кружка Заварник для чая HDT-L-OG 350 мл</t>
  </si>
  <si>
    <t>HDT-L-R</t>
  </si>
  <si>
    <t>HARIO Кружка Заварник для чая HDT-L-R 350 мл</t>
  </si>
  <si>
    <t>HDT-M-OG</t>
  </si>
  <si>
    <t>HARIO Кружка Заварник для чая HDT-M-OG 250 мл</t>
  </si>
  <si>
    <t>HDT-M-R</t>
  </si>
  <si>
    <t>HARIO Кружка Заварник для чая HDT-M-R 250 мл</t>
  </si>
  <si>
    <t>BU-WDC-6</t>
  </si>
  <si>
    <t>Верхня колба для станції колд брю</t>
  </si>
  <si>
    <t>BK-WDC-6</t>
  </si>
  <si>
    <t>Середня колба для станції колд брю</t>
  </si>
  <si>
    <t>FD-1</t>
  </si>
  <si>
    <t>Котоновий Фільтр для DFN-1,DPW-1</t>
  </si>
  <si>
    <t>FD-3</t>
  </si>
  <si>
    <t>Котоновий Фільтр для DFN-3 CDB-3 DFN-3</t>
  </si>
  <si>
    <t>DFN-1</t>
  </si>
  <si>
    <t>Котоновий Фільтр з тримачем для DFN-1,DPW-1</t>
  </si>
  <si>
    <t>DFN-3</t>
  </si>
  <si>
    <t>Котоновий Фільтр з тримачем DFN-3 CDB-3 DFN-3</t>
  </si>
  <si>
    <t>CF-WDC-6</t>
  </si>
  <si>
    <t>Паперовий фільтр для сифону 01 Бежевий 20 шт</t>
  </si>
  <si>
    <t>F-103S</t>
  </si>
  <si>
    <t>Фільтр для Сифону в зборі Котон MCA-3/5 TCA-2/3/5 1 шт</t>
  </si>
  <si>
    <t>FS-103</t>
  </si>
  <si>
    <t>Фільтр для Сифону Которн TCA-2/3/5 MCA-2/3/5 5 шт</t>
  </si>
  <si>
    <t>F-103MN</t>
  </si>
  <si>
    <t>Фильтр для Сифону в зборі паперовий NCA-3, MCA-3</t>
  </si>
  <si>
    <t>S-FIB</t>
  </si>
  <si>
    <t>Фiльтр для пляшки-заварника FIB-75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</si>
</sst>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%"/>
  </numFmts>
  <fonts count="15">
    <font>
      <sz val="10"/>
      <color indexed="8"/>
      <name val="Arial"/>
    </font>
    <font>
      <sz val="12"/>
      <color indexed="8"/>
      <name val="Helvetica"/>
    </font>
    <font>
      <sz val="13"/>
      <color indexed="8"/>
      <name val="Arial"/>
    </font>
    <font>
      <b val="1"/>
      <sz val="8"/>
      <color indexed="8"/>
      <name val="Arial"/>
    </font>
    <font>
      <b val="1"/>
      <sz val="10"/>
      <color indexed="8"/>
      <name val="Arial"/>
    </font>
    <font>
      <b val="1"/>
      <sz val="9"/>
      <color indexed="8"/>
      <name val="Arial"/>
    </font>
    <font>
      <sz val="9"/>
      <color indexed="8"/>
      <name val="Arial"/>
    </font>
    <font>
      <sz val="8"/>
      <color indexed="8"/>
      <name val="Calibri"/>
    </font>
    <font>
      <sz val="13"/>
      <color indexed="8"/>
      <name val="Calibri"/>
    </font>
    <font>
      <sz val="9"/>
      <color indexed="8"/>
      <name val="Times New Roman"/>
    </font>
    <font>
      <sz val="8"/>
      <color indexed="8"/>
      <name val="Arial"/>
    </font>
    <font>
      <sz val="13"/>
      <color indexed="8"/>
      <name val="Helvetica Neue"/>
    </font>
    <font>
      <sz val="10"/>
      <color indexed="25"/>
      <name val="Times New Roman"/>
    </font>
    <font>
      <sz val="11"/>
      <color indexed="8"/>
      <name val="Times New Roman"/>
    </font>
    <font>
      <sz val="12"/>
      <color indexed="8"/>
      <name val="Arial"/>
    </font>
  </fonts>
  <fills count="14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6"/>
        <bgColor auto="1"/>
      </patternFill>
    </fill>
    <fill>
      <patternFill patternType="solid">
        <fgColor indexed="17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23"/>
        <bgColor auto="1"/>
      </patternFill>
    </fill>
    <fill>
      <patternFill patternType="solid">
        <fgColor indexed="24"/>
        <bgColor auto="1"/>
      </patternFill>
    </fill>
  </fills>
  <borders count="4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11"/>
      </top>
      <bottom style="thin">
        <color indexed="12"/>
      </bottom>
      <diagonal/>
    </border>
    <border>
      <left style="thin">
        <color indexed="8"/>
      </left>
      <right style="thin">
        <color indexed="11"/>
      </right>
      <top style="thin">
        <color indexed="11"/>
      </top>
      <bottom style="thin">
        <color indexed="12"/>
      </bottom>
      <diagonal/>
    </border>
    <border>
      <left style="thin">
        <color indexed="11"/>
      </left>
      <right/>
      <top style="thin">
        <color indexed="11"/>
      </top>
      <bottom/>
      <diagonal/>
    </border>
    <border>
      <left/>
      <right style="thin">
        <color indexed="11"/>
      </right>
      <top style="thin">
        <color indexed="11"/>
      </top>
      <bottom/>
      <diagonal/>
    </border>
    <border>
      <left style="thin">
        <color indexed="8"/>
      </left>
      <right style="thin">
        <color indexed="14"/>
      </right>
      <top style="thin">
        <color indexed="8"/>
      </top>
      <bottom style="thin">
        <color indexed="8"/>
      </bottom>
      <diagonal/>
    </border>
    <border>
      <left style="thin">
        <color indexed="14"/>
      </left>
      <right style="thin">
        <color indexed="14"/>
      </right>
      <top style="thin">
        <color indexed="8"/>
      </top>
      <bottom style="thin">
        <color indexed="8"/>
      </bottom>
      <diagonal/>
    </border>
    <border>
      <left style="thin">
        <color indexed="14"/>
      </left>
      <right style="thin">
        <color indexed="14"/>
      </right>
      <top style="thin">
        <color indexed="10"/>
      </top>
      <bottom style="thin">
        <color indexed="8"/>
      </bottom>
      <diagonal/>
    </border>
    <border>
      <left style="thin">
        <color indexed="14"/>
      </left>
      <right style="thin">
        <color indexed="8"/>
      </right>
      <top style="thin">
        <color indexed="10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11"/>
      </right>
      <top/>
      <bottom/>
      <diagonal/>
    </border>
    <border>
      <left style="thin">
        <color indexed="1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4"/>
      </left>
      <right style="thin">
        <color indexed="14"/>
      </right>
      <top style="thin">
        <color indexed="8"/>
      </top>
      <bottom style="thin">
        <color indexed="1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4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thin">
        <color indexed="8"/>
      </bottom>
      <diagonal/>
    </border>
    <border>
      <left style="thin">
        <color indexed="14"/>
      </left>
      <right style="thin">
        <color indexed="14"/>
      </right>
      <top style="thin">
        <color indexed="1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14"/>
      </left>
      <right style="thin">
        <color indexed="14"/>
      </right>
      <top style="thin">
        <color indexed="8"/>
      </top>
      <bottom style="thin">
        <color indexed="10"/>
      </bottom>
      <diagonal/>
    </border>
    <border>
      <left style="thin">
        <color indexed="14"/>
      </left>
      <right style="thin">
        <color indexed="8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1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4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14"/>
      </right>
      <top style="hair">
        <color indexed="8"/>
      </top>
      <bottom style="thin">
        <color indexed="8"/>
      </bottom>
      <diagonal/>
    </border>
    <border>
      <left style="thin">
        <color indexed="11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11"/>
      </right>
      <top style="thin">
        <color indexed="8"/>
      </top>
      <bottom/>
      <diagonal/>
    </border>
    <border>
      <left style="thin">
        <color indexed="11"/>
      </left>
      <right style="thin">
        <color indexed="11"/>
      </right>
      <top style="thin">
        <color indexed="8"/>
      </top>
      <bottom/>
      <diagonal/>
    </border>
    <border>
      <left style="thin">
        <color indexed="11"/>
      </left>
      <right/>
      <top/>
      <bottom/>
      <diagonal/>
    </border>
    <border>
      <left/>
      <right/>
      <top/>
      <bottom/>
      <diagonal/>
    </border>
    <border>
      <left style="thin">
        <color indexed="11"/>
      </left>
      <right style="thin">
        <color indexed="11"/>
      </right>
      <top/>
      <bottom/>
      <diagonal/>
    </border>
    <border>
      <left style="thin">
        <color indexed="11"/>
      </left>
      <right/>
      <top/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/>
      <right style="thin">
        <color indexed="11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/>
      <bottom style="thin">
        <color indexed="11"/>
      </bottom>
      <diagonal/>
    </border>
  </borders>
  <cellStyleXfs count="1">
    <xf numFmtId="0" fontId="0" applyNumberFormat="0" applyFont="1" applyFill="0" applyBorder="0" applyAlignment="1" applyProtection="0">
      <alignment vertical="bottom"/>
    </xf>
  </cellStyleXfs>
  <cellXfs count="211">
    <xf numFmtId="0" fontId="0" applyNumberFormat="0" applyFont="1" applyFill="0" applyBorder="0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49" fontId="3" fillId="2" borderId="1" applyNumberFormat="1" applyFont="1" applyFill="1" applyBorder="1" applyAlignment="1" applyProtection="0">
      <alignment horizontal="center" vertical="center" wrapText="1"/>
    </xf>
    <xf numFmtId="49" fontId="4" fillId="2" borderId="1" applyNumberFormat="1" applyFont="1" applyFill="1" applyBorder="1" applyAlignment="1" applyProtection="0">
      <alignment horizontal="center" vertical="center"/>
    </xf>
    <xf numFmtId="49" fontId="4" fillId="2" borderId="1" applyNumberFormat="1" applyFont="1" applyFill="1" applyBorder="1" applyAlignment="1" applyProtection="0">
      <alignment horizontal="center" vertical="center" wrapText="1"/>
    </xf>
    <xf numFmtId="49" fontId="5" fillId="2" borderId="1" applyNumberFormat="1" applyFont="1" applyFill="1" applyBorder="1" applyAlignment="1" applyProtection="0">
      <alignment horizontal="left" vertical="bottom" wrapText="1"/>
    </xf>
    <xf numFmtId="49" fontId="5" fillId="2" borderId="2" applyNumberFormat="1" applyFont="1" applyFill="1" applyBorder="1" applyAlignment="1" applyProtection="0">
      <alignment horizontal="left" vertical="bottom" wrapText="1"/>
    </xf>
    <xf numFmtId="49" fontId="6" fillId="2" borderId="3" applyNumberFormat="1" applyFont="1" applyFill="1" applyBorder="1" applyAlignment="1" applyProtection="0">
      <alignment horizontal="center" vertical="center" wrapText="1"/>
    </xf>
    <xf numFmtId="49" fontId="6" fillId="2" borderId="4" applyNumberFormat="1" applyFont="1" applyFill="1" applyBorder="1" applyAlignment="1" applyProtection="0">
      <alignment horizontal="center" vertical="center" wrapText="1"/>
    </xf>
    <xf numFmtId="0" fontId="0" fillId="2" borderId="5" applyNumberFormat="0" applyFont="1" applyFill="1" applyBorder="1" applyAlignment="1" applyProtection="0">
      <alignment vertical="bottom"/>
    </xf>
    <xf numFmtId="0" fontId="0" fillId="2" borderId="6" applyNumberFormat="0" applyFont="1" applyFill="1" applyBorder="1" applyAlignment="1" applyProtection="0">
      <alignment vertical="bottom"/>
    </xf>
    <xf numFmtId="0" fontId="7" fillId="3" borderId="1" applyNumberFormat="1" applyFont="1" applyFill="1" applyBorder="1" applyAlignment="1" applyProtection="0">
      <alignment horizontal="center" vertical="center" wrapText="1"/>
    </xf>
    <xf numFmtId="1" fontId="8" fillId="3" borderId="1" applyNumberFormat="1" applyFont="1" applyFill="1" applyBorder="1" applyAlignment="1" applyProtection="0">
      <alignment vertical="bottom"/>
    </xf>
    <xf numFmtId="49" fontId="9" fillId="3" borderId="1" applyNumberFormat="1" applyFont="1" applyFill="1" applyBorder="1" applyAlignment="1" applyProtection="0">
      <alignment horizontal="left" vertical="top"/>
    </xf>
    <xf numFmtId="49" fontId="9" fillId="3" borderId="7" applyNumberFormat="1" applyFont="1" applyFill="1" applyBorder="1" applyAlignment="1" applyProtection="0">
      <alignment horizontal="left" vertical="top" wrapText="1"/>
    </xf>
    <xf numFmtId="0" fontId="9" fillId="3" borderId="8" applyNumberFormat="1" applyFont="1" applyFill="1" applyBorder="1" applyAlignment="1" applyProtection="0">
      <alignment vertical="bottom"/>
    </xf>
    <xf numFmtId="0" fontId="6" fillId="3" borderId="9" applyNumberFormat="1" applyFont="1" applyFill="1" applyBorder="1" applyAlignment="1" applyProtection="0">
      <alignment vertical="bottom"/>
    </xf>
    <xf numFmtId="59" fontId="6" fillId="3" borderId="10" applyNumberFormat="1" applyFont="1" applyFill="1" applyBorder="1" applyAlignment="1" applyProtection="0">
      <alignment vertical="bottom"/>
    </xf>
    <xf numFmtId="2" fontId="9" fillId="3" borderId="1" applyNumberFormat="1" applyFont="1" applyFill="1" applyBorder="1" applyAlignment="1" applyProtection="0">
      <alignment horizontal="left" vertical="bottom"/>
    </xf>
    <xf numFmtId="2" fontId="6" fillId="3" borderId="1" applyNumberFormat="1" applyFont="1" applyFill="1" applyBorder="1" applyAlignment="1" applyProtection="0">
      <alignment horizontal="center" vertical="bottom"/>
    </xf>
    <xf numFmtId="0" fontId="9" fillId="3" borderId="11" applyNumberFormat="1" applyFont="1" applyFill="1" applyBorder="1" applyAlignment="1" applyProtection="0">
      <alignment vertical="bottom"/>
    </xf>
    <xf numFmtId="9" fontId="9" fillId="3" borderId="11" applyNumberFormat="1" applyFont="1" applyFill="1" applyBorder="1" applyAlignment="1" applyProtection="0">
      <alignment vertical="bottom"/>
    </xf>
    <xf numFmtId="0" fontId="0" fillId="2" borderId="12" applyNumberFormat="0" applyFont="1" applyFill="1" applyBorder="1" applyAlignment="1" applyProtection="0">
      <alignment vertical="bottom"/>
    </xf>
    <xf numFmtId="0" fontId="0" fillId="2" borderId="13" applyNumberFormat="0" applyFont="1" applyFill="1" applyBorder="1" applyAlignment="1" applyProtection="0">
      <alignment vertical="bottom"/>
    </xf>
    <xf numFmtId="0" fontId="6" fillId="3" borderId="8" applyNumberFormat="1" applyFont="1" applyFill="1" applyBorder="1" applyAlignment="1" applyProtection="0">
      <alignment vertical="bottom"/>
    </xf>
    <xf numFmtId="59" fontId="6" fillId="3" borderId="14" applyNumberFormat="1" applyFont="1" applyFill="1" applyBorder="1" applyAlignment="1" applyProtection="0">
      <alignment vertical="bottom"/>
    </xf>
    <xf numFmtId="49" fontId="9" fillId="3" borderId="1" applyNumberFormat="1" applyFont="1" applyFill="1" applyBorder="1" applyAlignment="1" applyProtection="0">
      <alignment horizontal="left" vertical="top" wrapText="1"/>
    </xf>
    <xf numFmtId="0" fontId="10" fillId="3" borderId="1" applyNumberFormat="1" applyFont="1" applyFill="1" applyBorder="1" applyAlignment="1" applyProtection="0">
      <alignment horizontal="center" vertical="center"/>
    </xf>
    <xf numFmtId="0" fontId="0" fillId="3" borderId="1" applyNumberFormat="0" applyFont="1" applyFill="1" applyBorder="1" applyAlignment="1" applyProtection="0">
      <alignment vertical="bottom"/>
    </xf>
    <xf numFmtId="9" fontId="6" fillId="3" borderId="14" applyNumberFormat="1" applyFont="1" applyFill="1" applyBorder="1" applyAlignment="1" applyProtection="0">
      <alignment vertical="bottom"/>
    </xf>
    <xf numFmtId="0" fontId="9" fillId="3" borderId="15" applyNumberFormat="1" applyFont="1" applyFill="1" applyBorder="1" applyAlignment="1" applyProtection="0">
      <alignment vertical="bottom"/>
    </xf>
    <xf numFmtId="2" fontId="6" fillId="3" borderId="16" applyNumberFormat="1" applyFont="1" applyFill="1" applyBorder="1" applyAlignment="1" applyProtection="0">
      <alignment horizontal="center" vertical="bottom"/>
    </xf>
    <xf numFmtId="0" fontId="9" fillId="3" borderId="17" applyNumberFormat="1" applyFont="1" applyFill="1" applyBorder="1" applyAlignment="1" applyProtection="0">
      <alignment vertical="bottom"/>
    </xf>
    <xf numFmtId="9" fontId="9" fillId="3" borderId="17" applyNumberFormat="1" applyFont="1" applyFill="1" applyBorder="1" applyAlignment="1" applyProtection="0">
      <alignment vertical="bottom"/>
    </xf>
    <xf numFmtId="0" fontId="9" fillId="3" borderId="18" applyNumberFormat="1" applyFont="1" applyFill="1" applyBorder="1" applyAlignment="1" applyProtection="0">
      <alignment vertical="bottom"/>
    </xf>
    <xf numFmtId="2" fontId="6" fillId="3" borderId="19" applyNumberFormat="1" applyFont="1" applyFill="1" applyBorder="1" applyAlignment="1" applyProtection="0">
      <alignment horizontal="center" vertical="bottom"/>
    </xf>
    <xf numFmtId="0" fontId="9" fillId="3" borderId="20" applyNumberFormat="1" applyFont="1" applyFill="1" applyBorder="1" applyAlignment="1" applyProtection="0">
      <alignment vertical="bottom"/>
    </xf>
    <xf numFmtId="9" fontId="9" fillId="3" borderId="20" applyNumberFormat="1" applyFont="1" applyFill="1" applyBorder="1" applyAlignment="1" applyProtection="0">
      <alignment vertical="bottom"/>
    </xf>
    <xf numFmtId="0" fontId="2" fillId="3" borderId="1" applyNumberFormat="0" applyFont="1" applyFill="1" applyBorder="1" applyAlignment="1" applyProtection="0">
      <alignment vertical="bottom"/>
    </xf>
    <xf numFmtId="0" fontId="6" fillId="3" borderId="11" applyNumberFormat="1" applyFont="1" applyFill="1" applyBorder="1" applyAlignment="1" applyProtection="0">
      <alignment vertical="bottom"/>
    </xf>
    <xf numFmtId="59" fontId="9" fillId="3" borderId="11" applyNumberFormat="1" applyFont="1" applyFill="1" applyBorder="1" applyAlignment="1" applyProtection="0">
      <alignment vertical="bottom"/>
    </xf>
    <xf numFmtId="1" fontId="2" fillId="3" borderId="1" applyNumberFormat="1" applyFont="1" applyFill="1" applyBorder="1" applyAlignment="1" applyProtection="0">
      <alignment vertical="bottom"/>
    </xf>
    <xf numFmtId="2" fontId="9" fillId="3" borderId="11" applyNumberFormat="1" applyFont="1" applyFill="1" applyBorder="1" applyAlignment="1" applyProtection="0">
      <alignment vertical="bottom"/>
    </xf>
    <xf numFmtId="0" fontId="7" fillId="4" borderId="1" applyNumberFormat="1" applyFont="1" applyFill="1" applyBorder="1" applyAlignment="1" applyProtection="0">
      <alignment horizontal="center" vertical="center" wrapText="1"/>
    </xf>
    <xf numFmtId="1" fontId="8" fillId="4" borderId="1" applyNumberFormat="1" applyFont="1" applyFill="1" applyBorder="1" applyAlignment="1" applyProtection="0">
      <alignment vertical="bottom"/>
    </xf>
    <xf numFmtId="49" fontId="9" fillId="4" borderId="1" applyNumberFormat="1" applyFont="1" applyFill="1" applyBorder="1" applyAlignment="1" applyProtection="0">
      <alignment horizontal="left" vertical="top" wrapText="1"/>
    </xf>
    <xf numFmtId="49" fontId="9" fillId="5" borderId="7" applyNumberFormat="1" applyFont="1" applyFill="1" applyBorder="1" applyAlignment="1" applyProtection="0">
      <alignment horizontal="left" vertical="top" wrapText="1"/>
    </xf>
    <xf numFmtId="0" fontId="9" fillId="5" borderId="8" applyNumberFormat="1" applyFont="1" applyFill="1" applyBorder="1" applyAlignment="1" applyProtection="0">
      <alignment vertical="bottom"/>
    </xf>
    <xf numFmtId="0" fontId="6" fillId="5" borderId="8" applyNumberFormat="1" applyFont="1" applyFill="1" applyBorder="1" applyAlignment="1" applyProtection="0">
      <alignment vertical="bottom"/>
    </xf>
    <xf numFmtId="59" fontId="6" fillId="5" borderId="14" applyNumberFormat="1" applyFont="1" applyFill="1" applyBorder="1" applyAlignment="1" applyProtection="0">
      <alignment vertical="bottom"/>
    </xf>
    <xf numFmtId="2" fontId="9" fillId="4" borderId="1" applyNumberFormat="1" applyFont="1" applyFill="1" applyBorder="1" applyAlignment="1" applyProtection="0">
      <alignment horizontal="left" vertical="bottom"/>
    </xf>
    <xf numFmtId="2" fontId="6" fillId="4" borderId="1" applyNumberFormat="1" applyFont="1" applyFill="1" applyBorder="1" applyAlignment="1" applyProtection="0">
      <alignment horizontal="center" vertical="bottom"/>
    </xf>
    <xf numFmtId="0" fontId="9" fillId="4" borderId="11" applyNumberFormat="1" applyFont="1" applyFill="1" applyBorder="1" applyAlignment="1" applyProtection="0">
      <alignment vertical="bottom"/>
    </xf>
    <xf numFmtId="59" fontId="9" fillId="4" borderId="11" applyNumberFormat="1" applyFont="1" applyFill="1" applyBorder="1" applyAlignment="1" applyProtection="0">
      <alignment vertical="bottom"/>
    </xf>
    <xf numFmtId="9" fontId="6" fillId="5" borderId="14" applyNumberFormat="1" applyFont="1" applyFill="1" applyBorder="1" applyAlignment="1" applyProtection="0">
      <alignment vertical="bottom"/>
    </xf>
    <xf numFmtId="0" fontId="0" fillId="4" borderId="1" applyNumberFormat="0" applyFont="1" applyFill="1" applyBorder="1" applyAlignment="1" applyProtection="0">
      <alignment vertical="bottom"/>
    </xf>
    <xf numFmtId="49" fontId="9" fillId="4" borderId="1" applyNumberFormat="1" applyFont="1" applyFill="1" applyBorder="1" applyAlignment="1" applyProtection="0">
      <alignment horizontal="left" vertical="top"/>
    </xf>
    <xf numFmtId="1" fontId="2" fillId="4" borderId="1" applyNumberFormat="1" applyFont="1" applyFill="1" applyBorder="1" applyAlignment="1" applyProtection="0">
      <alignment vertical="bottom"/>
    </xf>
    <xf numFmtId="9" fontId="9" fillId="4" borderId="11" applyNumberFormat="1" applyFont="1" applyFill="1" applyBorder="1" applyAlignment="1" applyProtection="0">
      <alignment vertical="bottom"/>
    </xf>
    <xf numFmtId="1" fontId="0" fillId="4" borderId="1" applyNumberFormat="1" applyFont="1" applyFill="1" applyBorder="1" applyAlignment="1" applyProtection="0">
      <alignment vertical="bottom"/>
    </xf>
    <xf numFmtId="0" fontId="7" fillId="6" borderId="1" applyNumberFormat="1" applyFont="1" applyFill="1" applyBorder="1" applyAlignment="1" applyProtection="0">
      <alignment horizontal="center" vertical="center" wrapText="1"/>
    </xf>
    <xf numFmtId="1" fontId="2" fillId="6" borderId="1" applyNumberFormat="1" applyFont="1" applyFill="1" applyBorder="1" applyAlignment="1" applyProtection="0">
      <alignment vertical="bottom"/>
    </xf>
    <xf numFmtId="49" fontId="9" fillId="6" borderId="1" applyNumberFormat="1" applyFont="1" applyFill="1" applyBorder="1" applyAlignment="1" applyProtection="0">
      <alignment horizontal="left" vertical="top" wrapText="1"/>
    </xf>
    <xf numFmtId="49" fontId="9" fillId="7" borderId="7" applyNumberFormat="1" applyFont="1" applyFill="1" applyBorder="1" applyAlignment="1" applyProtection="0">
      <alignment horizontal="left" vertical="top" wrapText="1"/>
    </xf>
    <xf numFmtId="0" fontId="9" fillId="7" borderId="8" applyNumberFormat="1" applyFont="1" applyFill="1" applyBorder="1" applyAlignment="1" applyProtection="0">
      <alignment vertical="bottom"/>
    </xf>
    <xf numFmtId="0" fontId="6" fillId="7" borderId="8" applyNumberFormat="1" applyFont="1" applyFill="1" applyBorder="1" applyAlignment="1" applyProtection="0">
      <alignment vertical="bottom"/>
    </xf>
    <xf numFmtId="9" fontId="6" fillId="7" borderId="14" applyNumberFormat="1" applyFont="1" applyFill="1" applyBorder="1" applyAlignment="1" applyProtection="0">
      <alignment vertical="bottom"/>
    </xf>
    <xf numFmtId="2" fontId="9" fillId="6" borderId="1" applyNumberFormat="1" applyFont="1" applyFill="1" applyBorder="1" applyAlignment="1" applyProtection="0">
      <alignment horizontal="left" vertical="bottom"/>
    </xf>
    <xf numFmtId="2" fontId="6" fillId="6" borderId="1" applyNumberFormat="1" applyFont="1" applyFill="1" applyBorder="1" applyAlignment="1" applyProtection="0">
      <alignment horizontal="center" vertical="bottom"/>
    </xf>
    <xf numFmtId="0" fontId="9" fillId="6" borderId="11" applyNumberFormat="1" applyFont="1" applyFill="1" applyBorder="1" applyAlignment="1" applyProtection="0">
      <alignment vertical="bottom"/>
    </xf>
    <xf numFmtId="49" fontId="9" fillId="6" borderId="1" applyNumberFormat="1" applyFont="1" applyFill="1" applyBorder="1" applyAlignment="1" applyProtection="0">
      <alignment horizontal="left" vertical="top"/>
    </xf>
    <xf numFmtId="59" fontId="6" fillId="7" borderId="14" applyNumberFormat="1" applyFont="1" applyFill="1" applyBorder="1" applyAlignment="1" applyProtection="0">
      <alignment vertical="bottom"/>
    </xf>
    <xf numFmtId="0" fontId="0" fillId="6" borderId="1" applyNumberFormat="0" applyFont="1" applyFill="1" applyBorder="1" applyAlignment="1" applyProtection="0">
      <alignment vertical="bottom"/>
    </xf>
    <xf numFmtId="0" fontId="10" fillId="6" borderId="1" applyNumberFormat="1" applyFont="1" applyFill="1" applyBorder="1" applyAlignment="1" applyProtection="0">
      <alignment horizontal="center" vertical="center"/>
    </xf>
    <xf numFmtId="2" fontId="9" fillId="4" borderId="11" applyNumberFormat="1" applyFont="1" applyFill="1" applyBorder="1" applyAlignment="1" applyProtection="0">
      <alignment vertical="bottom"/>
    </xf>
    <xf numFmtId="49" fontId="9" fillId="7" borderId="1" applyNumberFormat="1" applyFont="1" applyFill="1" applyBorder="1" applyAlignment="1" applyProtection="0">
      <alignment horizontal="left" vertical="top" wrapText="1"/>
    </xf>
    <xf numFmtId="0" fontId="9" fillId="7" borderId="1" applyNumberFormat="1" applyFont="1" applyFill="1" applyBorder="1" applyAlignment="1" applyProtection="0">
      <alignment vertical="bottom"/>
    </xf>
    <xf numFmtId="0" fontId="6" fillId="7" borderId="1" applyNumberFormat="1" applyFont="1" applyFill="1" applyBorder="1" applyAlignment="1" applyProtection="0">
      <alignment vertical="bottom"/>
    </xf>
    <xf numFmtId="9" fontId="6" fillId="7" borderId="1" applyNumberFormat="1" applyFont="1" applyFill="1" applyBorder="1" applyAlignment="1" applyProtection="0">
      <alignment vertical="bottom"/>
    </xf>
    <xf numFmtId="0" fontId="7" fillId="8" borderId="1" applyNumberFormat="1" applyFont="1" applyFill="1" applyBorder="1" applyAlignment="1" applyProtection="0">
      <alignment horizontal="center" vertical="center" wrapText="1"/>
    </xf>
    <xf numFmtId="1" fontId="8" fillId="8" borderId="1" applyNumberFormat="1" applyFont="1" applyFill="1" applyBorder="1" applyAlignment="1" applyProtection="0">
      <alignment vertical="bottom"/>
    </xf>
    <xf numFmtId="49" fontId="9" fillId="8" borderId="1" applyNumberFormat="1" applyFont="1" applyFill="1" applyBorder="1" applyAlignment="1" applyProtection="0">
      <alignment horizontal="left" vertical="top" wrapText="1"/>
    </xf>
    <xf numFmtId="49" fontId="9" fillId="9" borderId="7" applyNumberFormat="1" applyFont="1" applyFill="1" applyBorder="1" applyAlignment="1" applyProtection="0">
      <alignment horizontal="left" vertical="top" wrapText="1"/>
    </xf>
    <xf numFmtId="0" fontId="9" fillId="9" borderId="8" applyNumberFormat="1" applyFont="1" applyFill="1" applyBorder="1" applyAlignment="1" applyProtection="0">
      <alignment vertical="bottom"/>
    </xf>
    <xf numFmtId="0" fontId="6" fillId="9" borderId="8" applyNumberFormat="1" applyFont="1" applyFill="1" applyBorder="1" applyAlignment="1" applyProtection="0">
      <alignment vertical="bottom"/>
    </xf>
    <xf numFmtId="9" fontId="6" fillId="9" borderId="14" applyNumberFormat="1" applyFont="1" applyFill="1" applyBorder="1" applyAlignment="1" applyProtection="0">
      <alignment vertical="bottom"/>
    </xf>
    <xf numFmtId="2" fontId="9" fillId="8" borderId="1" applyNumberFormat="1" applyFont="1" applyFill="1" applyBorder="1" applyAlignment="1" applyProtection="0">
      <alignment horizontal="left" vertical="bottom"/>
    </xf>
    <xf numFmtId="2" fontId="6" fillId="8" borderId="1" applyNumberFormat="1" applyFont="1" applyFill="1" applyBorder="1" applyAlignment="1" applyProtection="0">
      <alignment horizontal="center" vertical="bottom"/>
    </xf>
    <xf numFmtId="0" fontId="9" fillId="8" borderId="11" applyNumberFormat="1" applyFont="1" applyFill="1" applyBorder="1" applyAlignment="1" applyProtection="0">
      <alignment vertical="bottom"/>
    </xf>
    <xf numFmtId="49" fontId="9" fillId="8" borderId="1" applyNumberFormat="1" applyFont="1" applyFill="1" applyBorder="1" applyAlignment="1" applyProtection="0">
      <alignment horizontal="left" vertical="top"/>
    </xf>
    <xf numFmtId="0" fontId="2" fillId="8" borderId="1" applyNumberFormat="0" applyFont="1" applyFill="1" applyBorder="1" applyAlignment="1" applyProtection="0">
      <alignment vertical="bottom"/>
    </xf>
    <xf numFmtId="59" fontId="6" fillId="9" borderId="14" applyNumberFormat="1" applyFont="1" applyFill="1" applyBorder="1" applyAlignment="1" applyProtection="0">
      <alignment vertical="bottom"/>
    </xf>
    <xf numFmtId="1" fontId="2" fillId="8" borderId="1" applyNumberFormat="1" applyFont="1" applyFill="1" applyBorder="1" applyAlignment="1" applyProtection="0">
      <alignment vertical="bottom"/>
    </xf>
    <xf numFmtId="0" fontId="0" fillId="8" borderId="1" applyNumberFormat="0" applyFont="1" applyFill="1" applyBorder="1" applyAlignment="1" applyProtection="0">
      <alignment vertical="bottom"/>
    </xf>
    <xf numFmtId="0" fontId="7" fillId="10" borderId="1" applyNumberFormat="1" applyFont="1" applyFill="1" applyBorder="1" applyAlignment="1" applyProtection="0">
      <alignment horizontal="center" vertical="center" wrapText="1"/>
    </xf>
    <xf numFmtId="1" fontId="8" fillId="10" borderId="1" applyNumberFormat="1" applyFont="1" applyFill="1" applyBorder="1" applyAlignment="1" applyProtection="0">
      <alignment vertical="bottom"/>
    </xf>
    <xf numFmtId="49" fontId="9" fillId="10" borderId="1" applyNumberFormat="1" applyFont="1" applyFill="1" applyBorder="1" applyAlignment="1" applyProtection="0">
      <alignment horizontal="left" vertical="top" wrapText="1"/>
    </xf>
    <xf numFmtId="49" fontId="9" fillId="10" borderId="7" applyNumberFormat="1" applyFont="1" applyFill="1" applyBorder="1" applyAlignment="1" applyProtection="0">
      <alignment horizontal="left" vertical="top" wrapText="1"/>
    </xf>
    <xf numFmtId="0" fontId="9" fillId="10" borderId="8" applyNumberFormat="1" applyFont="1" applyFill="1" applyBorder="1" applyAlignment="1" applyProtection="0">
      <alignment vertical="bottom"/>
    </xf>
    <xf numFmtId="0" fontId="6" fillId="10" borderId="8" applyNumberFormat="1" applyFont="1" applyFill="1" applyBorder="1" applyAlignment="1" applyProtection="0">
      <alignment vertical="bottom"/>
    </xf>
    <xf numFmtId="9" fontId="6" fillId="10" borderId="14" applyNumberFormat="1" applyFont="1" applyFill="1" applyBorder="1" applyAlignment="1" applyProtection="0">
      <alignment vertical="bottom"/>
    </xf>
    <xf numFmtId="2" fontId="9" fillId="10" borderId="1" applyNumberFormat="1" applyFont="1" applyFill="1" applyBorder="1" applyAlignment="1" applyProtection="0">
      <alignment horizontal="left" vertical="bottom"/>
    </xf>
    <xf numFmtId="2" fontId="6" fillId="10" borderId="1" applyNumberFormat="1" applyFont="1" applyFill="1" applyBorder="1" applyAlignment="1" applyProtection="0">
      <alignment horizontal="center" vertical="bottom"/>
    </xf>
    <xf numFmtId="0" fontId="9" fillId="10" borderId="11" applyNumberFormat="1" applyFont="1" applyFill="1" applyBorder="1" applyAlignment="1" applyProtection="0">
      <alignment vertical="bottom"/>
    </xf>
    <xf numFmtId="0" fontId="7" fillId="11" borderId="1" applyNumberFormat="0" applyFont="1" applyFill="1" applyBorder="1" applyAlignment="1" applyProtection="0">
      <alignment horizontal="center" vertical="center" wrapText="1"/>
    </xf>
    <xf numFmtId="1" fontId="8" borderId="1" applyNumberFormat="1" applyFont="1" applyFill="0" applyBorder="1" applyAlignment="1" applyProtection="0">
      <alignment vertical="bottom"/>
    </xf>
    <xf numFmtId="49" fontId="9" fillId="11" borderId="1" applyNumberFormat="1" applyFont="1" applyFill="1" applyBorder="1" applyAlignment="1" applyProtection="0">
      <alignment horizontal="left" vertical="top" wrapText="1"/>
    </xf>
    <xf numFmtId="49" fontId="9" fillId="11" borderId="7" applyNumberFormat="1" applyFont="1" applyFill="1" applyBorder="1" applyAlignment="1" applyProtection="0">
      <alignment horizontal="left" vertical="top" wrapText="1"/>
    </xf>
    <xf numFmtId="0" fontId="9" fillId="11" borderId="8" applyNumberFormat="1" applyFont="1" applyFill="1" applyBorder="1" applyAlignment="1" applyProtection="0">
      <alignment vertical="bottom"/>
    </xf>
    <xf numFmtId="0" fontId="6" fillId="11" borderId="8" applyNumberFormat="1" applyFont="1" applyFill="1" applyBorder="1" applyAlignment="1" applyProtection="0">
      <alignment vertical="bottom"/>
    </xf>
    <xf numFmtId="59" fontId="6" fillId="11" borderId="14" applyNumberFormat="1" applyFont="1" applyFill="1" applyBorder="1" applyAlignment="1" applyProtection="0">
      <alignment vertical="bottom"/>
    </xf>
    <xf numFmtId="2" fontId="9" fillId="11" borderId="1" applyNumberFormat="1" applyFont="1" applyFill="1" applyBorder="1" applyAlignment="1" applyProtection="0">
      <alignment horizontal="left" vertical="bottom"/>
    </xf>
    <xf numFmtId="2" fontId="6" fillId="11" borderId="1" applyNumberFormat="1" applyFont="1" applyFill="1" applyBorder="1" applyAlignment="1" applyProtection="0">
      <alignment horizontal="center" vertical="bottom"/>
    </xf>
    <xf numFmtId="0" fontId="9" fillId="11" borderId="11" applyNumberFormat="1" applyFont="1" applyFill="1" applyBorder="1" applyAlignment="1" applyProtection="0">
      <alignment vertical="bottom"/>
    </xf>
    <xf numFmtId="0" fontId="7" fillId="12" borderId="1" applyNumberFormat="1" applyFont="1" applyFill="1" applyBorder="1" applyAlignment="1" applyProtection="0">
      <alignment horizontal="center" vertical="center" wrapText="1"/>
    </xf>
    <xf numFmtId="0" fontId="11" fillId="12" borderId="1" applyNumberFormat="0" applyFont="1" applyFill="1" applyBorder="1" applyAlignment="1" applyProtection="0">
      <alignment horizontal="left" vertical="top"/>
    </xf>
    <xf numFmtId="49" fontId="9" fillId="12" borderId="1" applyNumberFormat="1" applyFont="1" applyFill="1" applyBorder="1" applyAlignment="1" applyProtection="0">
      <alignment horizontal="left" vertical="top"/>
    </xf>
    <xf numFmtId="0" fontId="0" fillId="12" borderId="1" applyNumberFormat="0" applyFont="1" applyFill="1" applyBorder="1" applyAlignment="1" applyProtection="0">
      <alignment vertical="top"/>
    </xf>
    <xf numFmtId="49" fontId="9" fillId="12" borderId="1" applyNumberFormat="1" applyFont="1" applyFill="1" applyBorder="1" applyAlignment="1" applyProtection="0">
      <alignment horizontal="left" vertical="top" wrapText="1"/>
    </xf>
    <xf numFmtId="9" fontId="6" fillId="11" borderId="14" applyNumberFormat="1" applyFont="1" applyFill="1" applyBorder="1" applyAlignment="1" applyProtection="0">
      <alignment vertical="bottom"/>
    </xf>
    <xf numFmtId="0" fontId="0" fillId="12" borderId="1" applyNumberFormat="0" applyFont="1" applyFill="1" applyBorder="1" applyAlignment="1" applyProtection="0">
      <alignment vertical="bottom"/>
    </xf>
    <xf numFmtId="0" fontId="7" fillId="13" borderId="1" applyNumberFormat="1" applyFont="1" applyFill="1" applyBorder="1" applyAlignment="1" applyProtection="0">
      <alignment horizontal="center" vertical="center" wrapText="1"/>
    </xf>
    <xf numFmtId="1" fontId="2" fillId="13" borderId="1" applyNumberFormat="1" applyFont="1" applyFill="1" applyBorder="1" applyAlignment="1" applyProtection="0">
      <alignment vertical="bottom"/>
    </xf>
    <xf numFmtId="49" fontId="9" fillId="13" borderId="1" applyNumberFormat="1" applyFont="1" applyFill="1" applyBorder="1" applyAlignment="1" applyProtection="0">
      <alignment horizontal="left" vertical="top"/>
    </xf>
    <xf numFmtId="49" fontId="9" fillId="13" borderId="7" applyNumberFormat="1" applyFont="1" applyFill="1" applyBorder="1" applyAlignment="1" applyProtection="0">
      <alignment horizontal="left" vertical="top" wrapText="1"/>
    </xf>
    <xf numFmtId="0" fontId="9" fillId="13" borderId="8" applyNumberFormat="1" applyFont="1" applyFill="1" applyBorder="1" applyAlignment="1" applyProtection="0">
      <alignment vertical="bottom"/>
    </xf>
    <xf numFmtId="0" fontId="6" fillId="13" borderId="8" applyNumberFormat="1" applyFont="1" applyFill="1" applyBorder="1" applyAlignment="1" applyProtection="0">
      <alignment vertical="bottom"/>
    </xf>
    <xf numFmtId="9" fontId="6" fillId="13" borderId="14" applyNumberFormat="1" applyFont="1" applyFill="1" applyBorder="1" applyAlignment="1" applyProtection="0">
      <alignment vertical="bottom"/>
    </xf>
    <xf numFmtId="2" fontId="9" fillId="13" borderId="1" applyNumberFormat="1" applyFont="1" applyFill="1" applyBorder="1" applyAlignment="1" applyProtection="0">
      <alignment horizontal="left" vertical="bottom"/>
    </xf>
    <xf numFmtId="2" fontId="6" fillId="13" borderId="1" applyNumberFormat="1" applyFont="1" applyFill="1" applyBorder="1" applyAlignment="1" applyProtection="0">
      <alignment horizontal="center" vertical="bottom"/>
    </xf>
    <xf numFmtId="0" fontId="9" fillId="13" borderId="11" applyNumberFormat="1" applyFont="1" applyFill="1" applyBorder="1" applyAlignment="1" applyProtection="0">
      <alignment vertical="bottom"/>
    </xf>
    <xf numFmtId="9" fontId="9" fillId="13" borderId="11" applyNumberFormat="1" applyFont="1" applyFill="1" applyBorder="1" applyAlignment="1" applyProtection="0">
      <alignment vertical="bottom"/>
    </xf>
    <xf numFmtId="2" fontId="9" fillId="13" borderId="11" applyNumberFormat="1" applyFont="1" applyFill="1" applyBorder="1" applyAlignment="1" applyProtection="0">
      <alignment vertical="bottom"/>
    </xf>
    <xf numFmtId="0" fontId="11" fillId="13" borderId="1" applyNumberFormat="0" applyFont="1" applyFill="1" applyBorder="1" applyAlignment="1" applyProtection="0">
      <alignment horizontal="left" vertical="top"/>
    </xf>
    <xf numFmtId="0" fontId="9" fillId="13" borderId="17" applyNumberFormat="1" applyFont="1" applyFill="1" applyBorder="1" applyAlignment="1" applyProtection="0">
      <alignment vertical="bottom"/>
    </xf>
    <xf numFmtId="9" fontId="9" fillId="13" borderId="17" applyNumberFormat="1" applyFont="1" applyFill="1" applyBorder="1" applyAlignment="1" applyProtection="0">
      <alignment vertical="bottom"/>
    </xf>
    <xf numFmtId="49" fontId="8" fillId="13" borderId="1" applyNumberFormat="1" applyFont="1" applyFill="1" applyBorder="1" applyAlignment="1" applyProtection="0">
      <alignment horizontal="center" vertical="bottom"/>
    </xf>
    <xf numFmtId="0" fontId="6" fillId="13" borderId="21" applyNumberFormat="1" applyFont="1" applyFill="1" applyBorder="1" applyAlignment="1" applyProtection="0">
      <alignment vertical="bottom"/>
    </xf>
    <xf numFmtId="59" fontId="6" fillId="13" borderId="22" applyNumberFormat="1" applyFont="1" applyFill="1" applyBorder="1" applyAlignment="1" applyProtection="0">
      <alignment vertical="bottom"/>
    </xf>
    <xf numFmtId="1" fontId="9" fillId="13" borderId="1" applyNumberFormat="1" applyFont="1" applyFill="1" applyBorder="1" applyAlignment="1" applyProtection="0">
      <alignment horizontal="right" vertical="bottom"/>
    </xf>
    <xf numFmtId="9" fontId="9" fillId="13" borderId="1" applyNumberFormat="1" applyFont="1" applyFill="1" applyBorder="1" applyAlignment="1" applyProtection="0">
      <alignment vertical="bottom"/>
    </xf>
    <xf numFmtId="2" fontId="9" fillId="13" borderId="1" applyNumberFormat="1" applyFont="1" applyFill="1" applyBorder="1" applyAlignment="1" applyProtection="0">
      <alignment vertical="bottom"/>
    </xf>
    <xf numFmtId="0" fontId="11" fillId="13" borderId="1" applyNumberFormat="0" applyFont="1" applyFill="1" applyBorder="1" applyAlignment="1" applyProtection="0">
      <alignment horizontal="center" vertical="bottom"/>
    </xf>
    <xf numFmtId="49" fontId="6" fillId="13" borderId="1" applyNumberFormat="1" applyFont="1" applyFill="1" applyBorder="1" applyAlignment="1" applyProtection="0">
      <alignment horizontal="left" vertical="top"/>
    </xf>
    <xf numFmtId="49" fontId="9" fillId="13" borderId="1" applyNumberFormat="1" applyFont="1" applyFill="1" applyBorder="1" applyAlignment="1" applyProtection="0">
      <alignment horizontal="left" vertical="top" wrapText="1"/>
    </xf>
    <xf numFmtId="0" fontId="9" fillId="13" borderId="23" applyNumberFormat="1" applyFont="1" applyFill="1" applyBorder="1" applyAlignment="1" applyProtection="0">
      <alignment vertical="bottom"/>
    </xf>
    <xf numFmtId="2" fontId="9" fillId="13" borderId="24" applyNumberFormat="1" applyFont="1" applyFill="1" applyBorder="1" applyAlignment="1" applyProtection="0">
      <alignment horizontal="right" vertical="bottom"/>
    </xf>
    <xf numFmtId="59" fontId="6" fillId="13" borderId="24" applyNumberFormat="1" applyFont="1" applyFill="1" applyBorder="1" applyAlignment="1" applyProtection="0">
      <alignment vertical="bottom"/>
    </xf>
    <xf numFmtId="2" fontId="9" fillId="3" borderId="25" applyNumberFormat="1" applyFont="1" applyFill="1" applyBorder="1" applyAlignment="1" applyProtection="0">
      <alignment horizontal="left" vertical="bottom"/>
    </xf>
    <xf numFmtId="0" fontId="9" fillId="13" borderId="1" applyNumberFormat="1" applyFont="1" applyFill="1" applyBorder="1" applyAlignment="1" applyProtection="0">
      <alignment vertical="bottom"/>
    </xf>
    <xf numFmtId="49" fontId="9" fillId="13" borderId="26" applyNumberFormat="1" applyFont="1" applyFill="1" applyBorder="1" applyAlignment="1" applyProtection="0">
      <alignment horizontal="left" vertical="top" wrapText="1"/>
    </xf>
    <xf numFmtId="2" fontId="9" fillId="13" borderId="27" applyNumberFormat="1" applyFont="1" applyFill="1" applyBorder="1" applyAlignment="1" applyProtection="0">
      <alignment horizontal="right" vertical="bottom"/>
    </xf>
    <xf numFmtId="9" fontId="6" fillId="13" borderId="27" applyNumberFormat="1" applyFont="1" applyFill="1" applyBorder="1" applyAlignment="1" applyProtection="0">
      <alignment vertical="bottom"/>
    </xf>
    <xf numFmtId="0" fontId="9" fillId="13" borderId="20" applyNumberFormat="1" applyFont="1" applyFill="1" applyBorder="1" applyAlignment="1" applyProtection="0">
      <alignment vertical="bottom"/>
    </xf>
    <xf numFmtId="9" fontId="9" fillId="13" borderId="20" applyNumberFormat="1" applyFont="1" applyFill="1" applyBorder="1" applyAlignment="1" applyProtection="0">
      <alignment vertical="bottom"/>
    </xf>
    <xf numFmtId="2" fontId="9" fillId="13" borderId="20" applyNumberFormat="1" applyFont="1" applyFill="1" applyBorder="1" applyAlignment="1" applyProtection="0">
      <alignment vertical="bottom"/>
    </xf>
    <xf numFmtId="49" fontId="9" fillId="3" borderId="28" applyNumberFormat="1" applyFont="1" applyFill="1" applyBorder="1" applyAlignment="1" applyProtection="0">
      <alignment horizontal="left" vertical="top" wrapText="1"/>
    </xf>
    <xf numFmtId="49" fontId="6" fillId="3" borderId="29" applyNumberFormat="1" applyFont="1" applyFill="1" applyBorder="1" applyAlignment="1" applyProtection="0">
      <alignment horizontal="left" vertical="top" wrapText="1"/>
    </xf>
    <xf numFmtId="0" fontId="9" fillId="3" borderId="30" applyNumberFormat="1" applyFont="1" applyFill="1" applyBorder="1" applyAlignment="1" applyProtection="0">
      <alignment vertical="bottom"/>
    </xf>
    <xf numFmtId="49" fontId="9" fillId="3" borderId="31" applyNumberFormat="1" applyFont="1" applyFill="1" applyBorder="1" applyAlignment="1" applyProtection="0">
      <alignment horizontal="left" vertical="top" wrapText="1"/>
    </xf>
    <xf numFmtId="49" fontId="9" fillId="3" borderId="32" applyNumberFormat="1" applyFont="1" applyFill="1" applyBorder="1" applyAlignment="1" applyProtection="0">
      <alignment horizontal="left" vertical="top" wrapText="1"/>
    </xf>
    <xf numFmtId="0" fontId="7" fillId="3" borderId="1" applyNumberFormat="0" applyFont="1" applyFill="1" applyBorder="1" applyAlignment="1" applyProtection="0">
      <alignment horizontal="center" vertical="center" wrapText="1"/>
    </xf>
    <xf numFmtId="0" fontId="6" fillId="3" borderId="14" applyNumberFormat="0" applyFont="1" applyFill="1" applyBorder="1" applyAlignment="1" applyProtection="0">
      <alignment vertical="bottom"/>
    </xf>
    <xf numFmtId="1" fontId="8" fillId="6" borderId="1" applyNumberFormat="1" applyFont="1" applyFill="1" applyBorder="1" applyAlignment="1" applyProtection="0">
      <alignment vertical="bottom"/>
    </xf>
    <xf numFmtId="0" fontId="7" fillId="6" borderId="1" applyNumberFormat="0" applyFont="1" applyFill="1" applyBorder="1" applyAlignment="1" applyProtection="0">
      <alignment horizontal="center" vertical="center" wrapText="1"/>
    </xf>
    <xf numFmtId="49" fontId="12" fillId="7" borderId="1" applyNumberFormat="1" applyFont="1" applyFill="1" applyBorder="1" applyAlignment="1" applyProtection="0">
      <alignment horizontal="left" vertical="top" wrapText="1"/>
    </xf>
    <xf numFmtId="0" fontId="6" fillId="7" borderId="14" applyNumberFormat="1" applyFont="1" applyFill="1" applyBorder="1" applyAlignment="1" applyProtection="0">
      <alignment vertical="bottom"/>
    </xf>
    <xf numFmtId="1" fontId="2" fillId="10" borderId="1" applyNumberFormat="1" applyFont="1" applyFill="1" applyBorder="1" applyAlignment="1" applyProtection="0">
      <alignment vertical="bottom"/>
    </xf>
    <xf numFmtId="49" fontId="9" fillId="10" borderId="1" applyNumberFormat="1" applyFont="1" applyFill="1" applyBorder="1" applyAlignment="1" applyProtection="0">
      <alignment horizontal="left" vertical="top"/>
    </xf>
    <xf numFmtId="59" fontId="9" fillId="10" borderId="11" applyNumberFormat="1" applyFont="1" applyFill="1" applyBorder="1" applyAlignment="1" applyProtection="0">
      <alignment vertical="bottom"/>
    </xf>
    <xf numFmtId="0" fontId="6" fillId="10" borderId="11" applyNumberFormat="1" applyFont="1" applyFill="1" applyBorder="1" applyAlignment="1" applyProtection="0">
      <alignment vertical="bottom"/>
    </xf>
    <xf numFmtId="59" fontId="6" fillId="10" borderId="14" applyNumberFormat="1" applyFont="1" applyFill="1" applyBorder="1" applyAlignment="1" applyProtection="0">
      <alignment vertical="bottom"/>
    </xf>
    <xf numFmtId="0" fontId="9" fillId="10" borderId="17" applyNumberFormat="1" applyFont="1" applyFill="1" applyBorder="1" applyAlignment="1" applyProtection="0">
      <alignment vertical="bottom"/>
    </xf>
    <xf numFmtId="59" fontId="9" fillId="10" borderId="17" applyNumberFormat="1" applyFont="1" applyFill="1" applyBorder="1" applyAlignment="1" applyProtection="0">
      <alignment vertical="bottom"/>
    </xf>
    <xf numFmtId="0" fontId="10" fillId="10" borderId="1" applyNumberFormat="1" applyFont="1" applyFill="1" applyBorder="1" applyAlignment="1" applyProtection="0">
      <alignment horizontal="center" vertical="center"/>
    </xf>
    <xf numFmtId="0" fontId="0" fillId="10" borderId="1" applyNumberFormat="0" applyFont="1" applyFill="1" applyBorder="1" applyAlignment="1" applyProtection="0">
      <alignment vertical="bottom"/>
    </xf>
    <xf numFmtId="0" fontId="9" fillId="10" borderId="1" applyNumberFormat="1" applyFont="1" applyFill="1" applyBorder="1" applyAlignment="1" applyProtection="0">
      <alignment vertical="bottom"/>
    </xf>
    <xf numFmtId="0" fontId="6" fillId="10" borderId="1" applyNumberFormat="1" applyFont="1" applyFill="1" applyBorder="1" applyAlignment="1" applyProtection="0">
      <alignment vertical="bottom"/>
    </xf>
    <xf numFmtId="59" fontId="6" fillId="10" borderId="1" applyNumberFormat="1" applyFont="1" applyFill="1" applyBorder="1" applyAlignment="1" applyProtection="0">
      <alignment vertical="bottom"/>
    </xf>
    <xf numFmtId="59" fontId="9" fillId="10" borderId="1" applyNumberFormat="1" applyFont="1" applyFill="1" applyBorder="1" applyAlignment="1" applyProtection="0">
      <alignment vertical="bottom"/>
    </xf>
    <xf numFmtId="0" fontId="9" fillId="3" borderId="1" applyNumberFormat="1" applyFont="1" applyFill="1" applyBorder="1" applyAlignment="1" applyProtection="0">
      <alignment vertical="bottom"/>
    </xf>
    <xf numFmtId="0" fontId="10" fillId="2" borderId="1" applyNumberFormat="0" applyFont="1" applyFill="1" applyBorder="1" applyAlignment="1" applyProtection="0">
      <alignment horizontal="center" vertical="center"/>
    </xf>
    <xf numFmtId="0" fontId="0" fillId="2" borderId="1" applyNumberFormat="0" applyFont="1" applyFill="1" applyBorder="1" applyAlignment="1" applyProtection="0">
      <alignment vertical="bottom"/>
    </xf>
    <xf numFmtId="49" fontId="9" fillId="2" borderId="1" applyNumberFormat="1" applyFont="1" applyFill="1" applyBorder="1" applyAlignment="1" applyProtection="0">
      <alignment horizontal="left" vertical="top"/>
    </xf>
    <xf numFmtId="49" fontId="9" fillId="2" borderId="1" applyNumberFormat="1" applyFont="1" applyFill="1" applyBorder="1" applyAlignment="1" applyProtection="0">
      <alignment horizontal="left" vertical="top" wrapText="1"/>
    </xf>
    <xf numFmtId="0" fontId="13" fillId="2" borderId="1" applyNumberFormat="0" applyFont="1" applyFill="1" applyBorder="1" applyAlignment="1" applyProtection="0">
      <alignment vertical="bottom"/>
    </xf>
    <xf numFmtId="0" fontId="2" fillId="2" borderId="1" applyNumberFormat="0" applyFont="1" applyFill="1" applyBorder="1" applyAlignment="1" applyProtection="0">
      <alignment vertical="bottom"/>
    </xf>
    <xf numFmtId="0" fontId="0" fillId="2" borderId="1" applyNumberFormat="1" applyFont="1" applyFill="1" applyBorder="1" applyAlignment="1" applyProtection="0">
      <alignment vertical="bottom"/>
    </xf>
    <xf numFmtId="2" fontId="9" fillId="2" borderId="1" applyNumberFormat="1" applyFont="1" applyFill="1" applyBorder="1" applyAlignment="1" applyProtection="0">
      <alignment horizontal="left" vertical="bottom"/>
    </xf>
    <xf numFmtId="2" fontId="6" fillId="2" borderId="1" applyNumberFormat="1" applyFont="1" applyFill="1" applyBorder="1" applyAlignment="1" applyProtection="0">
      <alignment horizontal="center" vertical="bottom"/>
    </xf>
    <xf numFmtId="0" fontId="10" fillId="2" borderId="33" applyNumberFormat="0" applyFont="1" applyFill="1" applyBorder="1" applyAlignment="1" applyProtection="0">
      <alignment horizontal="center" vertical="center"/>
    </xf>
    <xf numFmtId="0" fontId="0" fillId="2" borderId="34" applyNumberFormat="0" applyFont="1" applyFill="1" applyBorder="1" applyAlignment="1" applyProtection="0">
      <alignment vertical="bottom"/>
    </xf>
    <xf numFmtId="0" fontId="4" fillId="2" borderId="34" applyNumberFormat="0" applyFont="1" applyFill="1" applyBorder="1" applyAlignment="1" applyProtection="0">
      <alignment vertical="bottom"/>
    </xf>
    <xf numFmtId="2" fontId="9" fillId="2" borderId="34" applyNumberFormat="1" applyFont="1" applyFill="1" applyBorder="1" applyAlignment="1" applyProtection="0">
      <alignment horizontal="left" vertical="bottom"/>
    </xf>
    <xf numFmtId="0" fontId="14" fillId="2" borderId="34" applyNumberFormat="0" applyFont="1" applyFill="1" applyBorder="1" applyAlignment="1" applyProtection="0">
      <alignment vertical="bottom"/>
    </xf>
    <xf numFmtId="0" fontId="0" fillId="2" borderId="35" applyNumberFormat="0" applyFont="1" applyFill="1" applyBorder="1" applyAlignment="1" applyProtection="0">
      <alignment vertical="bottom"/>
    </xf>
    <xf numFmtId="0" fontId="0" fillId="2" borderId="36" applyNumberFormat="0" applyFont="1" applyFill="1" applyBorder="1" applyAlignment="1" applyProtection="0">
      <alignment vertical="bottom"/>
    </xf>
    <xf numFmtId="0" fontId="0" fillId="2" borderId="37" applyNumberFormat="0" applyFont="1" applyFill="1" applyBorder="1" applyAlignment="1" applyProtection="0">
      <alignment vertical="bottom"/>
    </xf>
    <xf numFmtId="0" fontId="10" fillId="2" borderId="37" applyNumberFormat="0" applyFont="1" applyFill="1" applyBorder="1" applyAlignment="1" applyProtection="0">
      <alignment horizontal="center" vertical="center"/>
    </xf>
    <xf numFmtId="0" fontId="0" fillId="2" borderId="38" applyNumberFormat="0" applyFont="1" applyFill="1" applyBorder="1" applyAlignment="1" applyProtection="0">
      <alignment vertical="bottom"/>
    </xf>
    <xf numFmtId="0" fontId="4" fillId="2" borderId="38" applyNumberFormat="0" applyFont="1" applyFill="1" applyBorder="1" applyAlignment="1" applyProtection="0">
      <alignment vertical="bottom"/>
    </xf>
    <xf numFmtId="2" fontId="9" fillId="2" borderId="38" applyNumberFormat="1" applyFont="1" applyFill="1" applyBorder="1" applyAlignment="1" applyProtection="0">
      <alignment horizontal="left" vertical="bottom"/>
    </xf>
    <xf numFmtId="0" fontId="14" fillId="2" borderId="38" applyNumberFormat="0" applyFont="1" applyFill="1" applyBorder="1" applyAlignment="1" applyProtection="0">
      <alignment vertical="bottom"/>
    </xf>
    <xf numFmtId="0" fontId="0" fillId="2" borderId="39" applyNumberFormat="0" applyFont="1" applyFill="1" applyBorder="1" applyAlignment="1" applyProtection="0">
      <alignment vertical="bottom"/>
    </xf>
    <xf numFmtId="0" fontId="10" fillId="2" borderId="40" applyNumberFormat="0" applyFont="1" applyFill="1" applyBorder="1" applyAlignment="1" applyProtection="0">
      <alignment horizontal="center" vertical="center"/>
    </xf>
    <xf numFmtId="0" fontId="0" fillId="2" borderId="41" applyNumberFormat="0" applyFont="1" applyFill="1" applyBorder="1" applyAlignment="1" applyProtection="0">
      <alignment vertical="bottom"/>
    </xf>
    <xf numFmtId="0" fontId="4" fillId="2" borderId="41" applyNumberFormat="0" applyFont="1" applyFill="1" applyBorder="1" applyAlignment="1" applyProtection="0">
      <alignment vertical="bottom"/>
    </xf>
    <xf numFmtId="0" fontId="14" fillId="2" borderId="41" applyNumberFormat="0" applyFont="1" applyFill="1" applyBorder="1" applyAlignment="1" applyProtection="0">
      <alignment vertical="bottom"/>
    </xf>
    <xf numFmtId="0" fontId="0" fillId="2" borderId="42" applyNumberFormat="0" applyFont="1" applyFill="1" applyBorder="1" applyAlignment="1" applyProtection="0">
      <alignment vertical="bottom"/>
    </xf>
    <xf numFmtId="0" fontId="0" fillId="2" borderId="43" applyNumberFormat="0" applyFont="1" applyFill="1" applyBorder="1" applyAlignment="1" applyProtection="0">
      <alignment vertical="bottom"/>
    </xf>
    <xf numFmtId="0" fontId="0" fillId="2" borderId="40" applyNumberFormat="0" applyFont="1" applyFill="1" applyBorder="1" applyAlignment="1" applyProtection="0">
      <alignment vertical="bottom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00f900"/>
      <rgbColor rgb="ffaaaaaa"/>
      <rgbColor rgb="ffcccccc"/>
      <rgbColor rgb="ffcdddac"/>
      <rgbColor rgb="ff9bbb59"/>
      <rgbColor rgb="ffa5d5e2"/>
      <rgbColor rgb="ffa5d5e2"/>
      <rgbColor rgb="fffbcaa2"/>
      <rgbColor rgb="fffbcaa2"/>
      <rgbColor rgb="ffbfb1d0"/>
      <rgbColor rgb="ffbfb1d0"/>
      <rgbColor rgb="ffa7c0de"/>
      <rgbColor rgb="ffdfa7a6"/>
      <rgbColor rgb="ffdfa7a6"/>
      <rgbColor rgb="ffdddddd"/>
      <rgbColor rgb="ff383838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/Relationships>
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Relationship Id="rId57" Type="http://schemas.openxmlformats.org/officeDocument/2006/relationships/image" Target="../media/image57.jpeg"/><Relationship Id="rId58" Type="http://schemas.openxmlformats.org/officeDocument/2006/relationships/image" Target="../media/image58.jpeg"/><Relationship Id="rId59" Type="http://schemas.openxmlformats.org/officeDocument/2006/relationships/image" Target="../media/image59.jpe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jpeg"/><Relationship Id="rId63" Type="http://schemas.openxmlformats.org/officeDocument/2006/relationships/image" Target="../media/image63.jpeg"/><Relationship Id="rId64" Type="http://schemas.openxmlformats.org/officeDocument/2006/relationships/image" Target="../media/image64.jpeg"/><Relationship Id="rId65" Type="http://schemas.openxmlformats.org/officeDocument/2006/relationships/image" Target="../media/image65.jpeg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jpeg"/><Relationship Id="rId69" Type="http://schemas.openxmlformats.org/officeDocument/2006/relationships/image" Target="../media/image69.jpeg"/><Relationship Id="rId70" Type="http://schemas.openxmlformats.org/officeDocument/2006/relationships/image" Target="../media/image70.jpeg"/><Relationship Id="rId71" Type="http://schemas.openxmlformats.org/officeDocument/2006/relationships/image" Target="../media/image71.jpeg"/><Relationship Id="rId72" Type="http://schemas.openxmlformats.org/officeDocument/2006/relationships/image" Target="../media/image72.jpeg"/><Relationship Id="rId73" Type="http://schemas.openxmlformats.org/officeDocument/2006/relationships/image" Target="../media/image73.jpeg"/><Relationship Id="rId74" Type="http://schemas.openxmlformats.org/officeDocument/2006/relationships/image" Target="../media/image74.jpeg"/><Relationship Id="rId75" Type="http://schemas.openxmlformats.org/officeDocument/2006/relationships/image" Target="../media/image75.jpeg"/><Relationship Id="rId76" Type="http://schemas.openxmlformats.org/officeDocument/2006/relationships/image" Target="../media/image76.jpeg"/><Relationship Id="rId77" Type="http://schemas.openxmlformats.org/officeDocument/2006/relationships/image" Target="../media/image77.jpeg"/><Relationship Id="rId78" Type="http://schemas.openxmlformats.org/officeDocument/2006/relationships/image" Target="../media/image78.jpeg"/><Relationship Id="rId79" Type="http://schemas.openxmlformats.org/officeDocument/2006/relationships/image" Target="../media/image79.jpeg"/><Relationship Id="rId80" Type="http://schemas.openxmlformats.org/officeDocument/2006/relationships/image" Target="../media/image80.jpeg"/><Relationship Id="rId81" Type="http://schemas.openxmlformats.org/officeDocument/2006/relationships/image" Target="../media/image81.jpeg"/><Relationship Id="rId82" Type="http://schemas.openxmlformats.org/officeDocument/2006/relationships/image" Target="../media/image82.jpeg"/><Relationship Id="rId83" Type="http://schemas.openxmlformats.org/officeDocument/2006/relationships/image" Target="../media/image83.jpeg"/><Relationship Id="rId84" Type="http://schemas.openxmlformats.org/officeDocument/2006/relationships/image" Target="../media/image84.jpeg"/><Relationship Id="rId85" Type="http://schemas.openxmlformats.org/officeDocument/2006/relationships/image" Target="../media/image85.jpeg"/><Relationship Id="rId86" Type="http://schemas.openxmlformats.org/officeDocument/2006/relationships/image" Target="../media/image86.jpeg"/><Relationship Id="rId87" Type="http://schemas.openxmlformats.org/officeDocument/2006/relationships/image" Target="../media/image1.png"/><Relationship Id="rId88" Type="http://schemas.openxmlformats.org/officeDocument/2006/relationships/image" Target="../media/image87.jpeg"/><Relationship Id="rId89" Type="http://schemas.openxmlformats.org/officeDocument/2006/relationships/image" Target="../media/image88.jpeg"/><Relationship Id="rId90" Type="http://schemas.openxmlformats.org/officeDocument/2006/relationships/image" Target="../media/image2.png"/><Relationship Id="rId91" Type="http://schemas.openxmlformats.org/officeDocument/2006/relationships/image" Target="../media/image89.jpeg"/><Relationship Id="rId92" Type="http://schemas.openxmlformats.org/officeDocument/2006/relationships/image" Target="../media/image90.jpeg"/><Relationship Id="rId93" Type="http://schemas.openxmlformats.org/officeDocument/2006/relationships/image" Target="../media/image91.jpeg"/><Relationship Id="rId94" Type="http://schemas.openxmlformats.org/officeDocument/2006/relationships/image" Target="../media/image92.jpeg"/><Relationship Id="rId95" Type="http://schemas.openxmlformats.org/officeDocument/2006/relationships/image" Target="../media/image93.jpeg"/><Relationship Id="rId96" Type="http://schemas.openxmlformats.org/officeDocument/2006/relationships/image" Target="../media/image94.jpeg"/><Relationship Id="rId97" Type="http://schemas.openxmlformats.org/officeDocument/2006/relationships/image" Target="../media/image95.jpeg"/><Relationship Id="rId98" Type="http://schemas.openxmlformats.org/officeDocument/2006/relationships/image" Target="../media/image96.jpeg"/><Relationship Id="rId99" Type="http://schemas.openxmlformats.org/officeDocument/2006/relationships/image" Target="../media/image97.jpeg"/><Relationship Id="rId100" Type="http://schemas.openxmlformats.org/officeDocument/2006/relationships/image" Target="../media/image98.jpeg"/><Relationship Id="rId101" Type="http://schemas.openxmlformats.org/officeDocument/2006/relationships/image" Target="../media/image3.png"/><Relationship Id="rId102" Type="http://schemas.openxmlformats.org/officeDocument/2006/relationships/image" Target="../media/image4.png"/><Relationship Id="rId103" Type="http://schemas.openxmlformats.org/officeDocument/2006/relationships/image" Target="../media/image5.png"/><Relationship Id="rId104" Type="http://schemas.openxmlformats.org/officeDocument/2006/relationships/image" Target="../media/image6.png"/><Relationship Id="rId105" Type="http://schemas.openxmlformats.org/officeDocument/2006/relationships/image" Target="../media/image99.jpeg"/><Relationship Id="rId106" Type="http://schemas.openxmlformats.org/officeDocument/2006/relationships/image" Target="../media/image100.jpeg"/><Relationship Id="rId107" Type="http://schemas.openxmlformats.org/officeDocument/2006/relationships/image" Target="../media/image101.jpeg"/></Relationships>

</file>

<file path=xl/drawings/drawing1.xml><?xml version="1.0" encoding="utf-8"?>
<xdr:wsDr xmlns:r="http://schemas.openxmlformats.org/officeDocument/2006/relationships" xmlns:a="http://schemas.openxmlformats.org/drawingml/2006/main" xmlns:xdr="http://schemas.openxmlformats.org/drawingml/2006/spreadsheetDrawing">
  <xdr:twoCellAnchor>
    <xdr:from>
      <xdr:col>1</xdr:col>
      <xdr:colOff>176212</xdr:colOff>
      <xdr:row>8</xdr:row>
      <xdr:rowOff>685798</xdr:rowOff>
    </xdr:from>
    <xdr:to>
      <xdr:col>1</xdr:col>
      <xdr:colOff>871537</xdr:colOff>
      <xdr:row>9</xdr:row>
      <xdr:rowOff>628648</xdr:rowOff>
    </xdr:to>
    <xdr:pic>
      <xdr:nvPicPr>
        <xdr:cNvPr id="2" name="image1.jpeg" descr="image1.jpe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468312" y="6304984"/>
          <a:ext cx="695326" cy="6286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176212</xdr:colOff>
      <xdr:row>11</xdr:row>
      <xdr:rowOff>39337</xdr:rowOff>
    </xdr:from>
    <xdr:to>
      <xdr:col>1</xdr:col>
      <xdr:colOff>871537</xdr:colOff>
      <xdr:row>11</xdr:row>
      <xdr:rowOff>639412</xdr:rowOff>
    </xdr:to>
    <xdr:pic>
      <xdr:nvPicPr>
        <xdr:cNvPr id="3" name="image2.jpeg" descr="image2.jpe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468312" y="7696873"/>
          <a:ext cx="695326" cy="6000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220329</xdr:colOff>
      <xdr:row>10</xdr:row>
      <xdr:rowOff>180944</xdr:rowOff>
    </xdr:from>
    <xdr:to>
      <xdr:col>1</xdr:col>
      <xdr:colOff>772779</xdr:colOff>
      <xdr:row>10</xdr:row>
      <xdr:rowOff>580994</xdr:rowOff>
    </xdr:to>
    <xdr:pic>
      <xdr:nvPicPr>
        <xdr:cNvPr id="4" name="image4.jpeg" descr="image4.jpe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512428" y="7171730"/>
          <a:ext cx="552451" cy="4000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163179</xdr:colOff>
      <xdr:row>22</xdr:row>
      <xdr:rowOff>60604</xdr:rowOff>
    </xdr:from>
    <xdr:to>
      <xdr:col>1</xdr:col>
      <xdr:colOff>763254</xdr:colOff>
      <xdr:row>22</xdr:row>
      <xdr:rowOff>536854</xdr:rowOff>
    </xdr:to>
    <xdr:pic>
      <xdr:nvPicPr>
        <xdr:cNvPr id="5" name="image5.jpeg" descr="image5.jpe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455278" y="15138114"/>
          <a:ext cx="600076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152398</xdr:colOff>
      <xdr:row>18</xdr:row>
      <xdr:rowOff>55357</xdr:rowOff>
    </xdr:from>
    <xdr:to>
      <xdr:col>1</xdr:col>
      <xdr:colOff>876297</xdr:colOff>
      <xdr:row>18</xdr:row>
      <xdr:rowOff>598282</xdr:rowOff>
    </xdr:to>
    <xdr:pic>
      <xdr:nvPicPr>
        <xdr:cNvPr id="6" name="image6.jpeg" descr="image6.jpe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444498" y="12551592"/>
          <a:ext cx="723900" cy="5429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152400</xdr:colOff>
      <xdr:row>19</xdr:row>
      <xdr:rowOff>59492</xdr:rowOff>
    </xdr:from>
    <xdr:to>
      <xdr:col>1</xdr:col>
      <xdr:colOff>895350</xdr:colOff>
      <xdr:row>19</xdr:row>
      <xdr:rowOff>516692</xdr:rowOff>
    </xdr:to>
    <xdr:pic>
      <xdr:nvPicPr>
        <xdr:cNvPr id="7" name="image7.jpeg" descr="image7.jpeg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444500" y="13212953"/>
          <a:ext cx="742950" cy="45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171448</xdr:colOff>
      <xdr:row>20</xdr:row>
      <xdr:rowOff>86208</xdr:rowOff>
    </xdr:from>
    <xdr:to>
      <xdr:col>1</xdr:col>
      <xdr:colOff>857247</xdr:colOff>
      <xdr:row>20</xdr:row>
      <xdr:rowOff>600558</xdr:rowOff>
    </xdr:to>
    <xdr:pic>
      <xdr:nvPicPr>
        <xdr:cNvPr id="8" name="image8.jpeg" descr="image8.jpeg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463548" y="13839744"/>
          <a:ext cx="685800" cy="5143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191754</xdr:colOff>
      <xdr:row>23</xdr:row>
      <xdr:rowOff>78367</xdr:rowOff>
    </xdr:from>
    <xdr:to>
      <xdr:col>1</xdr:col>
      <xdr:colOff>734679</xdr:colOff>
      <xdr:row>23</xdr:row>
      <xdr:rowOff>554617</xdr:rowOff>
    </xdr:to>
    <xdr:pic>
      <xdr:nvPicPr>
        <xdr:cNvPr id="9" name="image9.jpeg" descr="image9.jpeg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483853" y="15755953"/>
          <a:ext cx="542926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171450</xdr:colOff>
      <xdr:row>24</xdr:row>
      <xdr:rowOff>140244</xdr:rowOff>
    </xdr:from>
    <xdr:to>
      <xdr:col>1</xdr:col>
      <xdr:colOff>781050</xdr:colOff>
      <xdr:row>24</xdr:row>
      <xdr:rowOff>654594</xdr:rowOff>
    </xdr:to>
    <xdr:pic>
      <xdr:nvPicPr>
        <xdr:cNvPr id="10" name="image10.jpeg" descr="image10.jpeg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463550" y="16398854"/>
          <a:ext cx="609600" cy="5143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163179</xdr:colOff>
      <xdr:row>29</xdr:row>
      <xdr:rowOff>41904</xdr:rowOff>
    </xdr:from>
    <xdr:to>
      <xdr:col>1</xdr:col>
      <xdr:colOff>772779</xdr:colOff>
      <xdr:row>29</xdr:row>
      <xdr:rowOff>561858</xdr:rowOff>
    </xdr:to>
    <xdr:pic>
      <xdr:nvPicPr>
        <xdr:cNvPr id="11" name="image11.jpeg" descr="image11.jpeg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455278" y="19643790"/>
          <a:ext cx="609601" cy="5199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186055</xdr:colOff>
      <xdr:row>34</xdr:row>
      <xdr:rowOff>58159</xdr:rowOff>
    </xdr:from>
    <xdr:to>
      <xdr:col>1</xdr:col>
      <xdr:colOff>852805</xdr:colOff>
      <xdr:row>34</xdr:row>
      <xdr:rowOff>601085</xdr:rowOff>
    </xdr:to>
    <xdr:pic>
      <xdr:nvPicPr>
        <xdr:cNvPr id="12" name="image12.jpeg" descr="image12.jpeg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478155" y="22755669"/>
          <a:ext cx="666751" cy="5429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214311</xdr:colOff>
      <xdr:row>30</xdr:row>
      <xdr:rowOff>17202</xdr:rowOff>
    </xdr:from>
    <xdr:to>
      <xdr:col>1</xdr:col>
      <xdr:colOff>766760</xdr:colOff>
      <xdr:row>30</xdr:row>
      <xdr:rowOff>488142</xdr:rowOff>
    </xdr:to>
    <xdr:pic>
      <xdr:nvPicPr>
        <xdr:cNvPr id="13" name="image13.jpeg" descr="image13.jpeg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506410" y="20238212"/>
          <a:ext cx="552451" cy="47094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190500</xdr:colOff>
      <xdr:row>31</xdr:row>
      <xdr:rowOff>74896</xdr:rowOff>
    </xdr:from>
    <xdr:to>
      <xdr:col>1</xdr:col>
      <xdr:colOff>733425</xdr:colOff>
      <xdr:row>31</xdr:row>
      <xdr:rowOff>592371</xdr:rowOff>
    </xdr:to>
    <xdr:pic>
      <xdr:nvPicPr>
        <xdr:cNvPr id="14" name="image14.jpeg" descr="image14.jpeg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482600" y="20905506"/>
          <a:ext cx="542925" cy="51747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253591</xdr:colOff>
      <xdr:row>49</xdr:row>
      <xdr:rowOff>39982</xdr:rowOff>
    </xdr:from>
    <xdr:to>
      <xdr:col>1</xdr:col>
      <xdr:colOff>806042</xdr:colOff>
      <xdr:row>49</xdr:row>
      <xdr:rowOff>592432</xdr:rowOff>
    </xdr:to>
    <xdr:pic>
      <xdr:nvPicPr>
        <xdr:cNvPr id="15" name="image15.jpeg" descr="image15.jpeg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545691" y="32240903"/>
          <a:ext cx="552451" cy="5524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258354</xdr:colOff>
      <xdr:row>50</xdr:row>
      <xdr:rowOff>0</xdr:rowOff>
    </xdr:from>
    <xdr:to>
      <xdr:col>1</xdr:col>
      <xdr:colOff>801279</xdr:colOff>
      <xdr:row>50</xdr:row>
      <xdr:rowOff>571500</xdr:rowOff>
    </xdr:to>
    <xdr:pic>
      <xdr:nvPicPr>
        <xdr:cNvPr id="16" name="image16.jpeg" descr="image16.jpeg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550453" y="32848621"/>
          <a:ext cx="542926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142873</xdr:colOff>
      <xdr:row>57</xdr:row>
      <xdr:rowOff>10259</xdr:rowOff>
    </xdr:from>
    <xdr:to>
      <xdr:col>1</xdr:col>
      <xdr:colOff>866772</xdr:colOff>
      <xdr:row>57</xdr:row>
      <xdr:rowOff>600809</xdr:rowOff>
    </xdr:to>
    <xdr:pic>
      <xdr:nvPicPr>
        <xdr:cNvPr id="17" name="image17.jpeg" descr="image17.jpeg"/>
        <xdr:cNvPicPr>
          <a:picLocks noChangeAspect="1"/>
        </xdr:cNvPicPr>
      </xdr:nvPicPr>
      <xdr:blipFill>
        <a:blip r:embed="rId16">
          <a:extLst/>
        </a:blip>
        <a:srcRect l="0" t="0" r="0" b="0"/>
        <a:stretch>
          <a:fillRect/>
        </a:stretch>
      </xdr:blipFill>
      <xdr:spPr>
        <a:xfrm>
          <a:off x="434973" y="37326106"/>
          <a:ext cx="723900" cy="5905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148891</xdr:colOff>
      <xdr:row>63</xdr:row>
      <xdr:rowOff>32754</xdr:rowOff>
    </xdr:from>
    <xdr:to>
      <xdr:col>1</xdr:col>
      <xdr:colOff>844216</xdr:colOff>
      <xdr:row>63</xdr:row>
      <xdr:rowOff>728079</xdr:rowOff>
    </xdr:to>
    <xdr:pic>
      <xdr:nvPicPr>
        <xdr:cNvPr id="18" name="image18.jpeg" descr="image18.jpeg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440991" y="41177650"/>
          <a:ext cx="695326" cy="6953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302576</xdr:colOff>
      <xdr:row>64</xdr:row>
      <xdr:rowOff>10321</xdr:rowOff>
    </xdr:from>
    <xdr:to>
      <xdr:col>1</xdr:col>
      <xdr:colOff>788351</xdr:colOff>
      <xdr:row>64</xdr:row>
      <xdr:rowOff>600871</xdr:rowOff>
    </xdr:to>
    <xdr:pic>
      <xdr:nvPicPr>
        <xdr:cNvPr id="19" name="image19.jpeg" descr="image19.jpeg"/>
        <xdr:cNvPicPr>
          <a:picLocks noChangeAspect="1"/>
        </xdr:cNvPicPr>
      </xdr:nvPicPr>
      <xdr:blipFill>
        <a:blip r:embed="rId18">
          <a:extLst/>
        </a:blip>
        <a:stretch>
          <a:fillRect/>
        </a:stretch>
      </xdr:blipFill>
      <xdr:spPr>
        <a:xfrm>
          <a:off x="594676" y="41907693"/>
          <a:ext cx="485776" cy="5905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247650</xdr:colOff>
      <xdr:row>1</xdr:row>
      <xdr:rowOff>130727</xdr:rowOff>
    </xdr:from>
    <xdr:to>
      <xdr:col>1</xdr:col>
      <xdr:colOff>742950</xdr:colOff>
      <xdr:row>1</xdr:row>
      <xdr:rowOff>664128</xdr:rowOff>
    </xdr:to>
    <xdr:pic>
      <xdr:nvPicPr>
        <xdr:cNvPr id="20" name="image20.jpeg" descr="image20.jpeg"/>
        <xdr:cNvPicPr>
          <a:picLocks noChangeAspect="1"/>
        </xdr:cNvPicPr>
      </xdr:nvPicPr>
      <xdr:blipFill>
        <a:blip r:embed="rId19">
          <a:extLst/>
        </a:blip>
        <a:stretch>
          <a:fillRect/>
        </a:stretch>
      </xdr:blipFill>
      <xdr:spPr>
        <a:xfrm>
          <a:off x="539750" y="1181088"/>
          <a:ext cx="495300" cy="5334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271461</xdr:colOff>
      <xdr:row>2</xdr:row>
      <xdr:rowOff>47623</xdr:rowOff>
    </xdr:from>
    <xdr:to>
      <xdr:col>1</xdr:col>
      <xdr:colOff>757235</xdr:colOff>
      <xdr:row>2</xdr:row>
      <xdr:rowOff>581023</xdr:rowOff>
    </xdr:to>
    <xdr:pic>
      <xdr:nvPicPr>
        <xdr:cNvPr id="21" name="image21.jpeg" descr="image21.jpeg"/>
        <xdr:cNvPicPr>
          <a:picLocks noChangeAspect="1"/>
        </xdr:cNvPicPr>
      </xdr:nvPicPr>
      <xdr:blipFill>
        <a:blip r:embed="rId20">
          <a:extLst/>
        </a:blip>
        <a:stretch>
          <a:fillRect/>
        </a:stretch>
      </xdr:blipFill>
      <xdr:spPr>
        <a:xfrm>
          <a:off x="563560" y="1893004"/>
          <a:ext cx="485775" cy="5334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190500</xdr:colOff>
      <xdr:row>68</xdr:row>
      <xdr:rowOff>120532</xdr:rowOff>
    </xdr:from>
    <xdr:to>
      <xdr:col>1</xdr:col>
      <xdr:colOff>869133</xdr:colOff>
      <xdr:row>68</xdr:row>
      <xdr:rowOff>698915</xdr:rowOff>
    </xdr:to>
    <xdr:pic>
      <xdr:nvPicPr>
        <xdr:cNvPr id="22" name="image23.jpeg" descr="image23.jpeg"/>
        <xdr:cNvPicPr>
          <a:picLocks noChangeAspect="1"/>
        </xdr:cNvPicPr>
      </xdr:nvPicPr>
      <xdr:blipFill>
        <a:blip r:embed="rId21">
          <a:extLst/>
        </a:blip>
        <a:stretch>
          <a:fillRect/>
        </a:stretch>
      </xdr:blipFill>
      <xdr:spPr>
        <a:xfrm>
          <a:off x="482600" y="44780153"/>
          <a:ext cx="678634" cy="57838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247646</xdr:colOff>
      <xdr:row>85</xdr:row>
      <xdr:rowOff>146849</xdr:rowOff>
    </xdr:from>
    <xdr:to>
      <xdr:col>1</xdr:col>
      <xdr:colOff>781050</xdr:colOff>
      <xdr:row>85</xdr:row>
      <xdr:rowOff>655637</xdr:rowOff>
    </xdr:to>
    <xdr:pic>
      <xdr:nvPicPr>
        <xdr:cNvPr id="23" name="image24.jpeg" descr="image24.jpeg"/>
        <xdr:cNvPicPr>
          <a:picLocks noChangeAspect="1"/>
        </xdr:cNvPicPr>
      </xdr:nvPicPr>
      <xdr:blipFill>
        <a:blip r:embed="rId22">
          <a:extLst/>
        </a:blip>
        <a:stretch>
          <a:fillRect/>
        </a:stretch>
      </xdr:blipFill>
      <xdr:spPr>
        <a:xfrm>
          <a:off x="539746" y="57266439"/>
          <a:ext cx="533404" cy="5087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295576</xdr:colOff>
      <xdr:row>80</xdr:row>
      <xdr:rowOff>48282</xdr:rowOff>
    </xdr:from>
    <xdr:to>
      <xdr:col>1</xdr:col>
      <xdr:colOff>697532</xdr:colOff>
      <xdr:row>80</xdr:row>
      <xdr:rowOff>668690</xdr:rowOff>
    </xdr:to>
    <xdr:pic>
      <xdr:nvPicPr>
        <xdr:cNvPr id="24" name="image25.jpeg" descr="image25.jpeg"/>
        <xdr:cNvPicPr>
          <a:picLocks noChangeAspect="1"/>
        </xdr:cNvPicPr>
      </xdr:nvPicPr>
      <xdr:blipFill>
        <a:blip r:embed="rId23">
          <a:extLst/>
        </a:blip>
        <a:stretch>
          <a:fillRect/>
        </a:stretch>
      </xdr:blipFill>
      <xdr:spPr>
        <a:xfrm>
          <a:off x="587675" y="53849996"/>
          <a:ext cx="401958" cy="6204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206779</xdr:colOff>
      <xdr:row>81</xdr:row>
      <xdr:rowOff>61025</xdr:rowOff>
    </xdr:from>
    <xdr:to>
      <xdr:col>1</xdr:col>
      <xdr:colOff>821916</xdr:colOff>
      <xdr:row>81</xdr:row>
      <xdr:rowOff>623434</xdr:rowOff>
    </xdr:to>
    <xdr:pic>
      <xdr:nvPicPr>
        <xdr:cNvPr id="25" name="image26.jpeg" descr="image26.jpeg"/>
        <xdr:cNvPicPr>
          <a:picLocks noChangeAspect="1"/>
        </xdr:cNvPicPr>
      </xdr:nvPicPr>
      <xdr:blipFill>
        <a:blip r:embed="rId24">
          <a:extLst/>
        </a:blip>
        <a:stretch>
          <a:fillRect/>
        </a:stretch>
      </xdr:blipFill>
      <xdr:spPr>
        <a:xfrm>
          <a:off x="498878" y="54596165"/>
          <a:ext cx="615139" cy="5624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201999</xdr:colOff>
      <xdr:row>73</xdr:row>
      <xdr:rowOff>88320</xdr:rowOff>
    </xdr:from>
    <xdr:to>
      <xdr:col>1</xdr:col>
      <xdr:colOff>791108</xdr:colOff>
      <xdr:row>73</xdr:row>
      <xdr:rowOff>686094</xdr:rowOff>
    </xdr:to>
    <xdr:pic>
      <xdr:nvPicPr>
        <xdr:cNvPr id="26" name="image27.jpeg" descr="image27.jpeg"/>
        <xdr:cNvPicPr>
          <a:picLocks noChangeAspect="1"/>
        </xdr:cNvPicPr>
      </xdr:nvPicPr>
      <xdr:blipFill>
        <a:blip r:embed="rId25">
          <a:extLst/>
        </a:blip>
        <a:stretch>
          <a:fillRect/>
        </a:stretch>
      </xdr:blipFill>
      <xdr:spPr>
        <a:xfrm>
          <a:off x="494099" y="48605566"/>
          <a:ext cx="589110" cy="5977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161926</xdr:colOff>
      <xdr:row>75</xdr:row>
      <xdr:rowOff>103469</xdr:rowOff>
    </xdr:from>
    <xdr:to>
      <xdr:col>1</xdr:col>
      <xdr:colOff>819150</xdr:colOff>
      <xdr:row>75</xdr:row>
      <xdr:rowOff>732119</xdr:rowOff>
    </xdr:to>
    <xdr:pic>
      <xdr:nvPicPr>
        <xdr:cNvPr id="27" name="image28.jpeg" descr="image28.jpeg"/>
        <xdr:cNvPicPr>
          <a:picLocks noChangeAspect="1"/>
        </xdr:cNvPicPr>
      </xdr:nvPicPr>
      <xdr:blipFill>
        <a:blip r:embed="rId26">
          <a:extLst/>
        </a:blip>
        <a:stretch>
          <a:fillRect/>
        </a:stretch>
      </xdr:blipFill>
      <xdr:spPr>
        <a:xfrm>
          <a:off x="454026" y="50011365"/>
          <a:ext cx="657224" cy="6286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185383</xdr:colOff>
      <xdr:row>76</xdr:row>
      <xdr:rowOff>93588</xdr:rowOff>
    </xdr:from>
    <xdr:to>
      <xdr:col>1</xdr:col>
      <xdr:colOff>806042</xdr:colOff>
      <xdr:row>76</xdr:row>
      <xdr:rowOff>613599</xdr:rowOff>
    </xdr:to>
    <xdr:pic>
      <xdr:nvPicPr>
        <xdr:cNvPr id="28" name="image29.jpeg" descr="image29.jpeg"/>
        <xdr:cNvPicPr>
          <a:picLocks noChangeAspect="1"/>
        </xdr:cNvPicPr>
      </xdr:nvPicPr>
      <xdr:blipFill>
        <a:blip r:embed="rId27">
          <a:extLst/>
        </a:blip>
        <a:stretch>
          <a:fillRect/>
        </a:stretch>
      </xdr:blipFill>
      <xdr:spPr>
        <a:xfrm>
          <a:off x="477483" y="50849209"/>
          <a:ext cx="620659" cy="52001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212316</xdr:colOff>
      <xdr:row>77</xdr:row>
      <xdr:rowOff>90794</xdr:rowOff>
    </xdr:from>
    <xdr:to>
      <xdr:col>1</xdr:col>
      <xdr:colOff>821916</xdr:colOff>
      <xdr:row>77</xdr:row>
      <xdr:rowOff>709919</xdr:rowOff>
    </xdr:to>
    <xdr:pic>
      <xdr:nvPicPr>
        <xdr:cNvPr id="29" name="image30.jpeg" descr="image30.jpeg"/>
        <xdr:cNvPicPr>
          <a:picLocks noChangeAspect="1"/>
        </xdr:cNvPicPr>
      </xdr:nvPicPr>
      <xdr:blipFill>
        <a:blip r:embed="rId28">
          <a:extLst/>
        </a:blip>
        <a:stretch>
          <a:fillRect/>
        </a:stretch>
      </xdr:blipFill>
      <xdr:spPr>
        <a:xfrm>
          <a:off x="504416" y="51544280"/>
          <a:ext cx="609601" cy="6191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224155</xdr:colOff>
      <xdr:row>89</xdr:row>
      <xdr:rowOff>130720</xdr:rowOff>
    </xdr:from>
    <xdr:to>
      <xdr:col>1</xdr:col>
      <xdr:colOff>776607</xdr:colOff>
      <xdr:row>89</xdr:row>
      <xdr:rowOff>626020</xdr:rowOff>
    </xdr:to>
    <xdr:pic>
      <xdr:nvPicPr>
        <xdr:cNvPr id="30" name="image31.jpeg" descr="image31.jpeg"/>
        <xdr:cNvPicPr>
          <a:picLocks noChangeAspect="1"/>
        </xdr:cNvPicPr>
      </xdr:nvPicPr>
      <xdr:blipFill>
        <a:blip r:embed="rId29">
          <a:extLst/>
        </a:blip>
        <a:stretch>
          <a:fillRect/>
        </a:stretch>
      </xdr:blipFill>
      <xdr:spPr>
        <a:xfrm>
          <a:off x="516255" y="59907785"/>
          <a:ext cx="552453" cy="4953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176212</xdr:colOff>
      <xdr:row>90</xdr:row>
      <xdr:rowOff>101916</xdr:rowOff>
    </xdr:from>
    <xdr:to>
      <xdr:col>1</xdr:col>
      <xdr:colOff>804864</xdr:colOff>
      <xdr:row>90</xdr:row>
      <xdr:rowOff>654366</xdr:rowOff>
    </xdr:to>
    <xdr:pic>
      <xdr:nvPicPr>
        <xdr:cNvPr id="31" name="image32.jpeg" descr="image32.jpeg"/>
        <xdr:cNvPicPr>
          <a:picLocks noChangeAspect="1"/>
        </xdr:cNvPicPr>
      </xdr:nvPicPr>
      <xdr:blipFill>
        <a:blip r:embed="rId30">
          <a:extLst/>
        </a:blip>
        <a:stretch>
          <a:fillRect/>
        </a:stretch>
      </xdr:blipFill>
      <xdr:spPr>
        <a:xfrm>
          <a:off x="468312" y="60604151"/>
          <a:ext cx="628653" cy="5524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295576</xdr:colOff>
      <xdr:row>94</xdr:row>
      <xdr:rowOff>18597</xdr:rowOff>
    </xdr:from>
    <xdr:to>
      <xdr:col>1</xdr:col>
      <xdr:colOff>687290</xdr:colOff>
      <xdr:row>95</xdr:row>
      <xdr:rowOff>18820</xdr:rowOff>
    </xdr:to>
    <xdr:pic>
      <xdr:nvPicPr>
        <xdr:cNvPr id="32" name="image33.jpeg" descr="image33.jpeg"/>
        <xdr:cNvPicPr>
          <a:picLocks noChangeAspect="1"/>
        </xdr:cNvPicPr>
      </xdr:nvPicPr>
      <xdr:blipFill>
        <a:blip r:embed="rId31">
          <a:extLst/>
        </a:blip>
        <a:stretch>
          <a:fillRect/>
        </a:stretch>
      </xdr:blipFill>
      <xdr:spPr>
        <a:xfrm>
          <a:off x="587675" y="63570104"/>
          <a:ext cx="391716" cy="53044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195079</xdr:colOff>
      <xdr:row>95</xdr:row>
      <xdr:rowOff>35842</xdr:rowOff>
    </xdr:from>
    <xdr:to>
      <xdr:col>1</xdr:col>
      <xdr:colOff>814386</xdr:colOff>
      <xdr:row>95</xdr:row>
      <xdr:rowOff>545052</xdr:rowOff>
    </xdr:to>
    <xdr:pic>
      <xdr:nvPicPr>
        <xdr:cNvPr id="33" name="image34.jpeg" descr="image34.jpeg"/>
        <xdr:cNvPicPr>
          <a:picLocks noChangeAspect="1"/>
        </xdr:cNvPicPr>
      </xdr:nvPicPr>
      <xdr:blipFill>
        <a:blip r:embed="rId32">
          <a:extLst/>
        </a:blip>
        <a:stretch>
          <a:fillRect/>
        </a:stretch>
      </xdr:blipFill>
      <xdr:spPr>
        <a:xfrm>
          <a:off x="487179" y="64117574"/>
          <a:ext cx="619308" cy="5092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173989</xdr:colOff>
      <xdr:row>69</xdr:row>
      <xdr:rowOff>81657</xdr:rowOff>
    </xdr:from>
    <xdr:to>
      <xdr:col>1</xdr:col>
      <xdr:colOff>945513</xdr:colOff>
      <xdr:row>69</xdr:row>
      <xdr:rowOff>729357</xdr:rowOff>
    </xdr:to>
    <xdr:pic>
      <xdr:nvPicPr>
        <xdr:cNvPr id="34" name="image36.jpeg" descr="image36.jpeg"/>
        <xdr:cNvPicPr>
          <a:picLocks noChangeAspect="1"/>
        </xdr:cNvPicPr>
      </xdr:nvPicPr>
      <xdr:blipFill>
        <a:blip r:embed="rId33">
          <a:extLst/>
        </a:blip>
        <a:stretch>
          <a:fillRect/>
        </a:stretch>
      </xdr:blipFill>
      <xdr:spPr>
        <a:xfrm>
          <a:off x="466088" y="45512803"/>
          <a:ext cx="771526" cy="647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219074</xdr:colOff>
      <xdr:row>70</xdr:row>
      <xdr:rowOff>160762</xdr:rowOff>
    </xdr:from>
    <xdr:to>
      <xdr:col>1</xdr:col>
      <xdr:colOff>819150</xdr:colOff>
      <xdr:row>70</xdr:row>
      <xdr:rowOff>760837</xdr:rowOff>
    </xdr:to>
    <xdr:pic>
      <xdr:nvPicPr>
        <xdr:cNvPr id="35" name="image37.jpeg" descr="image37.jpeg"/>
        <xdr:cNvPicPr>
          <a:picLocks noChangeAspect="1"/>
        </xdr:cNvPicPr>
      </xdr:nvPicPr>
      <xdr:blipFill>
        <a:blip r:embed="rId34">
          <a:extLst/>
        </a:blip>
        <a:stretch>
          <a:fillRect/>
        </a:stretch>
      </xdr:blipFill>
      <xdr:spPr>
        <a:xfrm>
          <a:off x="511174" y="46372958"/>
          <a:ext cx="600076" cy="6000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131090</xdr:colOff>
      <xdr:row>112</xdr:row>
      <xdr:rowOff>33771</xdr:rowOff>
    </xdr:from>
    <xdr:to>
      <xdr:col>1</xdr:col>
      <xdr:colOff>781050</xdr:colOff>
      <xdr:row>112</xdr:row>
      <xdr:rowOff>489588</xdr:rowOff>
    </xdr:to>
    <xdr:pic>
      <xdr:nvPicPr>
        <xdr:cNvPr id="36" name="image38.jpeg" descr="image38.jpeg"/>
        <xdr:cNvPicPr>
          <a:picLocks noChangeAspect="1"/>
        </xdr:cNvPicPr>
      </xdr:nvPicPr>
      <xdr:blipFill>
        <a:blip r:embed="rId35">
          <a:extLst/>
        </a:blip>
        <a:stretch>
          <a:fillRect/>
        </a:stretch>
      </xdr:blipFill>
      <xdr:spPr>
        <a:xfrm>
          <a:off x="423190" y="73757984"/>
          <a:ext cx="649960" cy="45581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245969</xdr:colOff>
      <xdr:row>114</xdr:row>
      <xdr:rowOff>46483</xdr:rowOff>
    </xdr:from>
    <xdr:to>
      <xdr:col>1</xdr:col>
      <xdr:colOff>821916</xdr:colOff>
      <xdr:row>114</xdr:row>
      <xdr:rowOff>449646</xdr:rowOff>
    </xdr:to>
    <xdr:pic>
      <xdr:nvPicPr>
        <xdr:cNvPr id="37" name="image39.jpeg" descr="image39.jpeg"/>
        <xdr:cNvPicPr>
          <a:picLocks noChangeAspect="1"/>
        </xdr:cNvPicPr>
      </xdr:nvPicPr>
      <xdr:blipFill>
        <a:blip r:embed="rId36">
          <a:extLst/>
        </a:blip>
        <a:stretch>
          <a:fillRect/>
        </a:stretch>
      </xdr:blipFill>
      <xdr:spPr>
        <a:xfrm>
          <a:off x="538069" y="74813362"/>
          <a:ext cx="575948" cy="40316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247646</xdr:colOff>
      <xdr:row>116</xdr:row>
      <xdr:rowOff>83591</xdr:rowOff>
    </xdr:from>
    <xdr:to>
      <xdr:col>1</xdr:col>
      <xdr:colOff>644725</xdr:colOff>
      <xdr:row>116</xdr:row>
      <xdr:rowOff>440959</xdr:rowOff>
    </xdr:to>
    <xdr:pic>
      <xdr:nvPicPr>
        <xdr:cNvPr id="38" name="image40.jpeg" descr="image40.jpeg"/>
        <xdr:cNvPicPr>
          <a:picLocks noChangeAspect="1"/>
        </xdr:cNvPicPr>
      </xdr:nvPicPr>
      <xdr:blipFill>
        <a:blip r:embed="rId37">
          <a:extLst/>
        </a:blip>
        <a:stretch>
          <a:fillRect/>
        </a:stretch>
      </xdr:blipFill>
      <xdr:spPr>
        <a:xfrm>
          <a:off x="539746" y="75916631"/>
          <a:ext cx="397080" cy="35736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253591</xdr:colOff>
      <xdr:row>117</xdr:row>
      <xdr:rowOff>135793</xdr:rowOff>
    </xdr:from>
    <xdr:to>
      <xdr:col>1</xdr:col>
      <xdr:colOff>755815</xdr:colOff>
      <xdr:row>117</xdr:row>
      <xdr:rowOff>561286</xdr:rowOff>
    </xdr:to>
    <xdr:pic>
      <xdr:nvPicPr>
        <xdr:cNvPr id="39" name="image41.jpeg" descr="image41.jpeg"/>
        <xdr:cNvPicPr>
          <a:picLocks noChangeAspect="1"/>
        </xdr:cNvPicPr>
      </xdr:nvPicPr>
      <xdr:blipFill>
        <a:blip r:embed="rId38">
          <a:extLst/>
        </a:blip>
        <a:stretch>
          <a:fillRect/>
        </a:stretch>
      </xdr:blipFill>
      <xdr:spPr>
        <a:xfrm>
          <a:off x="545691" y="76469850"/>
          <a:ext cx="502225" cy="42549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176212</xdr:colOff>
      <xdr:row>83</xdr:row>
      <xdr:rowOff>103708</xdr:rowOff>
    </xdr:from>
    <xdr:to>
      <xdr:col>1</xdr:col>
      <xdr:colOff>833436</xdr:colOff>
      <xdr:row>83</xdr:row>
      <xdr:rowOff>560908</xdr:rowOff>
    </xdr:to>
    <xdr:pic>
      <xdr:nvPicPr>
        <xdr:cNvPr id="40" name="image42.jpeg" descr="image42.jpeg"/>
        <xdr:cNvPicPr>
          <a:picLocks noChangeAspect="1"/>
        </xdr:cNvPicPr>
      </xdr:nvPicPr>
      <xdr:blipFill>
        <a:blip r:embed="rId39">
          <a:extLst/>
        </a:blip>
        <a:stretch>
          <a:fillRect/>
        </a:stretch>
      </xdr:blipFill>
      <xdr:spPr>
        <a:xfrm>
          <a:off x="468312" y="56029497"/>
          <a:ext cx="657225" cy="45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218095</xdr:colOff>
      <xdr:row>118</xdr:row>
      <xdr:rowOff>69552</xdr:rowOff>
    </xdr:from>
    <xdr:to>
      <xdr:col>1</xdr:col>
      <xdr:colOff>763931</xdr:colOff>
      <xdr:row>118</xdr:row>
      <xdr:rowOff>519496</xdr:rowOff>
    </xdr:to>
    <xdr:pic>
      <xdr:nvPicPr>
        <xdr:cNvPr id="41" name="image43.jpeg" descr="image43.jpeg"/>
        <xdr:cNvPicPr>
          <a:picLocks noChangeAspect="1"/>
        </xdr:cNvPicPr>
      </xdr:nvPicPr>
      <xdr:blipFill>
        <a:blip r:embed="rId40">
          <a:extLst/>
        </a:blip>
        <a:stretch>
          <a:fillRect/>
        </a:stretch>
      </xdr:blipFill>
      <xdr:spPr>
        <a:xfrm>
          <a:off x="510195" y="77024638"/>
          <a:ext cx="545836" cy="44994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242284</xdr:colOff>
      <xdr:row>96</xdr:row>
      <xdr:rowOff>60318</xdr:rowOff>
    </xdr:from>
    <xdr:to>
      <xdr:col>1</xdr:col>
      <xdr:colOff>750823</xdr:colOff>
      <xdr:row>96</xdr:row>
      <xdr:rowOff>460368</xdr:rowOff>
    </xdr:to>
    <xdr:pic>
      <xdr:nvPicPr>
        <xdr:cNvPr id="42" name="image44.jpeg" descr="image44.jpeg"/>
        <xdr:cNvPicPr>
          <a:picLocks noChangeAspect="1"/>
        </xdr:cNvPicPr>
      </xdr:nvPicPr>
      <xdr:blipFill>
        <a:blip r:embed="rId41">
          <a:extLst/>
        </a:blip>
        <a:stretch>
          <a:fillRect/>
        </a:stretch>
      </xdr:blipFill>
      <xdr:spPr>
        <a:xfrm>
          <a:off x="534384" y="64716725"/>
          <a:ext cx="508539" cy="4000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205374</xdr:colOff>
      <xdr:row>97</xdr:row>
      <xdr:rowOff>59152</xdr:rowOff>
    </xdr:from>
    <xdr:to>
      <xdr:col>1</xdr:col>
      <xdr:colOff>787731</xdr:colOff>
      <xdr:row>97</xdr:row>
      <xdr:rowOff>492187</xdr:rowOff>
    </xdr:to>
    <xdr:pic>
      <xdr:nvPicPr>
        <xdr:cNvPr id="43" name="image45.jpeg" descr="image45.jpeg"/>
        <xdr:cNvPicPr>
          <a:picLocks noChangeAspect="1"/>
        </xdr:cNvPicPr>
      </xdr:nvPicPr>
      <xdr:blipFill>
        <a:blip r:embed="rId42">
          <a:extLst/>
        </a:blip>
        <a:stretch>
          <a:fillRect/>
        </a:stretch>
      </xdr:blipFill>
      <xdr:spPr>
        <a:xfrm>
          <a:off x="497474" y="65256581"/>
          <a:ext cx="582358" cy="4330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220329</xdr:colOff>
      <xdr:row>98</xdr:row>
      <xdr:rowOff>47680</xdr:rowOff>
    </xdr:from>
    <xdr:to>
      <xdr:col>1</xdr:col>
      <xdr:colOff>771313</xdr:colOff>
      <xdr:row>98</xdr:row>
      <xdr:rowOff>495355</xdr:rowOff>
    </xdr:to>
    <xdr:pic>
      <xdr:nvPicPr>
        <xdr:cNvPr id="44" name="image46.jpeg" descr="image46.jpeg"/>
        <xdr:cNvPicPr>
          <a:picLocks noChangeAspect="1"/>
        </xdr:cNvPicPr>
      </xdr:nvPicPr>
      <xdr:blipFill>
        <a:blip r:embed="rId43">
          <a:extLst/>
        </a:blip>
        <a:stretch>
          <a:fillRect/>
        </a:stretch>
      </xdr:blipFill>
      <xdr:spPr>
        <a:xfrm>
          <a:off x="512428" y="65786130"/>
          <a:ext cx="550986" cy="4476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190634</xdr:colOff>
      <xdr:row>104</xdr:row>
      <xdr:rowOff>52480</xdr:rowOff>
    </xdr:from>
    <xdr:to>
      <xdr:col>1</xdr:col>
      <xdr:colOff>802471</xdr:colOff>
      <xdr:row>104</xdr:row>
      <xdr:rowOff>583815</xdr:rowOff>
    </xdr:to>
    <xdr:pic>
      <xdr:nvPicPr>
        <xdr:cNvPr id="45" name="image47.jpeg" descr="image47.jpeg"/>
        <xdr:cNvPicPr>
          <a:picLocks noChangeAspect="1"/>
        </xdr:cNvPicPr>
      </xdr:nvPicPr>
      <xdr:blipFill>
        <a:blip r:embed="rId44">
          <a:extLst/>
        </a:blip>
        <a:stretch>
          <a:fillRect/>
        </a:stretch>
      </xdr:blipFill>
      <xdr:spPr>
        <a:xfrm>
          <a:off x="482734" y="69037057"/>
          <a:ext cx="611838" cy="53133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209550</xdr:colOff>
      <xdr:row>91</xdr:row>
      <xdr:rowOff>97811</xdr:rowOff>
    </xdr:from>
    <xdr:to>
      <xdr:col>1</xdr:col>
      <xdr:colOff>876300</xdr:colOff>
      <xdr:row>91</xdr:row>
      <xdr:rowOff>640736</xdr:rowOff>
    </xdr:to>
    <xdr:pic>
      <xdr:nvPicPr>
        <xdr:cNvPr id="46" name="image48.jpeg" descr="image48.jpeg"/>
        <xdr:cNvPicPr>
          <a:picLocks noChangeAspect="1"/>
        </xdr:cNvPicPr>
      </xdr:nvPicPr>
      <xdr:blipFill>
        <a:blip r:embed="rId45">
          <a:extLst/>
        </a:blip>
        <a:stretch>
          <a:fillRect/>
        </a:stretch>
      </xdr:blipFill>
      <xdr:spPr>
        <a:xfrm>
          <a:off x="501650" y="61372843"/>
          <a:ext cx="666750" cy="5429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247647</xdr:colOff>
      <xdr:row>106</xdr:row>
      <xdr:rowOff>18938</xdr:rowOff>
    </xdr:from>
    <xdr:to>
      <xdr:col>1</xdr:col>
      <xdr:colOff>781050</xdr:colOff>
      <xdr:row>106</xdr:row>
      <xdr:rowOff>552338</xdr:rowOff>
    </xdr:to>
    <xdr:pic>
      <xdr:nvPicPr>
        <xdr:cNvPr id="47" name="image50.jpeg" descr="image50.jpeg"/>
        <xdr:cNvPicPr>
          <a:picLocks noChangeAspect="1"/>
        </xdr:cNvPicPr>
      </xdr:nvPicPr>
      <xdr:blipFill>
        <a:blip r:embed="rId46">
          <a:extLst/>
        </a:blip>
        <a:stretch>
          <a:fillRect/>
        </a:stretch>
      </xdr:blipFill>
      <xdr:spPr>
        <a:xfrm>
          <a:off x="539747" y="70136351"/>
          <a:ext cx="533403" cy="5334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220329</xdr:colOff>
      <xdr:row>107</xdr:row>
      <xdr:rowOff>39464</xdr:rowOff>
    </xdr:from>
    <xdr:to>
      <xdr:col>1</xdr:col>
      <xdr:colOff>796493</xdr:colOff>
      <xdr:row>107</xdr:row>
      <xdr:rowOff>571977</xdr:rowOff>
    </xdr:to>
    <xdr:pic>
      <xdr:nvPicPr>
        <xdr:cNvPr id="48" name="image51.jpeg" descr="image51.jpeg"/>
        <xdr:cNvPicPr>
          <a:picLocks noChangeAspect="1"/>
        </xdr:cNvPicPr>
      </xdr:nvPicPr>
      <xdr:blipFill>
        <a:blip r:embed="rId47">
          <a:extLst/>
        </a:blip>
        <a:stretch>
          <a:fillRect/>
        </a:stretch>
      </xdr:blipFill>
      <xdr:spPr>
        <a:xfrm>
          <a:off x="512428" y="70741709"/>
          <a:ext cx="576166" cy="5325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214312</xdr:colOff>
      <xdr:row>92</xdr:row>
      <xdr:rowOff>170916</xdr:rowOff>
    </xdr:from>
    <xdr:to>
      <xdr:col>1</xdr:col>
      <xdr:colOff>881062</xdr:colOff>
      <xdr:row>92</xdr:row>
      <xdr:rowOff>713841</xdr:rowOff>
    </xdr:to>
    <xdr:pic>
      <xdr:nvPicPr>
        <xdr:cNvPr id="49" name="image52.jpeg" descr="image52.jpeg"/>
        <xdr:cNvPicPr>
          <a:picLocks noChangeAspect="1"/>
        </xdr:cNvPicPr>
      </xdr:nvPicPr>
      <xdr:blipFill>
        <a:blip r:embed="rId48">
          <a:extLst/>
        </a:blip>
        <a:stretch>
          <a:fillRect/>
        </a:stretch>
      </xdr:blipFill>
      <xdr:spPr>
        <a:xfrm>
          <a:off x="506412" y="62112698"/>
          <a:ext cx="666751" cy="5429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241721</xdr:colOff>
      <xdr:row>78</xdr:row>
      <xdr:rowOff>114169</xdr:rowOff>
    </xdr:from>
    <xdr:to>
      <xdr:col>1</xdr:col>
      <xdr:colOff>806042</xdr:colOff>
      <xdr:row>78</xdr:row>
      <xdr:rowOff>647569</xdr:rowOff>
    </xdr:to>
    <xdr:pic>
      <xdr:nvPicPr>
        <xdr:cNvPr id="50" name="image53.jpeg" descr="image53.jpeg"/>
        <xdr:cNvPicPr>
          <a:picLocks noChangeAspect="1"/>
        </xdr:cNvPicPr>
      </xdr:nvPicPr>
      <xdr:blipFill>
        <a:blip r:embed="rId49">
          <a:extLst/>
        </a:blip>
        <a:stretch>
          <a:fillRect/>
        </a:stretch>
      </xdr:blipFill>
      <xdr:spPr>
        <a:xfrm>
          <a:off x="533821" y="52353784"/>
          <a:ext cx="564321" cy="5334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201275</xdr:colOff>
      <xdr:row>4</xdr:row>
      <xdr:rowOff>9694</xdr:rowOff>
    </xdr:from>
    <xdr:to>
      <xdr:col>1</xdr:col>
      <xdr:colOff>791830</xdr:colOff>
      <xdr:row>4</xdr:row>
      <xdr:rowOff>567802</xdr:rowOff>
    </xdr:to>
    <xdr:pic>
      <xdr:nvPicPr>
        <xdr:cNvPr id="51" name="image54.jpeg" descr="image54.jpeg"/>
        <xdr:cNvPicPr>
          <a:picLocks noChangeAspect="1"/>
        </xdr:cNvPicPr>
      </xdr:nvPicPr>
      <xdr:blipFill>
        <a:blip r:embed="rId50">
          <a:extLst/>
        </a:blip>
        <a:stretch>
          <a:fillRect/>
        </a:stretch>
      </xdr:blipFill>
      <xdr:spPr>
        <a:xfrm>
          <a:off x="493375" y="3152380"/>
          <a:ext cx="590556" cy="5581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199744</xdr:colOff>
      <xdr:row>105</xdr:row>
      <xdr:rowOff>83678</xdr:rowOff>
    </xdr:from>
    <xdr:to>
      <xdr:col>1</xdr:col>
      <xdr:colOff>742950</xdr:colOff>
      <xdr:row>106</xdr:row>
      <xdr:rowOff>6</xdr:rowOff>
    </xdr:to>
    <xdr:pic>
      <xdr:nvPicPr>
        <xdr:cNvPr id="52" name="image55.jpeg" descr="image55.jpeg"/>
        <xdr:cNvPicPr>
          <a:picLocks noChangeAspect="1"/>
        </xdr:cNvPicPr>
      </xdr:nvPicPr>
      <xdr:blipFill>
        <a:blip r:embed="rId51">
          <a:extLst/>
        </a:blip>
        <a:stretch>
          <a:fillRect/>
        </a:stretch>
      </xdr:blipFill>
      <xdr:spPr>
        <a:xfrm>
          <a:off x="491844" y="69710237"/>
          <a:ext cx="543206" cy="4071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247649</xdr:colOff>
      <xdr:row>93</xdr:row>
      <xdr:rowOff>65112</xdr:rowOff>
    </xdr:from>
    <xdr:to>
      <xdr:col>1</xdr:col>
      <xdr:colOff>876300</xdr:colOff>
      <xdr:row>93</xdr:row>
      <xdr:rowOff>731862</xdr:rowOff>
    </xdr:to>
    <xdr:pic>
      <xdr:nvPicPr>
        <xdr:cNvPr id="53" name="image56.jpeg" descr="image56.jpeg"/>
        <xdr:cNvPicPr>
          <a:picLocks noChangeAspect="1"/>
        </xdr:cNvPicPr>
      </xdr:nvPicPr>
      <xdr:blipFill>
        <a:blip r:embed="rId52">
          <a:extLst/>
        </a:blip>
        <a:stretch>
          <a:fillRect/>
        </a:stretch>
      </xdr:blipFill>
      <xdr:spPr>
        <a:xfrm>
          <a:off x="539749" y="62806994"/>
          <a:ext cx="628651" cy="6667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48878</xdr:colOff>
      <xdr:row>54</xdr:row>
      <xdr:rowOff>47625</xdr:rowOff>
    </xdr:from>
    <xdr:to>
      <xdr:col>1</xdr:col>
      <xdr:colOff>944229</xdr:colOff>
      <xdr:row>54</xdr:row>
      <xdr:rowOff>685800</xdr:rowOff>
    </xdr:to>
    <xdr:pic>
      <xdr:nvPicPr>
        <xdr:cNvPr id="54" name="image57.jpeg" descr="image57.jpeg"/>
        <xdr:cNvPicPr>
          <a:picLocks noChangeAspect="1"/>
        </xdr:cNvPicPr>
      </xdr:nvPicPr>
      <xdr:blipFill>
        <a:blip r:embed="rId53">
          <a:extLst/>
        </a:blip>
        <a:stretch>
          <a:fillRect/>
        </a:stretch>
      </xdr:blipFill>
      <xdr:spPr>
        <a:xfrm>
          <a:off x="340978" y="35439421"/>
          <a:ext cx="895351" cy="6381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171448</xdr:colOff>
      <xdr:row>3</xdr:row>
      <xdr:rowOff>21762</xdr:rowOff>
    </xdr:from>
    <xdr:to>
      <xdr:col>1</xdr:col>
      <xdr:colOff>857247</xdr:colOff>
      <xdr:row>3</xdr:row>
      <xdr:rowOff>602787</xdr:rowOff>
    </xdr:to>
    <xdr:pic>
      <xdr:nvPicPr>
        <xdr:cNvPr id="55" name="image58.jpeg" descr="image58.jpeg"/>
        <xdr:cNvPicPr>
          <a:picLocks noChangeAspect="1"/>
        </xdr:cNvPicPr>
      </xdr:nvPicPr>
      <xdr:blipFill>
        <a:blip r:embed="rId54">
          <a:extLst/>
        </a:blip>
        <a:stretch>
          <a:fillRect/>
        </a:stretch>
      </xdr:blipFill>
      <xdr:spPr>
        <a:xfrm>
          <a:off x="463548" y="2516748"/>
          <a:ext cx="685800" cy="5810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152400</xdr:colOff>
      <xdr:row>25</xdr:row>
      <xdr:rowOff>84410</xdr:rowOff>
    </xdr:from>
    <xdr:to>
      <xdr:col>1</xdr:col>
      <xdr:colOff>819150</xdr:colOff>
      <xdr:row>25</xdr:row>
      <xdr:rowOff>646385</xdr:rowOff>
    </xdr:to>
    <xdr:pic>
      <xdr:nvPicPr>
        <xdr:cNvPr id="56" name="image59.jpeg" descr="image59.jpeg"/>
        <xdr:cNvPicPr>
          <a:picLocks noChangeAspect="1"/>
        </xdr:cNvPicPr>
      </xdr:nvPicPr>
      <xdr:blipFill>
        <a:blip r:embed="rId55">
          <a:extLst/>
        </a:blip>
        <a:stretch>
          <a:fillRect/>
        </a:stretch>
      </xdr:blipFill>
      <xdr:spPr>
        <a:xfrm>
          <a:off x="444500" y="17076446"/>
          <a:ext cx="666750" cy="5619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295576</xdr:colOff>
      <xdr:row>71</xdr:row>
      <xdr:rowOff>47683</xdr:rowOff>
    </xdr:from>
    <xdr:to>
      <xdr:col>1</xdr:col>
      <xdr:colOff>886125</xdr:colOff>
      <xdr:row>71</xdr:row>
      <xdr:rowOff>638233</xdr:rowOff>
    </xdr:to>
    <xdr:pic>
      <xdr:nvPicPr>
        <xdr:cNvPr id="57" name="image60.jpeg" descr="image60.jpeg"/>
        <xdr:cNvPicPr>
          <a:picLocks noChangeAspect="1"/>
        </xdr:cNvPicPr>
      </xdr:nvPicPr>
      <xdr:blipFill>
        <a:blip r:embed="rId56">
          <a:extLst/>
        </a:blip>
        <a:stretch>
          <a:fillRect/>
        </a:stretch>
      </xdr:blipFill>
      <xdr:spPr>
        <a:xfrm>
          <a:off x="587675" y="47079030"/>
          <a:ext cx="590550" cy="5905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264476</xdr:colOff>
      <xdr:row>72</xdr:row>
      <xdr:rowOff>60325</xdr:rowOff>
    </xdr:from>
    <xdr:to>
      <xdr:col>1</xdr:col>
      <xdr:colOff>902652</xdr:colOff>
      <xdr:row>72</xdr:row>
      <xdr:rowOff>698500</xdr:rowOff>
    </xdr:to>
    <xdr:pic>
      <xdr:nvPicPr>
        <xdr:cNvPr id="58" name="image60.jpeg" descr="image60.jpeg"/>
        <xdr:cNvPicPr>
          <a:picLocks noChangeAspect="1"/>
        </xdr:cNvPicPr>
      </xdr:nvPicPr>
      <xdr:blipFill>
        <a:blip r:embed="rId56">
          <a:extLst/>
        </a:blip>
        <a:stretch>
          <a:fillRect/>
        </a:stretch>
      </xdr:blipFill>
      <xdr:spPr>
        <a:xfrm>
          <a:off x="556576" y="47815571"/>
          <a:ext cx="638176" cy="6381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261864</xdr:colOff>
      <xdr:row>115</xdr:row>
      <xdr:rowOff>51252</xdr:rowOff>
    </xdr:from>
    <xdr:to>
      <xdr:col>1</xdr:col>
      <xdr:colOff>844216</xdr:colOff>
      <xdr:row>115</xdr:row>
      <xdr:rowOff>453863</xdr:rowOff>
    </xdr:to>
    <xdr:pic>
      <xdr:nvPicPr>
        <xdr:cNvPr id="59" name="image39.jpeg" descr="image39.jpeg"/>
        <xdr:cNvPicPr>
          <a:picLocks noChangeAspect="1"/>
        </xdr:cNvPicPr>
      </xdr:nvPicPr>
      <xdr:blipFill>
        <a:blip r:embed="rId36">
          <a:extLst/>
        </a:blip>
        <a:stretch>
          <a:fillRect/>
        </a:stretch>
      </xdr:blipFill>
      <xdr:spPr>
        <a:xfrm>
          <a:off x="553964" y="75362959"/>
          <a:ext cx="582353" cy="40261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163179</xdr:colOff>
      <xdr:row>113</xdr:row>
      <xdr:rowOff>40543</xdr:rowOff>
    </xdr:from>
    <xdr:to>
      <xdr:col>1</xdr:col>
      <xdr:colOff>711450</xdr:colOff>
      <xdr:row>113</xdr:row>
      <xdr:rowOff>463494</xdr:rowOff>
    </xdr:to>
    <xdr:pic>
      <xdr:nvPicPr>
        <xdr:cNvPr id="60" name="image38.jpeg" descr="image38.jpeg"/>
        <xdr:cNvPicPr>
          <a:picLocks noChangeAspect="1"/>
        </xdr:cNvPicPr>
      </xdr:nvPicPr>
      <xdr:blipFill>
        <a:blip r:embed="rId35">
          <a:extLst/>
        </a:blip>
        <a:stretch>
          <a:fillRect/>
        </a:stretch>
      </xdr:blipFill>
      <xdr:spPr>
        <a:xfrm>
          <a:off x="455278" y="74311488"/>
          <a:ext cx="548272" cy="4229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152398</xdr:colOff>
      <xdr:row>119</xdr:row>
      <xdr:rowOff>6</xdr:rowOff>
    </xdr:from>
    <xdr:to>
      <xdr:col>1</xdr:col>
      <xdr:colOff>801975</xdr:colOff>
      <xdr:row>119</xdr:row>
      <xdr:rowOff>495306</xdr:rowOff>
    </xdr:to>
    <xdr:pic>
      <xdr:nvPicPr>
        <xdr:cNvPr id="61" name="image61.jpeg" descr="image61.jpeg"/>
        <xdr:cNvPicPr>
          <a:picLocks noChangeAspect="1"/>
        </xdr:cNvPicPr>
      </xdr:nvPicPr>
      <xdr:blipFill>
        <a:blip r:embed="rId57">
          <a:extLst/>
        </a:blip>
        <a:stretch>
          <a:fillRect/>
        </a:stretch>
      </xdr:blipFill>
      <xdr:spPr>
        <a:xfrm>
          <a:off x="444498" y="77518970"/>
          <a:ext cx="649577" cy="4953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266697</xdr:colOff>
      <xdr:row>108</xdr:row>
      <xdr:rowOff>63915</xdr:rowOff>
    </xdr:from>
    <xdr:to>
      <xdr:col>1</xdr:col>
      <xdr:colOff>761998</xdr:colOff>
      <xdr:row>108</xdr:row>
      <xdr:rowOff>568740</xdr:rowOff>
    </xdr:to>
    <xdr:pic>
      <xdr:nvPicPr>
        <xdr:cNvPr id="62" name="image62.jpeg" descr="image62.jpeg"/>
        <xdr:cNvPicPr>
          <a:picLocks noChangeAspect="1"/>
        </xdr:cNvPicPr>
      </xdr:nvPicPr>
      <xdr:blipFill>
        <a:blip r:embed="rId58">
          <a:extLst/>
        </a:blip>
        <a:stretch>
          <a:fillRect/>
        </a:stretch>
      </xdr:blipFill>
      <xdr:spPr>
        <a:xfrm>
          <a:off x="558796" y="71386557"/>
          <a:ext cx="495303" cy="5048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267879</xdr:colOff>
      <xdr:row>109</xdr:row>
      <xdr:rowOff>79957</xdr:rowOff>
    </xdr:from>
    <xdr:to>
      <xdr:col>1</xdr:col>
      <xdr:colOff>791754</xdr:colOff>
      <xdr:row>109</xdr:row>
      <xdr:rowOff>575257</xdr:rowOff>
    </xdr:to>
    <xdr:pic>
      <xdr:nvPicPr>
        <xdr:cNvPr id="63" name="image63.jpeg" descr="image63.jpeg"/>
        <xdr:cNvPicPr>
          <a:picLocks noChangeAspect="1"/>
        </xdr:cNvPicPr>
      </xdr:nvPicPr>
      <xdr:blipFill>
        <a:blip r:embed="rId59">
          <a:extLst/>
        </a:blip>
        <a:stretch>
          <a:fillRect/>
        </a:stretch>
      </xdr:blipFill>
      <xdr:spPr>
        <a:xfrm>
          <a:off x="559978" y="71982353"/>
          <a:ext cx="523876" cy="4953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142873</xdr:colOff>
      <xdr:row>15</xdr:row>
      <xdr:rowOff>17153</xdr:rowOff>
    </xdr:from>
    <xdr:to>
      <xdr:col>1</xdr:col>
      <xdr:colOff>885822</xdr:colOff>
      <xdr:row>15</xdr:row>
      <xdr:rowOff>626753</xdr:rowOff>
    </xdr:to>
    <xdr:pic>
      <xdr:nvPicPr>
        <xdr:cNvPr id="64" name="image64.jpeg" descr="image64.jpeg"/>
        <xdr:cNvPicPr>
          <a:picLocks noChangeAspect="1"/>
        </xdr:cNvPicPr>
      </xdr:nvPicPr>
      <xdr:blipFill>
        <a:blip r:embed="rId60">
          <a:extLst/>
        </a:blip>
        <a:stretch>
          <a:fillRect/>
        </a:stretch>
      </xdr:blipFill>
      <xdr:spPr>
        <a:xfrm>
          <a:off x="434973" y="10446463"/>
          <a:ext cx="742950" cy="609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123825</xdr:colOff>
      <xdr:row>13</xdr:row>
      <xdr:rowOff>714374</xdr:rowOff>
    </xdr:from>
    <xdr:to>
      <xdr:col>1</xdr:col>
      <xdr:colOff>895350</xdr:colOff>
      <xdr:row>14</xdr:row>
      <xdr:rowOff>592100</xdr:rowOff>
    </xdr:to>
    <xdr:pic>
      <xdr:nvPicPr>
        <xdr:cNvPr id="65" name="image65.jpeg" descr="image65.jpeg"/>
        <xdr:cNvPicPr>
          <a:picLocks noChangeAspect="1"/>
        </xdr:cNvPicPr>
      </xdr:nvPicPr>
      <xdr:blipFill>
        <a:blip r:embed="rId61">
          <a:extLst/>
        </a:blip>
        <a:stretch>
          <a:fillRect/>
        </a:stretch>
      </xdr:blipFill>
      <xdr:spPr>
        <a:xfrm>
          <a:off x="415925" y="9762559"/>
          <a:ext cx="771525" cy="5921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180310</xdr:colOff>
      <xdr:row>6</xdr:row>
      <xdr:rowOff>92538</xdr:rowOff>
    </xdr:from>
    <xdr:to>
      <xdr:col>1</xdr:col>
      <xdr:colOff>866772</xdr:colOff>
      <xdr:row>6</xdr:row>
      <xdr:rowOff>602981</xdr:rowOff>
    </xdr:to>
    <xdr:pic>
      <xdr:nvPicPr>
        <xdr:cNvPr id="66" name="image66.jpeg" descr="image66.jpeg"/>
        <xdr:cNvPicPr>
          <a:picLocks noChangeAspect="1"/>
        </xdr:cNvPicPr>
      </xdr:nvPicPr>
      <xdr:blipFill>
        <a:blip r:embed="rId62">
          <a:extLst/>
        </a:blip>
        <a:stretch>
          <a:fillRect/>
        </a:stretch>
      </xdr:blipFill>
      <xdr:spPr>
        <a:xfrm>
          <a:off x="472410" y="4397274"/>
          <a:ext cx="686463" cy="5104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176212</xdr:colOff>
      <xdr:row>7</xdr:row>
      <xdr:rowOff>35109</xdr:rowOff>
    </xdr:from>
    <xdr:to>
      <xdr:col>1</xdr:col>
      <xdr:colOff>864648</xdr:colOff>
      <xdr:row>7</xdr:row>
      <xdr:rowOff>663313</xdr:rowOff>
    </xdr:to>
    <xdr:pic>
      <xdr:nvPicPr>
        <xdr:cNvPr id="67" name="image67.jpeg" descr="image67.jpeg"/>
        <xdr:cNvPicPr>
          <a:picLocks noChangeAspect="1"/>
        </xdr:cNvPicPr>
      </xdr:nvPicPr>
      <xdr:blipFill>
        <a:blip r:embed="rId63">
          <a:extLst/>
        </a:blip>
        <a:stretch>
          <a:fillRect/>
        </a:stretch>
      </xdr:blipFill>
      <xdr:spPr>
        <a:xfrm>
          <a:off x="468312" y="4973574"/>
          <a:ext cx="688437" cy="6282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175133</xdr:colOff>
      <xdr:row>38</xdr:row>
      <xdr:rowOff>51609</xdr:rowOff>
    </xdr:from>
    <xdr:to>
      <xdr:col>1</xdr:col>
      <xdr:colOff>751297</xdr:colOff>
      <xdr:row>38</xdr:row>
      <xdr:rowOff>545458</xdr:rowOff>
    </xdr:to>
    <xdr:pic>
      <xdr:nvPicPr>
        <xdr:cNvPr id="68" name="image68.jpeg" descr="image68.jpeg"/>
        <xdr:cNvPicPr>
          <a:picLocks noChangeAspect="1"/>
        </xdr:cNvPicPr>
      </xdr:nvPicPr>
      <xdr:blipFill>
        <a:blip r:embed="rId64">
          <a:extLst/>
        </a:blip>
        <a:stretch>
          <a:fillRect/>
        </a:stretch>
      </xdr:blipFill>
      <xdr:spPr>
        <a:xfrm>
          <a:off x="467233" y="25387544"/>
          <a:ext cx="576165" cy="4938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250419</xdr:colOff>
      <xdr:row>39</xdr:row>
      <xdr:rowOff>49519</xdr:rowOff>
    </xdr:from>
    <xdr:to>
      <xdr:col>1</xdr:col>
      <xdr:colOff>797331</xdr:colOff>
      <xdr:row>39</xdr:row>
      <xdr:rowOff>556800</xdr:rowOff>
    </xdr:to>
    <xdr:pic>
      <xdr:nvPicPr>
        <xdr:cNvPr id="69" name="image69.jpeg" descr="image69.jpeg"/>
        <xdr:cNvPicPr>
          <a:picLocks noChangeAspect="1"/>
        </xdr:cNvPicPr>
      </xdr:nvPicPr>
      <xdr:blipFill>
        <a:blip r:embed="rId65">
          <a:extLst/>
        </a:blip>
        <a:stretch>
          <a:fillRect/>
        </a:stretch>
      </xdr:blipFill>
      <xdr:spPr>
        <a:xfrm>
          <a:off x="542519" y="25985530"/>
          <a:ext cx="546912" cy="5072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163179</xdr:colOff>
      <xdr:row>84</xdr:row>
      <xdr:rowOff>99348</xdr:rowOff>
    </xdr:from>
    <xdr:to>
      <xdr:col>1</xdr:col>
      <xdr:colOff>836295</xdr:colOff>
      <xdr:row>85</xdr:row>
      <xdr:rowOff>6</xdr:rowOff>
    </xdr:to>
    <xdr:pic>
      <xdr:nvPicPr>
        <xdr:cNvPr id="70" name="image70.jpeg" descr="image70.jpeg"/>
        <xdr:cNvPicPr>
          <a:picLocks noChangeAspect="1"/>
        </xdr:cNvPicPr>
      </xdr:nvPicPr>
      <xdr:blipFill>
        <a:blip r:embed="rId66">
          <a:extLst/>
        </a:blip>
        <a:stretch>
          <a:fillRect/>
        </a:stretch>
      </xdr:blipFill>
      <xdr:spPr>
        <a:xfrm>
          <a:off x="455278" y="56618863"/>
          <a:ext cx="673117" cy="50073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147466</xdr:colOff>
      <xdr:row>21</xdr:row>
      <xdr:rowOff>35173</xdr:rowOff>
    </xdr:from>
    <xdr:to>
      <xdr:col>1</xdr:col>
      <xdr:colOff>778966</xdr:colOff>
      <xdr:row>21</xdr:row>
      <xdr:rowOff>557212</xdr:rowOff>
    </xdr:to>
    <xdr:pic>
      <xdr:nvPicPr>
        <xdr:cNvPr id="71" name="image71.jpeg" descr="image71.jpeg"/>
        <xdr:cNvPicPr>
          <a:picLocks noChangeAspect="1"/>
        </xdr:cNvPicPr>
      </xdr:nvPicPr>
      <xdr:blipFill>
        <a:blip r:embed="rId67">
          <a:extLst/>
        </a:blip>
        <a:stretch>
          <a:fillRect/>
        </a:stretch>
      </xdr:blipFill>
      <xdr:spPr>
        <a:xfrm>
          <a:off x="439565" y="14512608"/>
          <a:ext cx="631502" cy="52204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157146</xdr:colOff>
      <xdr:row>40</xdr:row>
      <xdr:rowOff>69155</xdr:rowOff>
    </xdr:from>
    <xdr:to>
      <xdr:col>1</xdr:col>
      <xdr:colOff>778811</xdr:colOff>
      <xdr:row>40</xdr:row>
      <xdr:rowOff>609407</xdr:rowOff>
    </xdr:to>
    <xdr:pic>
      <xdr:nvPicPr>
        <xdr:cNvPr id="72" name="image72.jpeg" descr="image72.jpeg"/>
        <xdr:cNvPicPr>
          <a:picLocks noChangeAspect="1"/>
        </xdr:cNvPicPr>
      </xdr:nvPicPr>
      <xdr:blipFill>
        <a:blip r:embed="rId68">
          <a:extLst/>
        </a:blip>
        <a:stretch>
          <a:fillRect/>
        </a:stretch>
      </xdr:blipFill>
      <xdr:spPr>
        <a:xfrm>
          <a:off x="449246" y="26605241"/>
          <a:ext cx="621665" cy="54025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235901</xdr:colOff>
      <xdr:row>55</xdr:row>
      <xdr:rowOff>53702</xdr:rowOff>
    </xdr:from>
    <xdr:to>
      <xdr:col>1</xdr:col>
      <xdr:colOff>902652</xdr:colOff>
      <xdr:row>55</xdr:row>
      <xdr:rowOff>558527</xdr:rowOff>
    </xdr:to>
    <xdr:pic>
      <xdr:nvPicPr>
        <xdr:cNvPr id="73" name="image73.jpeg" descr="image73.jpeg"/>
        <xdr:cNvPicPr>
          <a:picLocks noChangeAspect="1"/>
        </xdr:cNvPicPr>
      </xdr:nvPicPr>
      <xdr:blipFill>
        <a:blip r:embed="rId69">
          <a:extLst/>
        </a:blip>
        <a:stretch>
          <a:fillRect/>
        </a:stretch>
      </xdr:blipFill>
      <xdr:spPr>
        <a:xfrm>
          <a:off x="528001" y="36169398"/>
          <a:ext cx="666751" cy="5048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200025</xdr:colOff>
      <xdr:row>110</xdr:row>
      <xdr:rowOff>33374</xdr:rowOff>
    </xdr:from>
    <xdr:to>
      <xdr:col>1</xdr:col>
      <xdr:colOff>752474</xdr:colOff>
      <xdr:row>110</xdr:row>
      <xdr:rowOff>547724</xdr:rowOff>
    </xdr:to>
    <xdr:pic>
      <xdr:nvPicPr>
        <xdr:cNvPr id="74" name="image75.jpeg" descr="image75.jpeg"/>
        <xdr:cNvPicPr>
          <a:picLocks noChangeAspect="1"/>
        </xdr:cNvPicPr>
      </xdr:nvPicPr>
      <xdr:blipFill>
        <a:blip r:embed="rId70">
          <a:extLst/>
        </a:blip>
        <a:stretch>
          <a:fillRect/>
        </a:stretch>
      </xdr:blipFill>
      <xdr:spPr>
        <a:xfrm>
          <a:off x="492125" y="72557437"/>
          <a:ext cx="552450" cy="5143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142890</xdr:colOff>
      <xdr:row>111</xdr:row>
      <xdr:rowOff>64225</xdr:rowOff>
    </xdr:from>
    <xdr:to>
      <xdr:col>1</xdr:col>
      <xdr:colOff>793065</xdr:colOff>
      <xdr:row>111</xdr:row>
      <xdr:rowOff>520892</xdr:rowOff>
    </xdr:to>
    <xdr:pic>
      <xdr:nvPicPr>
        <xdr:cNvPr id="75" name="image76.jpeg" descr="image76.jpeg"/>
        <xdr:cNvPicPr>
          <a:picLocks noChangeAspect="1"/>
        </xdr:cNvPicPr>
      </xdr:nvPicPr>
      <xdr:blipFill>
        <a:blip r:embed="rId71">
          <a:extLst/>
        </a:blip>
        <a:stretch>
          <a:fillRect/>
        </a:stretch>
      </xdr:blipFill>
      <xdr:spPr>
        <a:xfrm>
          <a:off x="434990" y="73188363"/>
          <a:ext cx="650176" cy="45666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183588</xdr:colOff>
      <xdr:row>8</xdr:row>
      <xdr:rowOff>43295</xdr:rowOff>
    </xdr:from>
    <xdr:to>
      <xdr:col>1</xdr:col>
      <xdr:colOff>752369</xdr:colOff>
      <xdr:row>8</xdr:row>
      <xdr:rowOff>612078</xdr:rowOff>
    </xdr:to>
    <xdr:pic>
      <xdr:nvPicPr>
        <xdr:cNvPr id="76" name="image77.jpeg" descr="image77.jpeg"/>
        <xdr:cNvPicPr>
          <a:picLocks noChangeAspect="1"/>
        </xdr:cNvPicPr>
      </xdr:nvPicPr>
      <xdr:blipFill>
        <a:blip r:embed="rId72">
          <a:extLst/>
        </a:blip>
        <a:stretch>
          <a:fillRect/>
        </a:stretch>
      </xdr:blipFill>
      <xdr:spPr>
        <a:xfrm>
          <a:off x="475688" y="5662481"/>
          <a:ext cx="568781" cy="5687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212484</xdr:colOff>
      <xdr:row>16</xdr:row>
      <xdr:rowOff>80112</xdr:rowOff>
    </xdr:from>
    <xdr:to>
      <xdr:col>1</xdr:col>
      <xdr:colOff>835265</xdr:colOff>
      <xdr:row>16</xdr:row>
      <xdr:rowOff>590446</xdr:rowOff>
    </xdr:to>
    <xdr:pic>
      <xdr:nvPicPr>
        <xdr:cNvPr id="77" name="image78.jpeg" descr="image78.jpeg"/>
        <xdr:cNvPicPr>
          <a:picLocks noChangeAspect="1"/>
        </xdr:cNvPicPr>
      </xdr:nvPicPr>
      <xdr:blipFill>
        <a:blip r:embed="rId73">
          <a:extLst/>
        </a:blip>
        <a:stretch>
          <a:fillRect/>
        </a:stretch>
      </xdr:blipFill>
      <xdr:spPr>
        <a:xfrm>
          <a:off x="504584" y="11176173"/>
          <a:ext cx="622782" cy="5103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195262</xdr:colOff>
      <xdr:row>12</xdr:row>
      <xdr:rowOff>2916</xdr:rowOff>
    </xdr:from>
    <xdr:to>
      <xdr:col>1</xdr:col>
      <xdr:colOff>757237</xdr:colOff>
      <xdr:row>12</xdr:row>
      <xdr:rowOff>564891</xdr:rowOff>
    </xdr:to>
    <xdr:pic>
      <xdr:nvPicPr>
        <xdr:cNvPr id="78" name="image79.jpeg" descr="image79.jpeg"/>
        <xdr:cNvPicPr>
          <a:picLocks noChangeAspect="1"/>
        </xdr:cNvPicPr>
      </xdr:nvPicPr>
      <xdr:blipFill>
        <a:blip r:embed="rId74">
          <a:extLst/>
        </a:blip>
        <a:stretch>
          <a:fillRect/>
        </a:stretch>
      </xdr:blipFill>
      <xdr:spPr>
        <a:xfrm>
          <a:off x="487362" y="8327201"/>
          <a:ext cx="561976" cy="5619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119061</xdr:colOff>
      <xdr:row>13</xdr:row>
      <xdr:rowOff>41370</xdr:rowOff>
    </xdr:from>
    <xdr:to>
      <xdr:col>1</xdr:col>
      <xdr:colOff>862011</xdr:colOff>
      <xdr:row>13</xdr:row>
      <xdr:rowOff>651650</xdr:rowOff>
    </xdr:to>
    <xdr:pic>
      <xdr:nvPicPr>
        <xdr:cNvPr id="79" name="image80.jpeg" descr="image80.jpeg"/>
        <xdr:cNvPicPr>
          <a:picLocks noChangeAspect="1"/>
        </xdr:cNvPicPr>
      </xdr:nvPicPr>
      <xdr:blipFill>
        <a:blip r:embed="rId75">
          <a:extLst/>
        </a:blip>
        <a:stretch>
          <a:fillRect/>
        </a:stretch>
      </xdr:blipFill>
      <xdr:spPr>
        <a:xfrm>
          <a:off x="411160" y="9089556"/>
          <a:ext cx="742952" cy="6102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191754</xdr:colOff>
      <xdr:row>17</xdr:row>
      <xdr:rowOff>51603</xdr:rowOff>
    </xdr:from>
    <xdr:to>
      <xdr:col>1</xdr:col>
      <xdr:colOff>829475</xdr:colOff>
      <xdr:row>17</xdr:row>
      <xdr:rowOff>609610</xdr:rowOff>
    </xdr:to>
    <xdr:pic>
      <xdr:nvPicPr>
        <xdr:cNvPr id="80" name="image81.jpeg" descr="image81.jpeg"/>
        <xdr:cNvPicPr>
          <a:picLocks noChangeAspect="1"/>
        </xdr:cNvPicPr>
      </xdr:nvPicPr>
      <xdr:blipFill>
        <a:blip r:embed="rId76">
          <a:extLst/>
        </a:blip>
        <a:stretch>
          <a:fillRect/>
        </a:stretch>
      </xdr:blipFill>
      <xdr:spPr>
        <a:xfrm>
          <a:off x="483853" y="11890614"/>
          <a:ext cx="637723" cy="55800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214311</xdr:colOff>
      <xdr:row>35</xdr:row>
      <xdr:rowOff>56894</xdr:rowOff>
    </xdr:from>
    <xdr:to>
      <xdr:col>1</xdr:col>
      <xdr:colOff>814386</xdr:colOff>
      <xdr:row>35</xdr:row>
      <xdr:rowOff>580769</xdr:rowOff>
    </xdr:to>
    <xdr:pic>
      <xdr:nvPicPr>
        <xdr:cNvPr id="81" name="image82.jpeg" descr="image82.jpeg"/>
        <xdr:cNvPicPr>
          <a:picLocks noChangeAspect="1"/>
        </xdr:cNvPicPr>
      </xdr:nvPicPr>
      <xdr:blipFill>
        <a:blip r:embed="rId77">
          <a:extLst/>
        </a:blip>
        <a:stretch>
          <a:fillRect/>
        </a:stretch>
      </xdr:blipFill>
      <xdr:spPr>
        <a:xfrm>
          <a:off x="506410" y="23392579"/>
          <a:ext cx="600077" cy="5238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150017</xdr:colOff>
      <xdr:row>26</xdr:row>
      <xdr:rowOff>15042</xdr:rowOff>
    </xdr:from>
    <xdr:to>
      <xdr:col>1</xdr:col>
      <xdr:colOff>783431</xdr:colOff>
      <xdr:row>26</xdr:row>
      <xdr:rowOff>570363</xdr:rowOff>
    </xdr:to>
    <xdr:pic>
      <xdr:nvPicPr>
        <xdr:cNvPr id="82" name="image83.jpeg" descr="image83.jpeg"/>
        <xdr:cNvPicPr>
          <a:picLocks noChangeAspect="1"/>
        </xdr:cNvPicPr>
      </xdr:nvPicPr>
      <xdr:blipFill>
        <a:blip r:embed="rId78">
          <a:extLst/>
        </a:blip>
        <a:stretch>
          <a:fillRect/>
        </a:stretch>
      </xdr:blipFill>
      <xdr:spPr>
        <a:xfrm>
          <a:off x="442117" y="17711928"/>
          <a:ext cx="633415" cy="5553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180975</xdr:colOff>
      <xdr:row>28</xdr:row>
      <xdr:rowOff>83207</xdr:rowOff>
    </xdr:from>
    <xdr:to>
      <xdr:col>1</xdr:col>
      <xdr:colOff>781050</xdr:colOff>
      <xdr:row>28</xdr:row>
      <xdr:rowOff>607082</xdr:rowOff>
    </xdr:to>
    <xdr:pic>
      <xdr:nvPicPr>
        <xdr:cNvPr id="83" name="image84.jpeg" descr="image84.jpeg"/>
        <xdr:cNvPicPr>
          <a:picLocks noChangeAspect="1"/>
        </xdr:cNvPicPr>
      </xdr:nvPicPr>
      <xdr:blipFill>
        <a:blip r:embed="rId79">
          <a:extLst/>
        </a:blip>
        <a:stretch>
          <a:fillRect/>
        </a:stretch>
      </xdr:blipFill>
      <xdr:spPr>
        <a:xfrm>
          <a:off x="473075" y="19065968"/>
          <a:ext cx="600075" cy="5238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195261</xdr:colOff>
      <xdr:row>32</xdr:row>
      <xdr:rowOff>67887</xdr:rowOff>
    </xdr:from>
    <xdr:to>
      <xdr:col>1</xdr:col>
      <xdr:colOff>785810</xdr:colOff>
      <xdr:row>32</xdr:row>
      <xdr:rowOff>582237</xdr:rowOff>
    </xdr:to>
    <xdr:pic>
      <xdr:nvPicPr>
        <xdr:cNvPr id="84" name="image85.jpeg" descr="image85.jpeg"/>
        <xdr:cNvPicPr>
          <a:picLocks noChangeAspect="1"/>
        </xdr:cNvPicPr>
      </xdr:nvPicPr>
      <xdr:blipFill>
        <a:blip r:embed="rId80">
          <a:extLst/>
        </a:blip>
        <a:stretch>
          <a:fillRect/>
        </a:stretch>
      </xdr:blipFill>
      <xdr:spPr>
        <a:xfrm>
          <a:off x="487360" y="21584298"/>
          <a:ext cx="590551" cy="5143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191754</xdr:colOff>
      <xdr:row>33</xdr:row>
      <xdr:rowOff>38732</xdr:rowOff>
    </xdr:from>
    <xdr:to>
      <xdr:col>1</xdr:col>
      <xdr:colOff>772779</xdr:colOff>
      <xdr:row>33</xdr:row>
      <xdr:rowOff>543557</xdr:rowOff>
    </xdr:to>
    <xdr:pic>
      <xdr:nvPicPr>
        <xdr:cNvPr id="85" name="image86.jpeg" descr="image86.jpeg"/>
        <xdr:cNvPicPr>
          <a:picLocks noChangeAspect="1"/>
        </xdr:cNvPicPr>
      </xdr:nvPicPr>
      <xdr:blipFill>
        <a:blip r:embed="rId81">
          <a:extLst/>
        </a:blip>
        <a:stretch>
          <a:fillRect/>
        </a:stretch>
      </xdr:blipFill>
      <xdr:spPr>
        <a:xfrm>
          <a:off x="483853" y="22164743"/>
          <a:ext cx="581026" cy="5048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203618</xdr:colOff>
      <xdr:row>27</xdr:row>
      <xdr:rowOff>89918</xdr:rowOff>
    </xdr:from>
    <xdr:to>
      <xdr:col>1</xdr:col>
      <xdr:colOff>729830</xdr:colOff>
      <xdr:row>27</xdr:row>
      <xdr:rowOff>547118</xdr:rowOff>
    </xdr:to>
    <xdr:pic>
      <xdr:nvPicPr>
        <xdr:cNvPr id="86" name="image87.jpeg" descr="image87.jpeg"/>
        <xdr:cNvPicPr>
          <a:picLocks noChangeAspect="1"/>
        </xdr:cNvPicPr>
      </xdr:nvPicPr>
      <xdr:blipFill>
        <a:blip r:embed="rId82">
          <a:extLst/>
        </a:blip>
        <a:stretch>
          <a:fillRect/>
        </a:stretch>
      </xdr:blipFill>
      <xdr:spPr>
        <a:xfrm>
          <a:off x="495718" y="18405929"/>
          <a:ext cx="526213" cy="45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190500</xdr:colOff>
      <xdr:row>36</xdr:row>
      <xdr:rowOff>40202</xdr:rowOff>
    </xdr:from>
    <xdr:to>
      <xdr:col>1</xdr:col>
      <xdr:colOff>847725</xdr:colOff>
      <xdr:row>36</xdr:row>
      <xdr:rowOff>621227</xdr:rowOff>
    </xdr:to>
    <xdr:pic>
      <xdr:nvPicPr>
        <xdr:cNvPr id="87" name="image88.jpeg" descr="image88.jpeg"/>
        <xdr:cNvPicPr>
          <a:picLocks noChangeAspect="1"/>
        </xdr:cNvPicPr>
      </xdr:nvPicPr>
      <xdr:blipFill>
        <a:blip r:embed="rId83">
          <a:extLst/>
        </a:blip>
        <a:stretch>
          <a:fillRect/>
        </a:stretch>
      </xdr:blipFill>
      <xdr:spPr>
        <a:xfrm>
          <a:off x="482600" y="24014062"/>
          <a:ext cx="657225" cy="5810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195580</xdr:colOff>
      <xdr:row>46</xdr:row>
      <xdr:rowOff>26782</xdr:rowOff>
    </xdr:from>
    <xdr:to>
      <xdr:col>1</xdr:col>
      <xdr:colOff>843280</xdr:colOff>
      <xdr:row>46</xdr:row>
      <xdr:rowOff>588757</xdr:rowOff>
    </xdr:to>
    <xdr:pic>
      <xdr:nvPicPr>
        <xdr:cNvPr id="88" name="image89.jpeg" descr="image89.jpeg"/>
        <xdr:cNvPicPr>
          <a:picLocks noChangeAspect="1"/>
        </xdr:cNvPicPr>
      </xdr:nvPicPr>
      <xdr:blipFill>
        <a:blip r:embed="rId84">
          <a:extLst/>
        </a:blip>
        <a:stretch>
          <a:fillRect/>
        </a:stretch>
      </xdr:blipFill>
      <xdr:spPr>
        <a:xfrm>
          <a:off x="487680" y="30332229"/>
          <a:ext cx="647701" cy="5619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224155</xdr:colOff>
      <xdr:row>48</xdr:row>
      <xdr:rowOff>21617</xdr:rowOff>
    </xdr:from>
    <xdr:to>
      <xdr:col>1</xdr:col>
      <xdr:colOff>852805</xdr:colOff>
      <xdr:row>48</xdr:row>
      <xdr:rowOff>574067</xdr:rowOff>
    </xdr:to>
    <xdr:pic>
      <xdr:nvPicPr>
        <xdr:cNvPr id="89" name="image90.jpeg" descr="image90.jpeg"/>
        <xdr:cNvPicPr>
          <a:picLocks noChangeAspect="1"/>
        </xdr:cNvPicPr>
      </xdr:nvPicPr>
      <xdr:blipFill>
        <a:blip r:embed="rId85">
          <a:extLst/>
        </a:blip>
        <a:stretch>
          <a:fillRect/>
        </a:stretch>
      </xdr:blipFill>
      <xdr:spPr>
        <a:xfrm>
          <a:off x="516255" y="31603413"/>
          <a:ext cx="628651" cy="5524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233680</xdr:colOff>
      <xdr:row>51</xdr:row>
      <xdr:rowOff>46679</xdr:rowOff>
    </xdr:from>
    <xdr:to>
      <xdr:col>1</xdr:col>
      <xdr:colOff>843280</xdr:colOff>
      <xdr:row>51</xdr:row>
      <xdr:rowOff>577902</xdr:rowOff>
    </xdr:to>
    <xdr:pic>
      <xdr:nvPicPr>
        <xdr:cNvPr id="90" name="image91.jpeg" descr="image91.jpeg"/>
        <xdr:cNvPicPr>
          <a:picLocks noChangeAspect="1"/>
        </xdr:cNvPicPr>
      </xdr:nvPicPr>
      <xdr:blipFill>
        <a:blip r:embed="rId86">
          <a:extLst/>
        </a:blip>
        <a:stretch>
          <a:fillRect/>
        </a:stretch>
      </xdr:blipFill>
      <xdr:spPr>
        <a:xfrm>
          <a:off x="525780" y="33543000"/>
          <a:ext cx="609601" cy="5312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131126</xdr:colOff>
      <xdr:row>58</xdr:row>
      <xdr:rowOff>94239</xdr:rowOff>
    </xdr:from>
    <xdr:to>
      <xdr:col>1</xdr:col>
      <xdr:colOff>902652</xdr:colOff>
      <xdr:row>58</xdr:row>
      <xdr:rowOff>503814</xdr:rowOff>
    </xdr:to>
    <xdr:pic>
      <xdr:nvPicPr>
        <xdr:cNvPr id="91" name="image1.png" descr="image1.png"/>
        <xdr:cNvPicPr>
          <a:picLocks noChangeAspect="1"/>
        </xdr:cNvPicPr>
      </xdr:nvPicPr>
      <xdr:blipFill>
        <a:blip r:embed="rId87">
          <a:extLst/>
        </a:blip>
        <a:stretch>
          <a:fillRect/>
        </a:stretch>
      </xdr:blipFill>
      <xdr:spPr>
        <a:xfrm>
          <a:off x="423226" y="38038735"/>
          <a:ext cx="771526" cy="4095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124214</xdr:colOff>
      <xdr:row>59</xdr:row>
      <xdr:rowOff>0</xdr:rowOff>
    </xdr:from>
    <xdr:to>
      <xdr:col>1</xdr:col>
      <xdr:colOff>838589</xdr:colOff>
      <xdr:row>59</xdr:row>
      <xdr:rowOff>628650</xdr:rowOff>
    </xdr:to>
    <xdr:pic>
      <xdr:nvPicPr>
        <xdr:cNvPr id="92" name="image92.jpeg" descr="image92.jpeg"/>
        <xdr:cNvPicPr>
          <a:picLocks noChangeAspect="1"/>
        </xdr:cNvPicPr>
      </xdr:nvPicPr>
      <xdr:blipFill>
        <a:blip r:embed="rId88">
          <a:extLst/>
        </a:blip>
        <a:stretch>
          <a:fillRect/>
        </a:stretch>
      </xdr:blipFill>
      <xdr:spPr>
        <a:xfrm>
          <a:off x="416314" y="38573146"/>
          <a:ext cx="714376" cy="6286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148891</xdr:colOff>
      <xdr:row>79</xdr:row>
      <xdr:rowOff>110132</xdr:rowOff>
    </xdr:from>
    <xdr:to>
      <xdr:col>1</xdr:col>
      <xdr:colOff>844216</xdr:colOff>
      <xdr:row>79</xdr:row>
      <xdr:rowOff>718539</xdr:rowOff>
    </xdr:to>
    <xdr:pic>
      <xdr:nvPicPr>
        <xdr:cNvPr id="93" name="image94.jpeg" descr="image94.jpeg"/>
        <xdr:cNvPicPr>
          <a:picLocks noChangeAspect="1"/>
        </xdr:cNvPicPr>
      </xdr:nvPicPr>
      <xdr:blipFill>
        <a:blip r:embed="rId89">
          <a:extLst/>
        </a:blip>
        <a:stretch>
          <a:fillRect/>
        </a:stretch>
      </xdr:blipFill>
      <xdr:spPr>
        <a:xfrm>
          <a:off x="440991" y="53111747"/>
          <a:ext cx="695326" cy="60840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123823</xdr:colOff>
      <xdr:row>41</xdr:row>
      <xdr:rowOff>52371</xdr:rowOff>
    </xdr:from>
    <xdr:to>
      <xdr:col>1</xdr:col>
      <xdr:colOff>971550</xdr:colOff>
      <xdr:row>41</xdr:row>
      <xdr:rowOff>500047</xdr:rowOff>
    </xdr:to>
    <xdr:pic>
      <xdr:nvPicPr>
        <xdr:cNvPr id="94" name="image2.png" descr="image2.png"/>
        <xdr:cNvPicPr>
          <a:picLocks noChangeAspect="1"/>
        </xdr:cNvPicPr>
      </xdr:nvPicPr>
      <xdr:blipFill>
        <a:blip r:embed="rId90">
          <a:extLst/>
        </a:blip>
        <a:stretch>
          <a:fillRect/>
        </a:stretch>
      </xdr:blipFill>
      <xdr:spPr>
        <a:xfrm>
          <a:off x="415923" y="27312357"/>
          <a:ext cx="847727" cy="4476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231140</xdr:colOff>
      <xdr:row>37</xdr:row>
      <xdr:rowOff>25215</xdr:rowOff>
    </xdr:from>
    <xdr:to>
      <xdr:col>1</xdr:col>
      <xdr:colOff>934661</xdr:colOff>
      <xdr:row>37</xdr:row>
      <xdr:rowOff>636607</xdr:rowOff>
    </xdr:to>
    <xdr:pic>
      <xdr:nvPicPr>
        <xdr:cNvPr id="95" name="image95.jpeg" descr="image95.jpeg"/>
        <xdr:cNvPicPr>
          <a:picLocks noChangeAspect="1"/>
        </xdr:cNvPicPr>
      </xdr:nvPicPr>
      <xdr:blipFill>
        <a:blip r:embed="rId91">
          <a:extLst/>
        </a:blip>
        <a:stretch>
          <a:fillRect/>
        </a:stretch>
      </xdr:blipFill>
      <xdr:spPr>
        <a:xfrm>
          <a:off x="523240" y="24637251"/>
          <a:ext cx="703521" cy="6113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261005</xdr:colOff>
      <xdr:row>42</xdr:row>
      <xdr:rowOff>27874</xdr:rowOff>
    </xdr:from>
    <xdr:to>
      <xdr:col>1</xdr:col>
      <xdr:colOff>798628</xdr:colOff>
      <xdr:row>42</xdr:row>
      <xdr:rowOff>497442</xdr:rowOff>
    </xdr:to>
    <xdr:pic>
      <xdr:nvPicPr>
        <xdr:cNvPr id="96" name="image96.jpeg" descr="image96.jpeg"/>
        <xdr:cNvPicPr>
          <a:picLocks noChangeAspect="1"/>
        </xdr:cNvPicPr>
      </xdr:nvPicPr>
      <xdr:blipFill>
        <a:blip r:embed="rId92">
          <a:extLst/>
        </a:blip>
        <a:stretch>
          <a:fillRect/>
        </a:stretch>
      </xdr:blipFill>
      <xdr:spPr>
        <a:xfrm>
          <a:off x="553104" y="27969849"/>
          <a:ext cx="537625" cy="4695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218373</xdr:colOff>
      <xdr:row>62</xdr:row>
      <xdr:rowOff>52421</xdr:rowOff>
    </xdr:from>
    <xdr:to>
      <xdr:col>1</xdr:col>
      <xdr:colOff>742950</xdr:colOff>
      <xdr:row>62</xdr:row>
      <xdr:rowOff>507569</xdr:rowOff>
    </xdr:to>
    <xdr:pic>
      <xdr:nvPicPr>
        <xdr:cNvPr id="97" name="image97.jpeg" descr="image97.jpeg"/>
        <xdr:cNvPicPr>
          <a:picLocks noChangeAspect="1"/>
        </xdr:cNvPicPr>
      </xdr:nvPicPr>
      <xdr:blipFill>
        <a:blip r:embed="rId93">
          <a:extLst/>
        </a:blip>
        <a:stretch>
          <a:fillRect/>
        </a:stretch>
      </xdr:blipFill>
      <xdr:spPr>
        <a:xfrm>
          <a:off x="510473" y="40597242"/>
          <a:ext cx="524577" cy="45514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190500</xdr:colOff>
      <xdr:row>52</xdr:row>
      <xdr:rowOff>18231</xdr:rowOff>
    </xdr:from>
    <xdr:to>
      <xdr:col>1</xdr:col>
      <xdr:colOff>771525</xdr:colOff>
      <xdr:row>52</xdr:row>
      <xdr:rowOff>532581</xdr:rowOff>
    </xdr:to>
    <xdr:pic>
      <xdr:nvPicPr>
        <xdr:cNvPr id="98" name="image98.jpeg" descr="image98.jpeg"/>
        <xdr:cNvPicPr>
          <a:picLocks noChangeAspect="1"/>
        </xdr:cNvPicPr>
      </xdr:nvPicPr>
      <xdr:blipFill>
        <a:blip r:embed="rId94">
          <a:extLst/>
        </a:blip>
        <a:stretch>
          <a:fillRect/>
        </a:stretch>
      </xdr:blipFill>
      <xdr:spPr>
        <a:xfrm>
          <a:off x="482600" y="34162252"/>
          <a:ext cx="581025" cy="5143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209550</xdr:colOff>
      <xdr:row>53</xdr:row>
      <xdr:rowOff>56520</xdr:rowOff>
    </xdr:from>
    <xdr:to>
      <xdr:col>1</xdr:col>
      <xdr:colOff>847724</xdr:colOff>
      <xdr:row>53</xdr:row>
      <xdr:rowOff>608970</xdr:rowOff>
    </xdr:to>
    <xdr:pic>
      <xdr:nvPicPr>
        <xdr:cNvPr id="99" name="image99.jpeg" descr="image99.jpeg"/>
        <xdr:cNvPicPr>
          <a:picLocks noChangeAspect="1"/>
        </xdr:cNvPicPr>
      </xdr:nvPicPr>
      <xdr:blipFill>
        <a:blip r:embed="rId95">
          <a:extLst/>
        </a:blip>
        <a:stretch>
          <a:fillRect/>
        </a:stretch>
      </xdr:blipFill>
      <xdr:spPr>
        <a:xfrm>
          <a:off x="501650" y="34800616"/>
          <a:ext cx="638175" cy="5524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204784</xdr:colOff>
      <xdr:row>60</xdr:row>
      <xdr:rowOff>65425</xdr:rowOff>
    </xdr:from>
    <xdr:to>
      <xdr:col>1</xdr:col>
      <xdr:colOff>823910</xdr:colOff>
      <xdr:row>60</xdr:row>
      <xdr:rowOff>598831</xdr:rowOff>
    </xdr:to>
    <xdr:pic>
      <xdr:nvPicPr>
        <xdr:cNvPr id="100" name="image100.jpeg" descr="image100.jpeg"/>
        <xdr:cNvPicPr>
          <a:picLocks noChangeAspect="1"/>
        </xdr:cNvPicPr>
      </xdr:nvPicPr>
      <xdr:blipFill>
        <a:blip r:embed="rId96">
          <a:extLst/>
        </a:blip>
        <a:stretch>
          <a:fillRect/>
        </a:stretch>
      </xdr:blipFill>
      <xdr:spPr>
        <a:xfrm>
          <a:off x="496884" y="39314846"/>
          <a:ext cx="619126" cy="53340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216851</xdr:colOff>
      <xdr:row>86</xdr:row>
      <xdr:rowOff>71846</xdr:rowOff>
    </xdr:from>
    <xdr:to>
      <xdr:col>1</xdr:col>
      <xdr:colOff>835977</xdr:colOff>
      <xdr:row>86</xdr:row>
      <xdr:rowOff>614771</xdr:rowOff>
    </xdr:to>
    <xdr:pic>
      <xdr:nvPicPr>
        <xdr:cNvPr id="101" name="image101.jpeg" descr="image101.jpeg"/>
        <xdr:cNvPicPr>
          <a:picLocks noChangeAspect="1"/>
        </xdr:cNvPicPr>
      </xdr:nvPicPr>
      <xdr:blipFill>
        <a:blip r:embed="rId97">
          <a:extLst/>
        </a:blip>
        <a:stretch>
          <a:fillRect/>
        </a:stretch>
      </xdr:blipFill>
      <xdr:spPr>
        <a:xfrm>
          <a:off x="508951" y="57905811"/>
          <a:ext cx="619126" cy="5429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171448</xdr:colOff>
      <xdr:row>87</xdr:row>
      <xdr:rowOff>52158</xdr:rowOff>
    </xdr:from>
    <xdr:to>
      <xdr:col>1</xdr:col>
      <xdr:colOff>809624</xdr:colOff>
      <xdr:row>87</xdr:row>
      <xdr:rowOff>614133</xdr:rowOff>
    </xdr:to>
    <xdr:pic>
      <xdr:nvPicPr>
        <xdr:cNvPr id="102" name="image102.jpeg" descr="image102.jpeg"/>
        <xdr:cNvPicPr>
          <a:picLocks noChangeAspect="1"/>
        </xdr:cNvPicPr>
      </xdr:nvPicPr>
      <xdr:blipFill>
        <a:blip r:embed="rId98">
          <a:extLst/>
        </a:blip>
        <a:stretch>
          <a:fillRect/>
        </a:stretch>
      </xdr:blipFill>
      <xdr:spPr>
        <a:xfrm>
          <a:off x="463548" y="58533822"/>
          <a:ext cx="638177" cy="5619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203371</xdr:colOff>
      <xdr:row>88</xdr:row>
      <xdr:rowOff>69180</xdr:rowOff>
    </xdr:from>
    <xdr:to>
      <xdr:col>1</xdr:col>
      <xdr:colOff>841546</xdr:colOff>
      <xdr:row>88</xdr:row>
      <xdr:rowOff>631155</xdr:rowOff>
    </xdr:to>
    <xdr:pic>
      <xdr:nvPicPr>
        <xdr:cNvPr id="103" name="image103.jpeg" descr="image103.jpeg"/>
        <xdr:cNvPicPr>
          <a:picLocks noChangeAspect="1"/>
        </xdr:cNvPicPr>
      </xdr:nvPicPr>
      <xdr:blipFill>
        <a:blip r:embed="rId99">
          <a:extLst/>
        </a:blip>
        <a:stretch>
          <a:fillRect/>
        </a:stretch>
      </xdr:blipFill>
      <xdr:spPr>
        <a:xfrm>
          <a:off x="495471" y="59198544"/>
          <a:ext cx="638176" cy="5619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235803</xdr:colOff>
      <xdr:row>44</xdr:row>
      <xdr:rowOff>0</xdr:rowOff>
    </xdr:from>
    <xdr:to>
      <xdr:col>1</xdr:col>
      <xdr:colOff>857247</xdr:colOff>
      <xdr:row>44</xdr:row>
      <xdr:rowOff>543762</xdr:rowOff>
    </xdr:to>
    <xdr:pic>
      <xdr:nvPicPr>
        <xdr:cNvPr id="104" name="image104.jpeg" descr="image104.jpeg"/>
        <xdr:cNvPicPr>
          <a:picLocks noChangeAspect="1"/>
        </xdr:cNvPicPr>
      </xdr:nvPicPr>
      <xdr:blipFill>
        <a:blip r:embed="rId100">
          <a:extLst/>
        </a:blip>
        <a:stretch>
          <a:fillRect/>
        </a:stretch>
      </xdr:blipFill>
      <xdr:spPr>
        <a:xfrm>
          <a:off x="527903" y="29056400"/>
          <a:ext cx="621445" cy="5437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302576</xdr:colOff>
      <xdr:row>43</xdr:row>
      <xdr:rowOff>0</xdr:rowOff>
    </xdr:from>
    <xdr:to>
      <xdr:col>1</xdr:col>
      <xdr:colOff>704532</xdr:colOff>
      <xdr:row>43</xdr:row>
      <xdr:rowOff>504415</xdr:rowOff>
    </xdr:to>
    <xdr:pic>
      <xdr:nvPicPr>
        <xdr:cNvPr id="105" name="image3.png" descr="image3.png"/>
        <xdr:cNvPicPr>
          <a:picLocks noChangeAspect="1"/>
        </xdr:cNvPicPr>
      </xdr:nvPicPr>
      <xdr:blipFill>
        <a:blip r:embed="rId101">
          <a:extLst/>
        </a:blip>
        <a:stretch>
          <a:fillRect/>
        </a:stretch>
      </xdr:blipFill>
      <xdr:spPr>
        <a:xfrm>
          <a:off x="594676" y="28514110"/>
          <a:ext cx="401956" cy="5044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163179</xdr:colOff>
      <xdr:row>5</xdr:row>
      <xdr:rowOff>65813</xdr:rowOff>
    </xdr:from>
    <xdr:to>
      <xdr:col>1</xdr:col>
      <xdr:colOff>897557</xdr:colOff>
      <xdr:row>5</xdr:row>
      <xdr:rowOff>506440</xdr:rowOff>
    </xdr:to>
    <xdr:pic>
      <xdr:nvPicPr>
        <xdr:cNvPr id="106" name="image4.png" descr="image4.png"/>
        <xdr:cNvPicPr>
          <a:picLocks noChangeAspect="1"/>
        </xdr:cNvPicPr>
      </xdr:nvPicPr>
      <xdr:blipFill>
        <a:blip r:embed="rId102">
          <a:extLst/>
        </a:blip>
        <a:stretch>
          <a:fillRect/>
        </a:stretch>
      </xdr:blipFill>
      <xdr:spPr>
        <a:xfrm>
          <a:off x="455278" y="3789523"/>
          <a:ext cx="734380" cy="4406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220329</xdr:colOff>
      <xdr:row>45</xdr:row>
      <xdr:rowOff>47407</xdr:rowOff>
    </xdr:from>
    <xdr:to>
      <xdr:col>1</xdr:col>
      <xdr:colOff>848979</xdr:colOff>
      <xdr:row>45</xdr:row>
      <xdr:rowOff>599857</xdr:rowOff>
    </xdr:to>
    <xdr:pic>
      <xdr:nvPicPr>
        <xdr:cNvPr id="107" name="image6.png" descr="image6.png"/>
        <xdr:cNvPicPr>
          <a:picLocks noChangeAspect="1"/>
        </xdr:cNvPicPr>
      </xdr:nvPicPr>
      <xdr:blipFill>
        <a:blip r:embed="rId103">
          <a:extLst/>
        </a:blip>
        <a:stretch>
          <a:fillRect/>
        </a:stretch>
      </xdr:blipFill>
      <xdr:spPr>
        <a:xfrm>
          <a:off x="512428" y="29684833"/>
          <a:ext cx="628651" cy="5524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235963</xdr:colOff>
      <xdr:row>120</xdr:row>
      <xdr:rowOff>18671</xdr:rowOff>
    </xdr:from>
    <xdr:to>
      <xdr:col>1</xdr:col>
      <xdr:colOff>716534</xdr:colOff>
      <xdr:row>120</xdr:row>
      <xdr:rowOff>443576</xdr:rowOff>
    </xdr:to>
    <xdr:pic>
      <xdr:nvPicPr>
        <xdr:cNvPr id="108" name="image7.png" descr="image7.png"/>
        <xdr:cNvPicPr>
          <a:picLocks noChangeAspect="1"/>
        </xdr:cNvPicPr>
      </xdr:nvPicPr>
      <xdr:blipFill>
        <a:blip r:embed="rId104">
          <a:extLst/>
        </a:blip>
        <a:stretch>
          <a:fillRect/>
        </a:stretch>
      </xdr:blipFill>
      <xdr:spPr>
        <a:xfrm>
          <a:off x="528063" y="78054528"/>
          <a:ext cx="480572" cy="4249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247650</xdr:colOff>
      <xdr:row>47</xdr:row>
      <xdr:rowOff>88292</xdr:rowOff>
    </xdr:from>
    <xdr:to>
      <xdr:col>1</xdr:col>
      <xdr:colOff>781050</xdr:colOff>
      <xdr:row>47</xdr:row>
      <xdr:rowOff>621692</xdr:rowOff>
    </xdr:to>
    <xdr:pic>
      <xdr:nvPicPr>
        <xdr:cNvPr id="109" name="image105.jpeg" descr="image105.jpeg"/>
        <xdr:cNvPicPr>
          <a:picLocks noChangeAspect="1"/>
        </xdr:cNvPicPr>
      </xdr:nvPicPr>
      <xdr:blipFill>
        <a:blip r:embed="rId105">
          <a:extLst/>
        </a:blip>
        <a:stretch>
          <a:fillRect/>
        </a:stretch>
      </xdr:blipFill>
      <xdr:spPr>
        <a:xfrm>
          <a:off x="539750" y="31031913"/>
          <a:ext cx="533400" cy="5334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271461</xdr:colOff>
      <xdr:row>66</xdr:row>
      <xdr:rowOff>33709</xdr:rowOff>
    </xdr:from>
    <xdr:to>
      <xdr:col>1</xdr:col>
      <xdr:colOff>795337</xdr:colOff>
      <xdr:row>66</xdr:row>
      <xdr:rowOff>557584</xdr:rowOff>
    </xdr:to>
    <xdr:pic>
      <xdr:nvPicPr>
        <xdr:cNvPr id="110" name="image106.jpeg" descr="image106.jpeg"/>
        <xdr:cNvPicPr>
          <a:picLocks noChangeAspect="1"/>
        </xdr:cNvPicPr>
      </xdr:nvPicPr>
      <xdr:blipFill>
        <a:blip r:embed="rId106">
          <a:extLst/>
        </a:blip>
        <a:stretch>
          <a:fillRect/>
        </a:stretch>
      </xdr:blipFill>
      <xdr:spPr>
        <a:xfrm>
          <a:off x="563560" y="43302680"/>
          <a:ext cx="523878" cy="5238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238125</xdr:colOff>
      <xdr:row>67</xdr:row>
      <xdr:rowOff>35511</xdr:rowOff>
    </xdr:from>
    <xdr:to>
      <xdr:col>1</xdr:col>
      <xdr:colOff>781050</xdr:colOff>
      <xdr:row>67</xdr:row>
      <xdr:rowOff>578212</xdr:rowOff>
    </xdr:to>
    <xdr:pic>
      <xdr:nvPicPr>
        <xdr:cNvPr id="111" name="image107.jpeg" descr="image107.jpeg"/>
        <xdr:cNvPicPr>
          <a:picLocks noChangeAspect="1"/>
        </xdr:cNvPicPr>
      </xdr:nvPicPr>
      <xdr:blipFill>
        <a:blip r:embed="rId107">
          <a:extLst/>
        </a:blip>
        <a:stretch>
          <a:fillRect/>
        </a:stretch>
      </xdr:blipFill>
      <xdr:spPr>
        <a:xfrm>
          <a:off x="530225" y="43990282"/>
          <a:ext cx="542925" cy="54270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O1002"/>
  <sheetViews>
    <sheetView workbookViewId="0" showGridLines="0" defaultGridColor="1"/>
  </sheetViews>
  <sheetFormatPr defaultColWidth="17.3333" defaultRowHeight="16" customHeight="1" outlineLevelRow="0" outlineLevelCol="0"/>
  <cols>
    <col min="1" max="1" width="3.85156" style="1" customWidth="1"/>
    <col min="2" max="2" width="14.3516" style="1" customWidth="1"/>
    <col min="3" max="3" width="10.1406" style="1" customWidth="1"/>
    <col min="4" max="4" width="11.6875" style="1" customWidth="1"/>
    <col min="5" max="5" width="6.14844" style="1" customWidth="1"/>
    <col min="6" max="6" width="5.97656" style="1" customWidth="1"/>
    <col min="7" max="7" width="5.90625" style="1" customWidth="1"/>
    <col min="8" max="8" width="6.58594" style="1" customWidth="1"/>
    <col min="9" max="9" width="6.85156" style="1" customWidth="1"/>
    <col min="10" max="10" width="6.5" style="1" customWidth="1"/>
    <col min="11" max="11" width="5.52344" style="1" customWidth="1"/>
    <col min="12" max="12" width="5.52344" style="1" customWidth="1"/>
    <col min="13" max="13" width="5.52344" style="1" customWidth="1"/>
    <col min="14" max="14" width="17.3516" style="1" customWidth="1"/>
    <col min="15" max="15" width="17.3516" style="1" customWidth="1"/>
    <col min="16" max="256" width="17.3516" style="1" customWidth="1"/>
  </cols>
  <sheetData>
    <row r="1" ht="82.7" customHeight="1">
      <c r="A1" s="2"/>
      <c r="B1" t="s" s="3">
        <v>0</v>
      </c>
      <c r="C1" t="s" s="4">
        <v>1</v>
      </c>
      <c r="D1" t="s" s="4">
        <v>2</v>
      </c>
      <c r="E1" t="s" s="5">
        <v>3</v>
      </c>
      <c r="F1" t="s" s="6">
        <v>4</v>
      </c>
      <c r="G1" t="s" s="6">
        <v>5</v>
      </c>
      <c r="H1" t="s" s="4">
        <v>6</v>
      </c>
      <c r="I1" t="s" s="5">
        <v>7</v>
      </c>
      <c r="J1" t="s" s="5">
        <v>8</v>
      </c>
      <c r="K1" t="s" s="7">
        <v>9</v>
      </c>
      <c r="L1" t="s" s="7">
        <v>10</v>
      </c>
      <c r="M1" t="s" s="8">
        <v>11</v>
      </c>
      <c r="N1" s="9"/>
      <c r="O1" s="10"/>
    </row>
    <row r="2" ht="62.6" customHeight="1">
      <c r="A2" s="11">
        <v>47</v>
      </c>
      <c r="B2" s="12"/>
      <c r="C2" t="s" s="13">
        <v>12</v>
      </c>
      <c r="D2" t="s" s="14">
        <v>13</v>
      </c>
      <c r="E2" s="15">
        <f>F2+F2*G2</f>
        <v>22.4</v>
      </c>
      <c r="F2" s="16">
        <v>16</v>
      </c>
      <c r="G2" s="17">
        <v>0.4</v>
      </c>
      <c r="H2" s="18">
        <v>26</v>
      </c>
      <c r="I2" s="18">
        <f>H2*F2</f>
        <v>416</v>
      </c>
      <c r="J2" s="19">
        <f>E2*H2</f>
        <v>582.4</v>
      </c>
      <c r="K2" s="20">
        <v>23</v>
      </c>
      <c r="L2" s="21">
        <v>0.15</v>
      </c>
      <c r="M2" s="20">
        <f>J2/100*85</f>
        <v>495.04</v>
      </c>
      <c r="N2" s="22"/>
      <c r="O2" s="23"/>
    </row>
    <row r="3" ht="51.15" customHeight="1">
      <c r="A3" s="11">
        <v>48</v>
      </c>
      <c r="B3" s="12"/>
      <c r="C3" t="s" s="13">
        <v>14</v>
      </c>
      <c r="D3" t="s" s="14">
        <v>15</v>
      </c>
      <c r="E3" s="15">
        <f>F3+F3*G3</f>
        <v>13.5</v>
      </c>
      <c r="F3" s="24">
        <v>9</v>
      </c>
      <c r="G3" s="25">
        <v>0.5</v>
      </c>
      <c r="H3" s="18">
        <v>26</v>
      </c>
      <c r="I3" s="18">
        <f>H3*F3</f>
        <v>234</v>
      </c>
      <c r="J3" s="19">
        <f>E3*H3</f>
        <v>351</v>
      </c>
      <c r="K3" s="20">
        <v>20</v>
      </c>
      <c r="L3" s="21">
        <v>0.15</v>
      </c>
      <c r="M3" s="20">
        <f>J3/100*85</f>
        <v>298.35</v>
      </c>
      <c r="N3" s="22"/>
      <c r="O3" s="23"/>
    </row>
    <row r="4" ht="51" customHeight="1">
      <c r="A4" s="11">
        <v>49</v>
      </c>
      <c r="B4" s="12"/>
      <c r="C4" t="s" s="26">
        <v>16</v>
      </c>
      <c r="D4" t="s" s="14">
        <v>17</v>
      </c>
      <c r="E4" s="15">
        <v>20</v>
      </c>
      <c r="F4" s="24">
        <v>14.5</v>
      </c>
      <c r="G4" s="25">
        <v>0.4</v>
      </c>
      <c r="H4" s="18">
        <v>26</v>
      </c>
      <c r="I4" s="18">
        <f>H4*F4</f>
        <v>377</v>
      </c>
      <c r="J4" s="19">
        <f>E4*H4</f>
        <v>520</v>
      </c>
      <c r="K4" s="20">
        <v>1</v>
      </c>
      <c r="L4" s="21">
        <v>0.15</v>
      </c>
      <c r="M4" s="20">
        <f>J4/100*85</f>
        <v>442</v>
      </c>
      <c r="N4" s="22"/>
      <c r="O4" s="23"/>
    </row>
    <row r="5" ht="45.75" customHeight="1">
      <c r="A5" s="27">
        <v>116</v>
      </c>
      <c r="B5" s="28"/>
      <c r="C5" t="s" s="13">
        <v>18</v>
      </c>
      <c r="D5" t="s" s="14">
        <v>19</v>
      </c>
      <c r="E5" s="15">
        <f>F5+F5*G5</f>
        <v>12.96</v>
      </c>
      <c r="F5" s="24">
        <v>8</v>
      </c>
      <c r="G5" s="29">
        <v>0.62</v>
      </c>
      <c r="H5" s="18">
        <v>26</v>
      </c>
      <c r="I5" s="18">
        <f>H5*F5</f>
        <v>208</v>
      </c>
      <c r="J5" s="19">
        <f>E5*H5</f>
        <v>336.96</v>
      </c>
      <c r="K5" s="20">
        <v>21</v>
      </c>
      <c r="L5" s="21">
        <v>0.15</v>
      </c>
      <c r="M5" s="20">
        <f>J5/100*85</f>
        <v>286.416</v>
      </c>
      <c r="N5" s="22"/>
      <c r="O5" s="23"/>
    </row>
    <row r="6" ht="45.75" customHeight="1">
      <c r="A6" s="27">
        <v>117</v>
      </c>
      <c r="B6" s="28"/>
      <c r="C6" t="s" s="13">
        <v>20</v>
      </c>
      <c r="D6" t="s" s="14">
        <v>21</v>
      </c>
      <c r="E6" s="15">
        <f>F6+F6*G6</f>
        <v>14.58</v>
      </c>
      <c r="F6" s="24">
        <v>9</v>
      </c>
      <c r="G6" s="29">
        <v>0.62</v>
      </c>
      <c r="H6" s="18">
        <v>26</v>
      </c>
      <c r="I6" s="18">
        <f>H6*F6</f>
        <v>234</v>
      </c>
      <c r="J6" s="19">
        <f>E6*H6</f>
        <v>379.08</v>
      </c>
      <c r="K6" s="20">
        <v>13</v>
      </c>
      <c r="L6" s="21">
        <v>0.15</v>
      </c>
      <c r="M6" s="20">
        <f>J6/100*85</f>
        <v>322.218</v>
      </c>
      <c r="N6" s="22"/>
      <c r="O6" s="23"/>
    </row>
    <row r="7" ht="49.9" customHeight="1">
      <c r="A7" s="11">
        <v>92</v>
      </c>
      <c r="B7" s="12"/>
      <c r="C7" t="s" s="26">
        <v>22</v>
      </c>
      <c r="D7" t="s" s="14">
        <v>23</v>
      </c>
      <c r="E7" s="15">
        <f>F7+F7*G7</f>
        <v>14.58</v>
      </c>
      <c r="F7" s="24">
        <v>9</v>
      </c>
      <c r="G7" s="29">
        <v>0.62</v>
      </c>
      <c r="H7" s="18">
        <v>26</v>
      </c>
      <c r="I7" s="18">
        <f>H7*F7</f>
        <v>234</v>
      </c>
      <c r="J7" s="19">
        <f>E7*H7</f>
        <v>379.08</v>
      </c>
      <c r="K7" s="20">
        <v>1</v>
      </c>
      <c r="L7" s="21">
        <v>0.15</v>
      </c>
      <c r="M7" s="20">
        <f>J7/100*85</f>
        <v>322.218</v>
      </c>
      <c r="N7" s="22"/>
      <c r="O7" s="23"/>
    </row>
    <row r="8" ht="53.6" customHeight="1">
      <c r="A8" s="11">
        <v>93</v>
      </c>
      <c r="B8" s="12"/>
      <c r="C8" t="s" s="26">
        <v>24</v>
      </c>
      <c r="D8" t="s" s="14">
        <v>25</v>
      </c>
      <c r="E8" s="30">
        <f>F8+F8*G8</f>
        <v>14.58</v>
      </c>
      <c r="F8" s="24">
        <v>9</v>
      </c>
      <c r="G8" s="29">
        <v>0.62</v>
      </c>
      <c r="H8" s="18">
        <v>26</v>
      </c>
      <c r="I8" s="18">
        <f>H8*F8</f>
        <v>234</v>
      </c>
      <c r="J8" s="31">
        <f>E8*H8</f>
        <v>379.08</v>
      </c>
      <c r="K8" s="32">
        <v>20</v>
      </c>
      <c r="L8" s="33">
        <v>0.15</v>
      </c>
      <c r="M8" s="32">
        <f>J8/100*85</f>
        <v>322.218</v>
      </c>
      <c r="N8" s="22"/>
      <c r="O8" s="23"/>
    </row>
    <row r="9" ht="54" customHeight="1">
      <c r="A9" s="11">
        <v>1</v>
      </c>
      <c r="B9" s="12"/>
      <c r="C9" t="s" s="26">
        <v>26</v>
      </c>
      <c r="D9" t="s" s="14">
        <v>27</v>
      </c>
      <c r="E9" s="34">
        <f>F9+F9*G9</f>
        <v>22.95</v>
      </c>
      <c r="F9" s="24">
        <v>15</v>
      </c>
      <c r="G9" s="29">
        <v>0.53</v>
      </c>
      <c r="H9" s="18">
        <v>26</v>
      </c>
      <c r="I9" s="18">
        <f>H9*F9</f>
        <v>390</v>
      </c>
      <c r="J9" s="35">
        <f>E9*H9</f>
        <v>596.6999999999999</v>
      </c>
      <c r="K9" s="36">
        <v>0</v>
      </c>
      <c r="L9" s="37">
        <v>0.15</v>
      </c>
      <c r="M9" s="36">
        <f>J9/100*85</f>
        <v>507.195</v>
      </c>
      <c r="N9" s="22"/>
      <c r="O9" s="23"/>
    </row>
    <row r="10" ht="54" customHeight="1">
      <c r="A10" s="11">
        <v>2</v>
      </c>
      <c r="B10" s="38"/>
      <c r="C10" t="s" s="26">
        <v>28</v>
      </c>
      <c r="D10" t="s" s="14">
        <v>29</v>
      </c>
      <c r="E10" s="15">
        <f>F10+F10*G10</f>
        <v>26.01</v>
      </c>
      <c r="F10" s="24">
        <v>17</v>
      </c>
      <c r="G10" s="29">
        <v>0.53</v>
      </c>
      <c r="H10" s="18">
        <v>26</v>
      </c>
      <c r="I10" s="18">
        <f>H10*F10</f>
        <v>442</v>
      </c>
      <c r="J10" s="19">
        <f>E10*H10</f>
        <v>676.26</v>
      </c>
      <c r="K10" s="20">
        <v>22</v>
      </c>
      <c r="L10" s="21">
        <v>0.15</v>
      </c>
      <c r="M10" s="20">
        <f>J10/100*85</f>
        <v>574.821</v>
      </c>
      <c r="N10" s="22"/>
      <c r="O10" s="23"/>
    </row>
    <row r="11" ht="52.5" customHeight="1">
      <c r="A11" s="11">
        <v>3</v>
      </c>
      <c r="B11" s="12"/>
      <c r="C11" t="s" s="26">
        <v>30</v>
      </c>
      <c r="D11" t="s" s="14">
        <v>31</v>
      </c>
      <c r="E11" s="15">
        <f>F11+F11*G11</f>
        <v>27</v>
      </c>
      <c r="F11" s="24">
        <v>18</v>
      </c>
      <c r="G11" s="25">
        <v>0.5</v>
      </c>
      <c r="H11" s="18">
        <v>26</v>
      </c>
      <c r="I11" s="18">
        <f>H11*F11</f>
        <v>468</v>
      </c>
      <c r="J11" s="19">
        <f>E11*H11</f>
        <v>702</v>
      </c>
      <c r="K11" s="20">
        <v>0</v>
      </c>
      <c r="L11" s="21">
        <v>0.15</v>
      </c>
      <c r="M11" s="20">
        <f>J11/100*85</f>
        <v>596.6999999999999</v>
      </c>
      <c r="N11" s="22"/>
      <c r="O11" s="23"/>
    </row>
    <row r="12" ht="52.5" customHeight="1">
      <c r="A12" s="11">
        <v>4</v>
      </c>
      <c r="B12" s="12"/>
      <c r="C12" t="s" s="26">
        <v>32</v>
      </c>
      <c r="D12" t="s" s="14">
        <v>33</v>
      </c>
      <c r="E12" s="15">
        <f>F12+F12*G12</f>
        <v>28.5</v>
      </c>
      <c r="F12" s="24">
        <v>19</v>
      </c>
      <c r="G12" s="25">
        <v>0.5</v>
      </c>
      <c r="H12" s="18">
        <v>26</v>
      </c>
      <c r="I12" s="18">
        <f>H12*F12</f>
        <v>494</v>
      </c>
      <c r="J12" s="19">
        <f>E12*H12</f>
        <v>741</v>
      </c>
      <c r="K12" s="20">
        <v>31</v>
      </c>
      <c r="L12" s="21">
        <v>0.15</v>
      </c>
      <c r="M12" s="20">
        <f>J12/100*85</f>
        <v>629.85</v>
      </c>
      <c r="N12" s="22"/>
      <c r="O12" s="23"/>
    </row>
    <row r="13" ht="57" customHeight="1">
      <c r="A13" s="11">
        <v>6</v>
      </c>
      <c r="B13" s="12"/>
      <c r="C13" t="s" s="26">
        <v>34</v>
      </c>
      <c r="D13" t="s" s="14">
        <v>35</v>
      </c>
      <c r="E13" s="15">
        <f>F13+F13*G13</f>
        <v>5.965999999999999</v>
      </c>
      <c r="F13" s="24">
        <v>3.8</v>
      </c>
      <c r="G13" s="29">
        <v>0.57</v>
      </c>
      <c r="H13" s="18">
        <v>26</v>
      </c>
      <c r="I13" s="18">
        <f>H13*F13</f>
        <v>98.8</v>
      </c>
      <c r="J13" s="19">
        <f>E13*H13</f>
        <v>155.116</v>
      </c>
      <c r="K13" s="20">
        <v>85</v>
      </c>
      <c r="L13" s="21">
        <v>0.15</v>
      </c>
      <c r="M13" s="20">
        <f>J13/100*85</f>
        <v>131.8486</v>
      </c>
      <c r="N13" s="22"/>
      <c r="O13" s="23"/>
    </row>
    <row r="14" ht="56.25" customHeight="1">
      <c r="A14" s="11">
        <v>7</v>
      </c>
      <c r="B14" s="12"/>
      <c r="C14" t="s" s="13">
        <v>36</v>
      </c>
      <c r="D14" t="s" s="14">
        <v>37</v>
      </c>
      <c r="E14" s="15">
        <f>F14+F14*G14</f>
        <v>5.965999999999999</v>
      </c>
      <c r="F14" s="24">
        <v>3.8</v>
      </c>
      <c r="G14" s="29">
        <v>0.57</v>
      </c>
      <c r="H14" s="18">
        <v>26</v>
      </c>
      <c r="I14" s="18">
        <f>H14*F14</f>
        <v>98.8</v>
      </c>
      <c r="J14" s="19">
        <f>E14*H14</f>
        <v>155.116</v>
      </c>
      <c r="K14" s="39">
        <v>67</v>
      </c>
      <c r="L14" s="21">
        <v>0.15</v>
      </c>
      <c r="M14" s="20">
        <f>J14/100*85</f>
        <v>131.8486</v>
      </c>
      <c r="N14" s="22"/>
      <c r="O14" s="23"/>
    </row>
    <row r="15" ht="52.5" customHeight="1">
      <c r="A15" s="11">
        <v>8</v>
      </c>
      <c r="B15" s="12"/>
      <c r="C15" t="s" s="26">
        <v>38</v>
      </c>
      <c r="D15" t="s" s="14">
        <v>39</v>
      </c>
      <c r="E15" s="15">
        <f>F15+F15*G15</f>
        <v>5.965999999999999</v>
      </c>
      <c r="F15" s="24">
        <v>3.8</v>
      </c>
      <c r="G15" s="29">
        <v>0.57</v>
      </c>
      <c r="H15" s="18">
        <v>26</v>
      </c>
      <c r="I15" s="18">
        <f>H15*F15</f>
        <v>98.8</v>
      </c>
      <c r="J15" s="19">
        <f>E15*H15</f>
        <v>155.116</v>
      </c>
      <c r="K15" s="20">
        <v>68</v>
      </c>
      <c r="L15" s="21">
        <v>0.15</v>
      </c>
      <c r="M15" s="20">
        <f>J15/100*85</f>
        <v>131.8486</v>
      </c>
      <c r="N15" s="22"/>
      <c r="O15" s="23"/>
    </row>
    <row r="16" ht="52.5" customHeight="1">
      <c r="A16" s="11">
        <v>9</v>
      </c>
      <c r="B16" s="12"/>
      <c r="C16" t="s" s="26">
        <v>40</v>
      </c>
      <c r="D16" t="s" s="14">
        <v>41</v>
      </c>
      <c r="E16" s="15">
        <f>F16+F16*G16</f>
        <v>7</v>
      </c>
      <c r="F16" s="24">
        <v>4</v>
      </c>
      <c r="G16" s="29">
        <v>0.75</v>
      </c>
      <c r="H16" s="18">
        <v>26</v>
      </c>
      <c r="I16" s="18">
        <f>H16*F16</f>
        <v>104</v>
      </c>
      <c r="J16" s="19">
        <f>E16*H16</f>
        <v>182</v>
      </c>
      <c r="K16" s="20">
        <v>21</v>
      </c>
      <c r="L16" s="21">
        <v>0.15</v>
      </c>
      <c r="M16" s="20">
        <f>J16/100*85</f>
        <v>154.7</v>
      </c>
      <c r="N16" s="22"/>
      <c r="O16" s="23"/>
    </row>
    <row r="17" ht="58.5" customHeight="1">
      <c r="A17" s="11">
        <v>10</v>
      </c>
      <c r="B17" s="12"/>
      <c r="C17" t="s" s="26">
        <v>42</v>
      </c>
      <c r="D17" t="s" s="14">
        <v>43</v>
      </c>
      <c r="E17" s="15">
        <f>F17+F17*G17</f>
        <v>7</v>
      </c>
      <c r="F17" s="24">
        <v>4</v>
      </c>
      <c r="G17" s="29">
        <v>0.75</v>
      </c>
      <c r="H17" s="18">
        <v>26</v>
      </c>
      <c r="I17" s="18">
        <f>H17*F17</f>
        <v>104</v>
      </c>
      <c r="J17" s="19">
        <f>E17*H17</f>
        <v>182</v>
      </c>
      <c r="K17" s="20">
        <v>35</v>
      </c>
      <c r="L17" s="21">
        <v>0.15</v>
      </c>
      <c r="M17" s="20">
        <f>J17/100*85</f>
        <v>154.7</v>
      </c>
      <c r="N17" s="22"/>
      <c r="O17" s="23"/>
    </row>
    <row r="18" ht="51.75" customHeight="1">
      <c r="A18" s="11">
        <v>11</v>
      </c>
      <c r="B18" s="12"/>
      <c r="C18" t="s" s="26">
        <v>44</v>
      </c>
      <c r="D18" t="s" s="14">
        <v>45</v>
      </c>
      <c r="E18" s="15">
        <f>F18+F18*G18</f>
        <v>7</v>
      </c>
      <c r="F18" s="24">
        <v>4</v>
      </c>
      <c r="G18" s="29">
        <v>0.75</v>
      </c>
      <c r="H18" s="18">
        <v>26</v>
      </c>
      <c r="I18" s="18">
        <f>H18*F18</f>
        <v>104</v>
      </c>
      <c r="J18" s="19">
        <f>E18*H18</f>
        <v>182</v>
      </c>
      <c r="K18" s="20">
        <v>19</v>
      </c>
      <c r="L18" s="21">
        <v>0.15</v>
      </c>
      <c r="M18" s="20">
        <f>J18/100*85</f>
        <v>154.7</v>
      </c>
      <c r="N18" s="22"/>
      <c r="O18" s="23"/>
    </row>
    <row r="19" ht="51.75" customHeight="1">
      <c r="A19" s="11">
        <v>13</v>
      </c>
      <c r="B19" s="12"/>
      <c r="C19" t="s" s="26">
        <v>46</v>
      </c>
      <c r="D19" t="s" s="14">
        <v>47</v>
      </c>
      <c r="E19" s="15">
        <f>F19+F19*G19</f>
        <v>30.02</v>
      </c>
      <c r="F19" s="24">
        <v>19</v>
      </c>
      <c r="G19" s="29">
        <v>0.58</v>
      </c>
      <c r="H19" s="18">
        <v>26</v>
      </c>
      <c r="I19" s="18">
        <f>H19*F19</f>
        <v>494</v>
      </c>
      <c r="J19" s="19">
        <f>E19*H19</f>
        <v>780.52</v>
      </c>
      <c r="K19" s="20">
        <v>10</v>
      </c>
      <c r="L19" s="40">
        <v>0.2</v>
      </c>
      <c r="M19" s="20">
        <f>J19/100*80</f>
        <v>624.4160000000001</v>
      </c>
      <c r="N19" s="22"/>
      <c r="O19" s="23"/>
    </row>
    <row r="20" ht="47.25" customHeight="1">
      <c r="A20" s="11">
        <v>14</v>
      </c>
      <c r="B20" s="12"/>
      <c r="C20" t="s" s="26">
        <v>48</v>
      </c>
      <c r="D20" t="s" s="14">
        <v>49</v>
      </c>
      <c r="E20" s="15">
        <f>F20+F20*G20</f>
        <v>40.6</v>
      </c>
      <c r="F20" s="24">
        <v>29</v>
      </c>
      <c r="G20" s="25">
        <v>0.4</v>
      </c>
      <c r="H20" s="18">
        <v>26</v>
      </c>
      <c r="I20" s="18">
        <f>H20*F20</f>
        <v>754</v>
      </c>
      <c r="J20" s="19">
        <f>E20*H20</f>
        <v>1055.6</v>
      </c>
      <c r="K20" s="20">
        <v>22</v>
      </c>
      <c r="L20" s="40">
        <v>0.2</v>
      </c>
      <c r="M20" s="20">
        <f>J20/100*80</f>
        <v>844.48</v>
      </c>
      <c r="N20" s="22"/>
      <c r="O20" s="23"/>
    </row>
    <row r="21" ht="57" customHeight="1">
      <c r="A21" s="11">
        <v>15</v>
      </c>
      <c r="B21" s="12"/>
      <c r="C21" t="s" s="26">
        <v>50</v>
      </c>
      <c r="D21" t="s" s="14">
        <v>51</v>
      </c>
      <c r="E21" s="15">
        <f>F21+F21*G21</f>
        <v>45.22</v>
      </c>
      <c r="F21" s="24">
        <v>34</v>
      </c>
      <c r="G21" s="29">
        <v>0.33</v>
      </c>
      <c r="H21" s="18">
        <v>26</v>
      </c>
      <c r="I21" s="18">
        <f>H21*F21</f>
        <v>884</v>
      </c>
      <c r="J21" s="19">
        <f>E21*H21</f>
        <v>1175.72</v>
      </c>
      <c r="K21" s="20">
        <v>16</v>
      </c>
      <c r="L21" s="40">
        <v>0.2</v>
      </c>
      <c r="M21" s="20">
        <f>J21/100*80</f>
        <v>940.576</v>
      </c>
      <c r="N21" s="22"/>
      <c r="O21" s="23"/>
    </row>
    <row r="22" ht="47.25" customHeight="1">
      <c r="A22" s="11">
        <v>103</v>
      </c>
      <c r="B22" s="41"/>
      <c r="C22" t="s" s="13">
        <v>52</v>
      </c>
      <c r="D22" t="s" s="14">
        <v>53</v>
      </c>
      <c r="E22" s="15">
        <f>F22+F22*G22</f>
        <v>72.90000000000001</v>
      </c>
      <c r="F22" s="24">
        <v>54</v>
      </c>
      <c r="G22" s="29">
        <v>0.35</v>
      </c>
      <c r="H22" s="18">
        <v>26</v>
      </c>
      <c r="I22" s="18">
        <f>H22*F22</f>
        <v>1404</v>
      </c>
      <c r="J22" s="19">
        <f>E22*H22</f>
        <v>1895.4</v>
      </c>
      <c r="K22" s="20">
        <v>8</v>
      </c>
      <c r="L22" s="40">
        <v>0.2</v>
      </c>
      <c r="M22" s="42">
        <f>J22/100*80</f>
        <v>1516.32</v>
      </c>
      <c r="N22" s="22"/>
      <c r="O22" s="23"/>
    </row>
    <row r="23" ht="47.25" customHeight="1">
      <c r="A23" s="11">
        <v>12</v>
      </c>
      <c r="B23" s="12"/>
      <c r="C23" t="s" s="26">
        <v>54</v>
      </c>
      <c r="D23" t="s" s="14">
        <v>55</v>
      </c>
      <c r="E23" s="15">
        <f>F23+F23*G23</f>
        <v>40</v>
      </c>
      <c r="F23" s="24">
        <v>25</v>
      </c>
      <c r="G23" s="25">
        <v>0.6</v>
      </c>
      <c r="H23" s="18">
        <v>26</v>
      </c>
      <c r="I23" s="18">
        <f>H23*F23</f>
        <v>650</v>
      </c>
      <c r="J23" s="19">
        <f>E23*H23</f>
        <v>1040</v>
      </c>
      <c r="K23" s="20">
        <v>19</v>
      </c>
      <c r="L23" s="21">
        <v>0.35</v>
      </c>
      <c r="M23" s="20">
        <f>J23/100*65</f>
        <v>676</v>
      </c>
      <c r="N23" s="22"/>
      <c r="O23" s="23"/>
    </row>
    <row r="24" ht="45.75" customHeight="1">
      <c r="A24" s="11">
        <v>18</v>
      </c>
      <c r="B24" s="12"/>
      <c r="C24" t="s" s="26">
        <v>56</v>
      </c>
      <c r="D24" t="s" s="14">
        <v>57</v>
      </c>
      <c r="E24" s="15">
        <f>F24+F24*G24</f>
        <v>45</v>
      </c>
      <c r="F24" s="24">
        <v>30</v>
      </c>
      <c r="G24" s="25">
        <v>0.5</v>
      </c>
      <c r="H24" s="18">
        <v>26</v>
      </c>
      <c r="I24" s="18">
        <f>H24*F24</f>
        <v>780</v>
      </c>
      <c r="J24" s="19">
        <f>E24*H24</f>
        <v>1170</v>
      </c>
      <c r="K24" s="20">
        <v>1</v>
      </c>
      <c r="L24" s="21">
        <v>0.15</v>
      </c>
      <c r="M24" s="20">
        <f>J24/100*85</f>
        <v>994.4999999999999</v>
      </c>
      <c r="N24" s="22"/>
      <c r="O24" s="23"/>
    </row>
    <row r="25" ht="57.75" customHeight="1">
      <c r="A25" s="43">
        <v>19</v>
      </c>
      <c r="B25" s="44"/>
      <c r="C25" t="s" s="45">
        <v>58</v>
      </c>
      <c r="D25" t="s" s="46">
        <v>59</v>
      </c>
      <c r="E25" s="47">
        <f>F25+F25*G25</f>
        <v>15.6</v>
      </c>
      <c r="F25" s="48">
        <v>12</v>
      </c>
      <c r="G25" s="49">
        <v>0.3</v>
      </c>
      <c r="H25" s="18">
        <v>26</v>
      </c>
      <c r="I25" s="50">
        <f>H25*F25</f>
        <v>312</v>
      </c>
      <c r="J25" s="51">
        <f>E25*H25</f>
        <v>405.6</v>
      </c>
      <c r="K25" s="52">
        <v>31</v>
      </c>
      <c r="L25" s="53">
        <v>0.2</v>
      </c>
      <c r="M25" s="52">
        <f>J25/100*80</f>
        <v>324.48</v>
      </c>
      <c r="N25" s="22"/>
      <c r="O25" s="23"/>
    </row>
    <row r="26" ht="55.5" customHeight="1">
      <c r="A26" s="43">
        <v>20</v>
      </c>
      <c r="B26" s="44"/>
      <c r="C26" t="s" s="45">
        <v>60</v>
      </c>
      <c r="D26" t="s" s="46">
        <v>61</v>
      </c>
      <c r="E26" s="47">
        <f>F26+F26*G26</f>
        <v>3.75</v>
      </c>
      <c r="F26" s="48">
        <v>2.5</v>
      </c>
      <c r="G26" s="49">
        <v>0.5</v>
      </c>
      <c r="H26" s="18">
        <v>26</v>
      </c>
      <c r="I26" s="50">
        <f>H26*F26</f>
        <v>65</v>
      </c>
      <c r="J26" s="51">
        <f>E26*H26</f>
        <v>97.5</v>
      </c>
      <c r="K26" s="52">
        <v>150</v>
      </c>
      <c r="L26" s="53">
        <v>0.2</v>
      </c>
      <c r="M26" s="52">
        <f>J26/100*80</f>
        <v>78</v>
      </c>
      <c r="N26" s="22"/>
      <c r="O26" s="23"/>
    </row>
    <row r="27" ht="48.75" customHeight="1">
      <c r="A27" s="43">
        <v>21</v>
      </c>
      <c r="B27" s="44"/>
      <c r="C27" t="s" s="45">
        <v>62</v>
      </c>
      <c r="D27" t="s" s="46">
        <v>63</v>
      </c>
      <c r="E27" s="47">
        <f>F27+F27*G27</f>
        <v>2.475</v>
      </c>
      <c r="F27" s="48">
        <v>1.5</v>
      </c>
      <c r="G27" s="54">
        <v>0.65</v>
      </c>
      <c r="H27" s="18">
        <v>26</v>
      </c>
      <c r="I27" s="50">
        <f>H27*F27</f>
        <v>39</v>
      </c>
      <c r="J27" s="51">
        <f>E27*H27</f>
        <v>64.35000000000001</v>
      </c>
      <c r="K27" s="52">
        <v>160</v>
      </c>
      <c r="L27" s="53">
        <v>0.2</v>
      </c>
      <c r="M27" s="52">
        <f>J27/100*80</f>
        <v>51.48</v>
      </c>
      <c r="N27" s="22"/>
      <c r="O27" s="23"/>
    </row>
    <row r="28" ht="52.5" customHeight="1">
      <c r="A28" s="43">
        <v>22</v>
      </c>
      <c r="B28" s="44"/>
      <c r="C28" t="s" s="45">
        <v>64</v>
      </c>
      <c r="D28" t="s" s="46">
        <v>65</v>
      </c>
      <c r="E28" s="47">
        <f>F28+F28*G28</f>
        <v>2.765</v>
      </c>
      <c r="F28" s="48">
        <v>1.75</v>
      </c>
      <c r="G28" s="54">
        <v>0.58</v>
      </c>
      <c r="H28" s="18">
        <v>26</v>
      </c>
      <c r="I28" s="50">
        <f>H28*F28</f>
        <v>45.5</v>
      </c>
      <c r="J28" s="51">
        <f>E28*H28</f>
        <v>71.88999999999999</v>
      </c>
      <c r="K28" s="52">
        <v>67</v>
      </c>
      <c r="L28" s="53">
        <v>0.2</v>
      </c>
      <c r="M28" s="52">
        <f>J28/100*80</f>
        <v>57.51199999999999</v>
      </c>
      <c r="N28" s="22"/>
      <c r="O28" s="23"/>
    </row>
    <row r="29" ht="48.75" customHeight="1">
      <c r="A29" s="43">
        <v>23</v>
      </c>
      <c r="B29" s="44"/>
      <c r="C29" t="s" s="45">
        <v>66</v>
      </c>
      <c r="D29" t="s" s="46">
        <v>67</v>
      </c>
      <c r="E29" s="47">
        <f>F29+F29*G29</f>
        <v>5.495</v>
      </c>
      <c r="F29" s="48">
        <v>3.5</v>
      </c>
      <c r="G29" s="54">
        <v>0.57</v>
      </c>
      <c r="H29" s="18">
        <v>26</v>
      </c>
      <c r="I29" s="50">
        <f>H29*F29</f>
        <v>91</v>
      </c>
      <c r="J29" s="51">
        <f>E29*H29</f>
        <v>142.87</v>
      </c>
      <c r="K29" s="52">
        <v>85</v>
      </c>
      <c r="L29" s="53">
        <v>0.2</v>
      </c>
      <c r="M29" s="52">
        <f>J29/100*80</f>
        <v>114.296</v>
      </c>
      <c r="N29" s="22"/>
      <c r="O29" s="23"/>
    </row>
    <row r="30" ht="48.75" customHeight="1">
      <c r="A30" s="43">
        <v>24</v>
      </c>
      <c r="B30" s="44"/>
      <c r="C30" t="s" s="45">
        <v>68</v>
      </c>
      <c r="D30" t="s" s="46">
        <v>69</v>
      </c>
      <c r="E30" s="47">
        <f>F30+F30*G30</f>
        <v>6</v>
      </c>
      <c r="F30" s="48">
        <v>3.75</v>
      </c>
      <c r="G30" s="49">
        <v>0.6</v>
      </c>
      <c r="H30" s="18">
        <v>26</v>
      </c>
      <c r="I30" s="50">
        <f>H30*F30</f>
        <v>97.5</v>
      </c>
      <c r="J30" s="51">
        <f>E30*H30</f>
        <v>156</v>
      </c>
      <c r="K30" s="52">
        <v>92</v>
      </c>
      <c r="L30" s="53">
        <v>0.2</v>
      </c>
      <c r="M30" s="52">
        <f>J30/100*80</f>
        <v>124.8</v>
      </c>
      <c r="N30" s="22"/>
      <c r="O30" s="23"/>
    </row>
    <row r="31" ht="48" customHeight="1">
      <c r="A31" s="43">
        <v>25</v>
      </c>
      <c r="B31" s="44"/>
      <c r="C31" t="s" s="45">
        <v>70</v>
      </c>
      <c r="D31" t="s" s="46">
        <v>71</v>
      </c>
      <c r="E31" s="47">
        <f>F31+F31*G31</f>
        <v>2.592</v>
      </c>
      <c r="F31" s="48">
        <v>1.6</v>
      </c>
      <c r="G31" s="54">
        <v>0.62</v>
      </c>
      <c r="H31" s="18">
        <v>26</v>
      </c>
      <c r="I31" s="50">
        <f>H31*F31</f>
        <v>41.6</v>
      </c>
      <c r="J31" s="51">
        <f>E31*H31</f>
        <v>67.392</v>
      </c>
      <c r="K31" s="52">
        <v>120</v>
      </c>
      <c r="L31" s="53">
        <v>0.2</v>
      </c>
      <c r="M31" s="52">
        <f>J31/100*80</f>
        <v>53.9136</v>
      </c>
      <c r="N31" s="22"/>
      <c r="O31" s="23"/>
    </row>
    <row r="32" ht="54" customHeight="1">
      <c r="A32" s="43">
        <v>26</v>
      </c>
      <c r="B32" s="44"/>
      <c r="C32" t="s" s="45">
        <v>72</v>
      </c>
      <c r="D32" t="s" s="46">
        <v>73</v>
      </c>
      <c r="E32" s="47">
        <f>F32+F32*G32</f>
        <v>2.765</v>
      </c>
      <c r="F32" s="48">
        <v>1.75</v>
      </c>
      <c r="G32" s="54">
        <v>0.58</v>
      </c>
      <c r="H32" s="18">
        <v>26</v>
      </c>
      <c r="I32" s="50">
        <f>H32*F32</f>
        <v>45.5</v>
      </c>
      <c r="J32" s="51">
        <f>E32*H32</f>
        <v>71.88999999999999</v>
      </c>
      <c r="K32" s="52">
        <v>0</v>
      </c>
      <c r="L32" s="53">
        <v>0.2</v>
      </c>
      <c r="M32" s="52">
        <f>J32/100*80</f>
        <v>57.51199999999999</v>
      </c>
      <c r="N32" s="22"/>
      <c r="O32" s="23"/>
    </row>
    <row r="33" ht="48" customHeight="1">
      <c r="A33" s="43">
        <v>27</v>
      </c>
      <c r="B33" s="44"/>
      <c r="C33" t="s" s="45">
        <v>74</v>
      </c>
      <c r="D33" t="s" s="46">
        <v>75</v>
      </c>
      <c r="E33" s="47">
        <f>F33+F33*G33</f>
        <v>5.529999999999999</v>
      </c>
      <c r="F33" s="48">
        <v>3.5</v>
      </c>
      <c r="G33" s="54">
        <v>0.58</v>
      </c>
      <c r="H33" s="18">
        <v>26</v>
      </c>
      <c r="I33" s="50">
        <f>H33*F33</f>
        <v>91</v>
      </c>
      <c r="J33" s="51">
        <f>E33*H33</f>
        <v>143.78</v>
      </c>
      <c r="K33" s="52">
        <v>2</v>
      </c>
      <c r="L33" s="53">
        <v>0.2</v>
      </c>
      <c r="M33" s="52">
        <f>J33/100*80</f>
        <v>115.024</v>
      </c>
      <c r="N33" s="22"/>
      <c r="O33" s="23"/>
    </row>
    <row r="34" ht="45" customHeight="1">
      <c r="A34" s="43">
        <v>28</v>
      </c>
      <c r="B34" s="44"/>
      <c r="C34" t="s" s="45">
        <v>76</v>
      </c>
      <c r="D34" t="s" s="46">
        <v>75</v>
      </c>
      <c r="E34" s="47">
        <f>F34+F34*G34</f>
        <v>6</v>
      </c>
      <c r="F34" s="48">
        <v>4</v>
      </c>
      <c r="G34" s="49">
        <v>0.5</v>
      </c>
      <c r="H34" s="18">
        <v>26</v>
      </c>
      <c r="I34" s="50">
        <f>H34*F34</f>
        <v>104</v>
      </c>
      <c r="J34" s="51">
        <f>E34*H34</f>
        <v>156</v>
      </c>
      <c r="K34" s="52">
        <v>3</v>
      </c>
      <c r="L34" s="53">
        <v>0.2</v>
      </c>
      <c r="M34" s="52">
        <f>J34/100*80</f>
        <v>124.8</v>
      </c>
      <c r="N34" s="22"/>
      <c r="O34" s="23"/>
    </row>
    <row r="35" ht="50.25" customHeight="1">
      <c r="A35" s="43">
        <v>29</v>
      </c>
      <c r="B35" s="55"/>
      <c r="C35" t="s" s="45">
        <v>77</v>
      </c>
      <c r="D35" t="s" s="46">
        <v>78</v>
      </c>
      <c r="E35" s="47">
        <f>F35+F35*G35</f>
        <v>6</v>
      </c>
      <c r="F35" s="48">
        <v>4</v>
      </c>
      <c r="G35" s="49">
        <v>0.5</v>
      </c>
      <c r="H35" s="18">
        <v>26</v>
      </c>
      <c r="I35" s="50">
        <f>H35*F35</f>
        <v>104</v>
      </c>
      <c r="J35" s="51">
        <f>E35*H35</f>
        <v>156</v>
      </c>
      <c r="K35" s="52">
        <v>2</v>
      </c>
      <c r="L35" s="53">
        <v>0.2</v>
      </c>
      <c r="M35" s="52">
        <f>J35/100*80</f>
        <v>124.8</v>
      </c>
      <c r="N35" s="22"/>
      <c r="O35" s="23"/>
    </row>
    <row r="36" ht="50.25" customHeight="1">
      <c r="A36" s="43">
        <v>30</v>
      </c>
      <c r="B36" s="44"/>
      <c r="C36" t="s" s="45">
        <v>79</v>
      </c>
      <c r="D36" t="s" s="46">
        <v>80</v>
      </c>
      <c r="E36" s="47">
        <f>F36+F36*G36</f>
        <v>6.48</v>
      </c>
      <c r="F36" s="48">
        <v>4.5</v>
      </c>
      <c r="G36" s="54">
        <v>0.44</v>
      </c>
      <c r="H36" s="18">
        <v>26</v>
      </c>
      <c r="I36" s="50">
        <f>H36*F36</f>
        <v>117</v>
      </c>
      <c r="J36" s="51">
        <f>E36*H36</f>
        <v>168.48</v>
      </c>
      <c r="K36" s="52">
        <v>43</v>
      </c>
      <c r="L36" s="53">
        <v>0.2</v>
      </c>
      <c r="M36" s="52">
        <f>J36/100*80</f>
        <v>134.784</v>
      </c>
      <c r="N36" s="22"/>
      <c r="O36" s="23"/>
    </row>
    <row r="37" ht="50.25" customHeight="1">
      <c r="A37" s="43">
        <v>31</v>
      </c>
      <c r="B37" s="44"/>
      <c r="C37" t="s" s="56">
        <v>81</v>
      </c>
      <c r="D37" t="s" s="46">
        <v>82</v>
      </c>
      <c r="E37" s="47">
        <f>F37+F37*G37</f>
        <v>4.5</v>
      </c>
      <c r="F37" s="48">
        <v>3</v>
      </c>
      <c r="G37" s="49">
        <v>0.5</v>
      </c>
      <c r="H37" s="18">
        <v>26</v>
      </c>
      <c r="I37" s="50">
        <f>H37*F37</f>
        <v>78</v>
      </c>
      <c r="J37" s="51">
        <f>E37*H37</f>
        <v>117</v>
      </c>
      <c r="K37" s="52">
        <v>35</v>
      </c>
      <c r="L37" s="53">
        <v>0.2</v>
      </c>
      <c r="M37" s="52">
        <f>J37/100*80</f>
        <v>93.59999999999999</v>
      </c>
      <c r="N37" s="22"/>
      <c r="O37" s="23"/>
    </row>
    <row r="38" ht="57" customHeight="1">
      <c r="A38" s="43">
        <v>98</v>
      </c>
      <c r="B38" s="57"/>
      <c r="C38" t="s" s="56">
        <v>83</v>
      </c>
      <c r="D38" t="s" s="46">
        <v>84</v>
      </c>
      <c r="E38" s="47">
        <f>F38+F38*G38</f>
        <v>9.69</v>
      </c>
      <c r="F38" s="48">
        <v>5.7</v>
      </c>
      <c r="G38" s="49">
        <v>0.7</v>
      </c>
      <c r="H38" s="18">
        <v>26</v>
      </c>
      <c r="I38" s="50">
        <f>H38*F38</f>
        <v>148.2</v>
      </c>
      <c r="J38" s="51">
        <f>E38*H38</f>
        <v>251.94</v>
      </c>
      <c r="K38" s="52">
        <v>11</v>
      </c>
      <c r="L38" s="53">
        <v>0.2</v>
      </c>
      <c r="M38" s="52">
        <f>J38/100*80</f>
        <v>201.552</v>
      </c>
      <c r="N38" s="22"/>
      <c r="O38" s="23"/>
    </row>
    <row r="39" ht="47.25" customHeight="1">
      <c r="A39" s="43">
        <v>100</v>
      </c>
      <c r="B39" s="57"/>
      <c r="C39" t="s" s="45">
        <v>85</v>
      </c>
      <c r="D39" t="s" s="46">
        <v>86</v>
      </c>
      <c r="E39" s="47">
        <f>F39+F39*G39</f>
        <v>15.3</v>
      </c>
      <c r="F39" s="48">
        <v>9</v>
      </c>
      <c r="G39" s="49">
        <v>0.7</v>
      </c>
      <c r="H39" s="18">
        <v>26</v>
      </c>
      <c r="I39" s="50">
        <f>H39*F39</f>
        <v>234</v>
      </c>
      <c r="J39" s="51">
        <f>E39*H39</f>
        <v>397.8</v>
      </c>
      <c r="K39" s="52">
        <v>14</v>
      </c>
      <c r="L39" s="58">
        <v>0.15</v>
      </c>
      <c r="M39" s="52">
        <f>J39/100*85</f>
        <v>338.13</v>
      </c>
      <c r="N39" s="22"/>
      <c r="O39" s="23"/>
    </row>
    <row r="40" ht="47.25" customHeight="1">
      <c r="A40" s="43">
        <v>101</v>
      </c>
      <c r="B40" s="59"/>
      <c r="C40" t="s" s="45">
        <v>87</v>
      </c>
      <c r="D40" t="s" s="46">
        <v>88</v>
      </c>
      <c r="E40" s="47">
        <f>F40+F40*G40</f>
        <v>9</v>
      </c>
      <c r="F40" s="48">
        <v>4.5</v>
      </c>
      <c r="G40" s="54">
        <v>1</v>
      </c>
      <c r="H40" s="18">
        <v>26</v>
      </c>
      <c r="I40" s="50">
        <f>H40*F40</f>
        <v>117</v>
      </c>
      <c r="J40" s="51">
        <f>E40*H40</f>
        <v>234</v>
      </c>
      <c r="K40" s="52">
        <v>22</v>
      </c>
      <c r="L40" s="58">
        <v>0.15</v>
      </c>
      <c r="M40" s="52">
        <f>J40/100*85</f>
        <v>198.9</v>
      </c>
      <c r="N40" s="22"/>
      <c r="O40" s="23"/>
    </row>
    <row r="41" ht="57" customHeight="1">
      <c r="A41" s="60">
        <v>96</v>
      </c>
      <c r="B41" s="61"/>
      <c r="C41" t="s" s="62">
        <v>89</v>
      </c>
      <c r="D41" t="s" s="63">
        <v>90</v>
      </c>
      <c r="E41" s="64">
        <f>F41+F41*G41</f>
        <v>21.98</v>
      </c>
      <c r="F41" s="65">
        <v>14</v>
      </c>
      <c r="G41" s="66">
        <v>0.57</v>
      </c>
      <c r="H41" s="18">
        <v>26</v>
      </c>
      <c r="I41" s="67">
        <f>H41*F41</f>
        <v>364</v>
      </c>
      <c r="J41" s="68">
        <f>E41*H41</f>
        <v>571.48</v>
      </c>
      <c r="K41" s="69">
        <v>20</v>
      </c>
      <c r="L41" s="58">
        <v>0.15</v>
      </c>
      <c r="M41" s="52">
        <f>J41/100*85</f>
        <v>485.758</v>
      </c>
      <c r="N41" s="22"/>
      <c r="O41" s="23"/>
    </row>
    <row r="42" ht="53.7" customHeight="1">
      <c r="A42" s="60">
        <v>97</v>
      </c>
      <c r="B42" s="61"/>
      <c r="C42" t="s" s="70">
        <v>91</v>
      </c>
      <c r="D42" t="s" s="63">
        <v>92</v>
      </c>
      <c r="E42" s="64">
        <f>F42+F42*G42</f>
        <v>34.54</v>
      </c>
      <c r="F42" s="65">
        <v>22</v>
      </c>
      <c r="G42" s="66">
        <v>0.57</v>
      </c>
      <c r="H42" s="18">
        <v>26</v>
      </c>
      <c r="I42" s="67">
        <f>H42*F42</f>
        <v>572</v>
      </c>
      <c r="J42" s="68">
        <f>E42*H42</f>
        <v>898.04</v>
      </c>
      <c r="K42" s="69">
        <v>22</v>
      </c>
      <c r="L42" s="58">
        <v>0.15</v>
      </c>
      <c r="M42" s="52">
        <f>J42/100*85</f>
        <v>763.3339999999999</v>
      </c>
      <c r="N42" s="22"/>
      <c r="O42" s="23"/>
    </row>
    <row r="43" ht="45.05" customHeight="1">
      <c r="A43" s="60">
        <v>99</v>
      </c>
      <c r="B43" s="61"/>
      <c r="C43" t="s" s="70">
        <v>93</v>
      </c>
      <c r="D43" t="s" s="63">
        <v>94</v>
      </c>
      <c r="E43" s="64">
        <f>F43+F43*G43</f>
        <v>22.5</v>
      </c>
      <c r="F43" s="65">
        <v>15</v>
      </c>
      <c r="G43" s="71">
        <v>0.5</v>
      </c>
      <c r="H43" s="18">
        <v>26</v>
      </c>
      <c r="I43" s="67">
        <f>H43*F43</f>
        <v>390</v>
      </c>
      <c r="J43" s="68">
        <f>E43*H43</f>
        <v>585</v>
      </c>
      <c r="K43" s="69">
        <v>29</v>
      </c>
      <c r="L43" s="58">
        <v>0.15</v>
      </c>
      <c r="M43" s="52">
        <f>J43/100*85</f>
        <v>497.2499999999999</v>
      </c>
      <c r="N43" s="22"/>
      <c r="O43" s="23"/>
    </row>
    <row r="44" ht="42.7" customHeight="1">
      <c r="A44" s="60">
        <v>115</v>
      </c>
      <c r="B44" s="72"/>
      <c r="C44" t="s" s="70">
        <v>95</v>
      </c>
      <c r="D44" t="s" s="63">
        <v>96</v>
      </c>
      <c r="E44" s="64">
        <f>F44+F44*G44</f>
        <v>26.86</v>
      </c>
      <c r="F44" s="65">
        <v>17</v>
      </c>
      <c r="G44" s="66">
        <v>0.58</v>
      </c>
      <c r="H44" s="18">
        <v>26</v>
      </c>
      <c r="I44" s="67">
        <f>H44*F44</f>
        <v>442</v>
      </c>
      <c r="J44" s="68">
        <f>E44*H44</f>
        <v>698.36</v>
      </c>
      <c r="K44" s="69">
        <v>2</v>
      </c>
      <c r="L44" s="58">
        <v>0.15</v>
      </c>
      <c r="M44" s="52">
        <f>J44/100*85</f>
        <v>593.606</v>
      </c>
      <c r="N44" s="22"/>
      <c r="O44" s="23"/>
    </row>
    <row r="45" ht="45.75" customHeight="1">
      <c r="A45" s="73">
        <v>118</v>
      </c>
      <c r="B45" s="72"/>
      <c r="C45" t="s" s="70">
        <v>97</v>
      </c>
      <c r="D45" t="s" s="63">
        <v>98</v>
      </c>
      <c r="E45" s="64">
        <f>F45+F45*G45</f>
        <v>46.08</v>
      </c>
      <c r="F45" s="65">
        <v>32</v>
      </c>
      <c r="G45" s="66">
        <v>0.44</v>
      </c>
      <c r="H45" s="18">
        <v>26</v>
      </c>
      <c r="I45" s="67">
        <f>H45*F45</f>
        <v>832</v>
      </c>
      <c r="J45" s="68">
        <f>E45*H45</f>
        <v>1198.08</v>
      </c>
      <c r="K45" s="69">
        <v>1</v>
      </c>
      <c r="L45" s="58">
        <v>0.15</v>
      </c>
      <c r="M45" s="74">
        <f>J45/100*85</f>
        <v>1018.368</v>
      </c>
      <c r="N45" s="22"/>
      <c r="O45" s="23"/>
    </row>
    <row r="46" ht="52.6" customHeight="1">
      <c r="A46" s="73">
        <v>119</v>
      </c>
      <c r="B46" s="72"/>
      <c r="C46" t="s" s="70">
        <v>99</v>
      </c>
      <c r="D46" t="s" s="75">
        <v>100</v>
      </c>
      <c r="E46" s="76">
        <f>F46+F46*G46</f>
        <v>46.08</v>
      </c>
      <c r="F46" s="77">
        <v>32</v>
      </c>
      <c r="G46" s="78">
        <v>0.44</v>
      </c>
      <c r="H46" s="18">
        <v>26</v>
      </c>
      <c r="I46" s="67">
        <f>H46*F46</f>
        <v>832</v>
      </c>
      <c r="J46" s="68">
        <f>E46*H46</f>
        <v>1198.08</v>
      </c>
      <c r="K46" s="69">
        <v>4</v>
      </c>
      <c r="L46" s="58">
        <v>0.15</v>
      </c>
      <c r="M46" s="74">
        <f>J46/100*85</f>
        <v>1018.368</v>
      </c>
      <c r="N46" s="22"/>
      <c r="O46" s="23"/>
    </row>
    <row r="47" ht="50.25" customHeight="1">
      <c r="A47" s="79">
        <v>32</v>
      </c>
      <c r="B47" s="80"/>
      <c r="C47" t="s" s="81">
        <v>101</v>
      </c>
      <c r="D47" t="s" s="82">
        <v>102</v>
      </c>
      <c r="E47" s="83">
        <f>F47+F47*G47</f>
        <v>14.915</v>
      </c>
      <c r="F47" s="84">
        <v>9.5</v>
      </c>
      <c r="G47" s="85">
        <v>0.57</v>
      </c>
      <c r="H47" s="18">
        <v>26</v>
      </c>
      <c r="I47" s="86">
        <f>H47*F47</f>
        <v>247</v>
      </c>
      <c r="J47" s="87">
        <f>E47*H47</f>
        <v>387.79</v>
      </c>
      <c r="K47" s="88">
        <v>18</v>
      </c>
      <c r="L47" s="58">
        <v>0.15</v>
      </c>
      <c r="M47" s="52">
        <f>J47/100*85</f>
        <v>329.6215</v>
      </c>
      <c r="N47" s="22"/>
      <c r="O47" s="23"/>
    </row>
    <row r="48" ht="50.25" customHeight="1">
      <c r="A48" s="79">
        <v>33</v>
      </c>
      <c r="B48" s="80"/>
      <c r="C48" t="s" s="81">
        <v>103</v>
      </c>
      <c r="D48" t="s" s="82">
        <v>104</v>
      </c>
      <c r="E48" s="83">
        <f>F48+F48*G48</f>
        <v>14.04</v>
      </c>
      <c r="F48" s="84">
        <v>9</v>
      </c>
      <c r="G48" s="85">
        <v>0.5600000000000001</v>
      </c>
      <c r="H48" s="18">
        <v>26</v>
      </c>
      <c r="I48" s="86">
        <f>H48*F48</f>
        <v>234</v>
      </c>
      <c r="J48" s="87">
        <f>E48*H48</f>
        <v>365.04</v>
      </c>
      <c r="K48" s="88">
        <v>4</v>
      </c>
      <c r="L48" s="58">
        <v>0.15</v>
      </c>
      <c r="M48" s="52">
        <f>J48/100*85</f>
        <v>310.284</v>
      </c>
      <c r="N48" s="22"/>
      <c r="O48" s="23"/>
    </row>
    <row r="49" ht="48.75" customHeight="1">
      <c r="A49" s="79">
        <v>34</v>
      </c>
      <c r="B49" s="80"/>
      <c r="C49" t="s" s="89">
        <v>105</v>
      </c>
      <c r="D49" t="s" s="82">
        <v>106</v>
      </c>
      <c r="E49" s="83">
        <f>F49+F49*G49</f>
        <v>13.005</v>
      </c>
      <c r="F49" s="84">
        <v>8.5</v>
      </c>
      <c r="G49" s="85">
        <v>0.53</v>
      </c>
      <c r="H49" s="18">
        <v>26</v>
      </c>
      <c r="I49" s="86">
        <f>H49*F49</f>
        <v>221</v>
      </c>
      <c r="J49" s="87">
        <f>E49*H49</f>
        <v>338.13</v>
      </c>
      <c r="K49" s="88">
        <v>6</v>
      </c>
      <c r="L49" s="58">
        <v>0.15</v>
      </c>
      <c r="M49" s="52">
        <f>J49/100*85</f>
        <v>287.4105</v>
      </c>
      <c r="N49" s="22"/>
      <c r="O49" s="23"/>
    </row>
    <row r="50" ht="51" customHeight="1">
      <c r="A50" s="79">
        <v>35</v>
      </c>
      <c r="B50" s="80"/>
      <c r="C50" t="s" s="81">
        <v>107</v>
      </c>
      <c r="D50" t="s" s="82">
        <v>108</v>
      </c>
      <c r="E50" s="83">
        <f>F50+F50*G50</f>
        <v>27.01</v>
      </c>
      <c r="F50" s="84">
        <v>18.5</v>
      </c>
      <c r="G50" s="85">
        <v>0.46</v>
      </c>
      <c r="H50" s="18">
        <v>26</v>
      </c>
      <c r="I50" s="86">
        <f>H50*F50</f>
        <v>481</v>
      </c>
      <c r="J50" s="87">
        <f>E50*H50</f>
        <v>702.26</v>
      </c>
      <c r="K50" s="88">
        <v>25</v>
      </c>
      <c r="L50" s="58">
        <v>0.15</v>
      </c>
      <c r="M50" s="52">
        <f>J50/100*85</f>
        <v>596.9209999999999</v>
      </c>
      <c r="N50" s="22"/>
      <c r="O50" s="23"/>
    </row>
    <row r="51" ht="51" customHeight="1">
      <c r="A51" s="79">
        <v>36</v>
      </c>
      <c r="B51" s="80"/>
      <c r="C51" t="s" s="81">
        <v>109</v>
      </c>
      <c r="D51" t="s" s="82">
        <v>110</v>
      </c>
      <c r="E51" s="83">
        <f>F51+F51*G51</f>
        <v>29.6</v>
      </c>
      <c r="F51" s="84">
        <v>20</v>
      </c>
      <c r="G51" s="85">
        <v>0.48</v>
      </c>
      <c r="H51" s="18">
        <v>26</v>
      </c>
      <c r="I51" s="86">
        <f>H51*F51</f>
        <v>520</v>
      </c>
      <c r="J51" s="87">
        <f>E51*H51</f>
        <v>769.6</v>
      </c>
      <c r="K51" s="88">
        <v>0</v>
      </c>
      <c r="L51" s="58">
        <v>0.15</v>
      </c>
      <c r="M51" s="52">
        <f>J51/100*85</f>
        <v>654.1600000000001</v>
      </c>
      <c r="N51" s="22"/>
      <c r="O51" s="23"/>
    </row>
    <row r="52" ht="51" customHeight="1">
      <c r="A52" s="79">
        <v>37</v>
      </c>
      <c r="B52" s="90"/>
      <c r="C52" t="s" s="81">
        <v>111</v>
      </c>
      <c r="D52" t="s" s="82">
        <v>112</v>
      </c>
      <c r="E52" s="83">
        <f>F52+F52*G52</f>
        <v>52</v>
      </c>
      <c r="F52" s="84">
        <v>40</v>
      </c>
      <c r="G52" s="91">
        <v>0.3</v>
      </c>
      <c r="H52" s="18">
        <v>26</v>
      </c>
      <c r="I52" s="86">
        <f>H52*F52</f>
        <v>1040</v>
      </c>
      <c r="J52" s="87">
        <f>E52*H52</f>
        <v>1352</v>
      </c>
      <c r="K52" s="88">
        <v>2</v>
      </c>
      <c r="L52" s="58">
        <v>0.15</v>
      </c>
      <c r="M52" s="74">
        <f>J52/100*85</f>
        <v>1149.2</v>
      </c>
      <c r="N52" s="22"/>
      <c r="O52" s="23"/>
    </row>
    <row r="53" ht="47.25" customHeight="1">
      <c r="A53" s="79">
        <v>107</v>
      </c>
      <c r="B53" s="92"/>
      <c r="C53" t="s" s="89">
        <v>113</v>
      </c>
      <c r="D53" t="s" s="82">
        <v>114</v>
      </c>
      <c r="E53" s="83">
        <f>F53+F53*G53</f>
        <v>13.005</v>
      </c>
      <c r="F53" s="84">
        <v>8.5</v>
      </c>
      <c r="G53" s="85">
        <v>0.53</v>
      </c>
      <c r="H53" s="18">
        <v>26</v>
      </c>
      <c r="I53" s="86">
        <f>H53*F53</f>
        <v>221</v>
      </c>
      <c r="J53" s="87">
        <f>E53*H53</f>
        <v>338.13</v>
      </c>
      <c r="K53" s="88">
        <v>17</v>
      </c>
      <c r="L53" s="58">
        <v>0.15</v>
      </c>
      <c r="M53" s="52">
        <f>J53/100*85</f>
        <v>287.4105</v>
      </c>
      <c r="N53" s="22"/>
      <c r="O53" s="23"/>
    </row>
    <row r="54" ht="51" customHeight="1">
      <c r="A54" s="79">
        <v>108</v>
      </c>
      <c r="B54" s="93"/>
      <c r="C54" t="s" s="89">
        <v>115</v>
      </c>
      <c r="D54" t="s" s="82">
        <v>116</v>
      </c>
      <c r="E54" s="83">
        <f>F54+F54*G54</f>
        <v>13.95</v>
      </c>
      <c r="F54" s="84">
        <v>9</v>
      </c>
      <c r="G54" s="85">
        <v>0.55</v>
      </c>
      <c r="H54" s="18">
        <v>26</v>
      </c>
      <c r="I54" s="86">
        <f>H54*F54</f>
        <v>234</v>
      </c>
      <c r="J54" s="87">
        <f>E54*H54</f>
        <v>362.7</v>
      </c>
      <c r="K54" s="88">
        <v>55</v>
      </c>
      <c r="L54" s="58">
        <v>0.15</v>
      </c>
      <c r="M54" s="52">
        <f>J54/100*85</f>
        <v>308.295</v>
      </c>
      <c r="N54" s="22"/>
      <c r="O54" s="23"/>
    </row>
    <row r="55" ht="57" customHeight="1">
      <c r="A55" s="94">
        <v>16</v>
      </c>
      <c r="B55" s="95"/>
      <c r="C55" t="s" s="96">
        <v>117</v>
      </c>
      <c r="D55" t="s" s="97">
        <v>118</v>
      </c>
      <c r="E55" s="98">
        <f>F55+F55*G55</f>
        <v>68</v>
      </c>
      <c r="F55" s="99">
        <v>50</v>
      </c>
      <c r="G55" s="100">
        <v>0.36</v>
      </c>
      <c r="H55" s="18">
        <v>26</v>
      </c>
      <c r="I55" s="101">
        <f>H55*F55</f>
        <v>1300</v>
      </c>
      <c r="J55" s="102">
        <f>E55*H55</f>
        <v>1768</v>
      </c>
      <c r="K55" s="103">
        <v>0</v>
      </c>
      <c r="L55" s="58">
        <v>0.15</v>
      </c>
      <c r="M55" s="74">
        <f>J55/100*85</f>
        <v>1502.8</v>
      </c>
      <c r="N55" s="22"/>
      <c r="O55" s="23"/>
    </row>
    <row r="56" ht="47.25" customHeight="1">
      <c r="A56" s="94">
        <v>17</v>
      </c>
      <c r="B56" s="95"/>
      <c r="C56" t="s" s="96">
        <v>119</v>
      </c>
      <c r="D56" t="s" s="97">
        <v>120</v>
      </c>
      <c r="E56" s="98">
        <f>F56+F56*G56</f>
        <v>122.4</v>
      </c>
      <c r="F56" s="99">
        <v>90</v>
      </c>
      <c r="G56" s="100">
        <v>0.36</v>
      </c>
      <c r="H56" s="18">
        <v>26</v>
      </c>
      <c r="I56" s="101">
        <f>H56*F56</f>
        <v>2340</v>
      </c>
      <c r="J56" s="102">
        <f>E56*H56</f>
        <v>3182.4</v>
      </c>
      <c r="K56" s="103">
        <v>0</v>
      </c>
      <c r="L56" s="58">
        <v>0.15</v>
      </c>
      <c r="M56" s="74">
        <f>J56/100*85</f>
        <v>2705.04</v>
      </c>
      <c r="N56" s="22"/>
      <c r="O56" s="23"/>
    </row>
    <row r="57" ht="47.25" customHeight="1">
      <c r="A57" s="104"/>
      <c r="B57" s="105"/>
      <c r="C57" t="s" s="106">
        <v>121</v>
      </c>
      <c r="D57" t="s" s="107">
        <v>122</v>
      </c>
      <c r="E57" s="108">
        <v>65</v>
      </c>
      <c r="F57" s="109">
        <v>46</v>
      </c>
      <c r="G57" s="110">
        <v>0.4</v>
      </c>
      <c r="H57" s="18">
        <v>26</v>
      </c>
      <c r="I57" s="111">
        <f>H57*F57</f>
        <v>1196</v>
      </c>
      <c r="J57" s="112">
        <f>E57*H57</f>
        <v>1690</v>
      </c>
      <c r="K57" s="113">
        <v>10</v>
      </c>
      <c r="L57" s="58">
        <v>0.15</v>
      </c>
      <c r="M57" s="74">
        <f>J57/100*85</f>
        <v>1436.5</v>
      </c>
      <c r="N57" s="22"/>
      <c r="O57" s="23"/>
    </row>
    <row r="58" ht="49.5" customHeight="1">
      <c r="A58" s="114">
        <v>39</v>
      </c>
      <c r="B58" s="115"/>
      <c r="C58" t="s" s="116">
        <v>123</v>
      </c>
      <c r="D58" t="s" s="107">
        <v>124</v>
      </c>
      <c r="E58" s="108">
        <f>F58+F58*G58</f>
        <v>54</v>
      </c>
      <c r="F58" s="109">
        <v>36</v>
      </c>
      <c r="G58" s="110">
        <v>0.5</v>
      </c>
      <c r="H58" s="18">
        <v>26</v>
      </c>
      <c r="I58" s="111">
        <f>H58*F58</f>
        <v>936</v>
      </c>
      <c r="J58" s="112">
        <f>E58*H58</f>
        <v>1404</v>
      </c>
      <c r="K58" s="113">
        <v>6</v>
      </c>
      <c r="L58" s="58">
        <v>0.15</v>
      </c>
      <c r="M58" s="74">
        <f>J58/100*85</f>
        <v>1193.4</v>
      </c>
      <c r="N58" s="22"/>
      <c r="O58" s="23"/>
    </row>
    <row r="59" ht="49.5" customHeight="1">
      <c r="A59" s="114">
        <v>40</v>
      </c>
      <c r="B59" s="117"/>
      <c r="C59" t="s" s="116">
        <v>125</v>
      </c>
      <c r="D59" t="s" s="107">
        <v>126</v>
      </c>
      <c r="E59" s="108">
        <f>F59+F59*G59</f>
        <v>52.5</v>
      </c>
      <c r="F59" s="109">
        <v>35</v>
      </c>
      <c r="G59" s="110">
        <v>0.5</v>
      </c>
      <c r="H59" s="18">
        <v>26</v>
      </c>
      <c r="I59" s="111">
        <f>H59*F59</f>
        <v>910</v>
      </c>
      <c r="J59" s="112">
        <f>E59*H59</f>
        <v>1365</v>
      </c>
      <c r="K59" s="113">
        <v>1</v>
      </c>
      <c r="L59" s="58">
        <v>0.15</v>
      </c>
      <c r="M59" s="74">
        <f>J59/100*85</f>
        <v>1160.25</v>
      </c>
      <c r="N59" s="22"/>
      <c r="O59" s="23"/>
    </row>
    <row r="60" ht="53.25" customHeight="1">
      <c r="A60" s="114">
        <v>41</v>
      </c>
      <c r="B60" s="115"/>
      <c r="C60" t="s" s="118">
        <v>127</v>
      </c>
      <c r="D60" t="s" s="107">
        <v>128</v>
      </c>
      <c r="E60" s="108">
        <f>F60+F60*G60</f>
        <v>153.9</v>
      </c>
      <c r="F60" s="109">
        <v>114</v>
      </c>
      <c r="G60" s="119">
        <v>0.35</v>
      </c>
      <c r="H60" s="18">
        <v>26</v>
      </c>
      <c r="I60" s="111">
        <f>H60*F60</f>
        <v>2964</v>
      </c>
      <c r="J60" s="112">
        <f>E60*H60</f>
        <v>4001.4</v>
      </c>
      <c r="K60" s="113">
        <v>2</v>
      </c>
      <c r="L60" s="58">
        <v>0.15</v>
      </c>
      <c r="M60" s="74">
        <f>J60/100*85</f>
        <v>3401.19</v>
      </c>
      <c r="N60" s="22"/>
      <c r="O60" s="23"/>
    </row>
    <row r="61" ht="51" customHeight="1">
      <c r="A61" s="114">
        <v>109</v>
      </c>
      <c r="B61" s="120"/>
      <c r="C61" t="s" s="116">
        <v>129</v>
      </c>
      <c r="D61" t="s" s="107">
        <v>130</v>
      </c>
      <c r="E61" s="108">
        <f>F61+F61*G61</f>
        <v>82.34999999999999</v>
      </c>
      <c r="F61" s="109">
        <v>61</v>
      </c>
      <c r="G61" s="119">
        <v>0.35</v>
      </c>
      <c r="H61" s="18">
        <v>26</v>
      </c>
      <c r="I61" s="111">
        <f>H61*F61</f>
        <v>1586</v>
      </c>
      <c r="J61" s="112">
        <f>E61*H61</f>
        <v>2141.1</v>
      </c>
      <c r="K61" s="113">
        <v>8</v>
      </c>
      <c r="L61" s="58">
        <v>0.15</v>
      </c>
      <c r="M61" s="74">
        <f>J61/100*85</f>
        <v>1819.935</v>
      </c>
      <c r="N61" s="22"/>
      <c r="O61" s="23"/>
    </row>
    <row r="62" ht="51" customHeight="1">
      <c r="A62" s="114">
        <v>110</v>
      </c>
      <c r="B62" s="120"/>
      <c r="C62" t="s" s="116">
        <v>131</v>
      </c>
      <c r="D62" t="s" s="107">
        <v>132</v>
      </c>
      <c r="E62" s="108">
        <f>F62+F62*G62</f>
        <v>195.75</v>
      </c>
      <c r="F62" s="109">
        <v>145</v>
      </c>
      <c r="G62" s="119">
        <v>0.35</v>
      </c>
      <c r="H62" s="18">
        <v>26</v>
      </c>
      <c r="I62" s="111">
        <f>H62*F62</f>
        <v>3770</v>
      </c>
      <c r="J62" s="112">
        <f>E62*H62</f>
        <v>5089.5</v>
      </c>
      <c r="K62" s="113">
        <v>6</v>
      </c>
      <c r="L62" s="58">
        <v>0.15</v>
      </c>
      <c r="M62" s="74">
        <f>J62/100*85</f>
        <v>4326.075</v>
      </c>
      <c r="N62" s="22"/>
      <c r="O62" s="23"/>
    </row>
    <row r="63" ht="47.25" customHeight="1">
      <c r="A63" s="121">
        <v>106</v>
      </c>
      <c r="B63" s="122"/>
      <c r="C63" t="s" s="123">
        <v>133</v>
      </c>
      <c r="D63" t="s" s="124">
        <v>134</v>
      </c>
      <c r="E63" s="125">
        <f>F63+F63*G63</f>
        <v>243</v>
      </c>
      <c r="F63" s="126">
        <v>180</v>
      </c>
      <c r="G63" s="127">
        <v>0.35</v>
      </c>
      <c r="H63" s="18">
        <v>26</v>
      </c>
      <c r="I63" s="128">
        <f>H63*F63</f>
        <v>4680</v>
      </c>
      <c r="J63" s="129">
        <f>E63*H63</f>
        <v>6318</v>
      </c>
      <c r="K63" s="130">
        <v>0</v>
      </c>
      <c r="L63" s="131">
        <v>0.16</v>
      </c>
      <c r="M63" s="132">
        <f>J63/100*84</f>
        <v>5307.12</v>
      </c>
      <c r="N63" s="22"/>
      <c r="O63" s="23"/>
    </row>
    <row r="64" ht="59.25" customHeight="1">
      <c r="A64" s="121">
        <v>42</v>
      </c>
      <c r="B64" s="133"/>
      <c r="C64" t="s" s="123">
        <v>135</v>
      </c>
      <c r="D64" t="s" s="124">
        <v>136</v>
      </c>
      <c r="E64" s="125">
        <f>F64+F64*G64</f>
        <v>36.96</v>
      </c>
      <c r="F64" s="126">
        <v>24</v>
      </c>
      <c r="G64" s="127">
        <v>0.54</v>
      </c>
      <c r="H64" s="18">
        <v>26</v>
      </c>
      <c r="I64" s="128">
        <f>H64*F64</f>
        <v>624</v>
      </c>
      <c r="J64" s="129">
        <f>E64*H64</f>
        <v>960.96</v>
      </c>
      <c r="K64" s="130">
        <v>2</v>
      </c>
      <c r="L64" s="131">
        <v>0.18</v>
      </c>
      <c r="M64" s="130">
        <f>J64/100*82</f>
        <v>787.9872</v>
      </c>
      <c r="N64" s="22"/>
      <c r="O64" s="23"/>
    </row>
    <row r="65" ht="53.25" customHeight="1">
      <c r="A65" s="121">
        <v>43</v>
      </c>
      <c r="B65" s="133"/>
      <c r="C65" t="s" s="123">
        <v>137</v>
      </c>
      <c r="D65" t="s" s="124">
        <v>138</v>
      </c>
      <c r="E65" s="125">
        <f>F65+F65*G65</f>
        <v>43.12</v>
      </c>
      <c r="F65" s="126">
        <v>28</v>
      </c>
      <c r="G65" s="127">
        <v>0.54</v>
      </c>
      <c r="H65" s="18">
        <v>26</v>
      </c>
      <c r="I65" s="128">
        <f>H65*F65</f>
        <v>728</v>
      </c>
      <c r="J65" s="129">
        <f>E65*H65</f>
        <v>1121.12</v>
      </c>
      <c r="K65" s="134">
        <v>2</v>
      </c>
      <c r="L65" s="135">
        <v>0.16</v>
      </c>
      <c r="M65" s="134">
        <f>J65/100*85</f>
        <v>952.9520000000001</v>
      </c>
      <c r="N65" s="22"/>
      <c r="O65" s="23"/>
    </row>
    <row r="66" ht="54.75" customHeight="1">
      <c r="A66" s="121">
        <v>44</v>
      </c>
      <c r="B66" s="136"/>
      <c r="C66" t="s" s="123">
        <v>139</v>
      </c>
      <c r="D66" t="s" s="124">
        <v>140</v>
      </c>
      <c r="E66" s="125">
        <f>F66+F66*G66</f>
        <v>71.40000000000001</v>
      </c>
      <c r="F66" s="137">
        <v>51</v>
      </c>
      <c r="G66" s="138">
        <v>0.4</v>
      </c>
      <c r="H66" s="18">
        <v>26</v>
      </c>
      <c r="I66" s="128">
        <f>H66*F66</f>
        <v>1326</v>
      </c>
      <c r="J66" s="129">
        <f>E66*H66</f>
        <v>1856.4</v>
      </c>
      <c r="K66" s="139">
        <v>2</v>
      </c>
      <c r="L66" s="140">
        <v>0.17</v>
      </c>
      <c r="M66" s="141">
        <f>J66/100*83</f>
        <v>1540.812</v>
      </c>
      <c r="N66" s="22"/>
      <c r="O66" s="23"/>
    </row>
    <row r="67" ht="54" customHeight="1">
      <c r="A67" s="121">
        <v>45</v>
      </c>
      <c r="B67" s="142"/>
      <c r="C67" t="s" s="143">
        <v>141</v>
      </c>
      <c r="D67" t="s" s="144">
        <v>142</v>
      </c>
      <c r="E67" s="145">
        <f>F67+F67*G67</f>
        <v>45</v>
      </c>
      <c r="F67" s="146">
        <v>30</v>
      </c>
      <c r="G67" s="147">
        <v>0.5</v>
      </c>
      <c r="H67" s="148">
        <v>26</v>
      </c>
      <c r="I67" s="128">
        <f>H67*F67</f>
        <v>780</v>
      </c>
      <c r="J67" s="129">
        <f>E67*H67</f>
        <v>1170</v>
      </c>
      <c r="K67" s="139">
        <v>22</v>
      </c>
      <c r="L67" s="140">
        <v>0.15</v>
      </c>
      <c r="M67" s="149">
        <f>J67/100*85</f>
        <v>994.4999999999999</v>
      </c>
      <c r="N67" s="22"/>
      <c r="O67" s="23"/>
    </row>
    <row r="68" ht="55.5" customHeight="1">
      <c r="A68" s="121">
        <v>46</v>
      </c>
      <c r="B68" s="142"/>
      <c r="C68" t="s" s="143">
        <v>143</v>
      </c>
      <c r="D68" t="s" s="150">
        <v>144</v>
      </c>
      <c r="E68" s="145">
        <f>F68+F68*G68</f>
        <v>47.74</v>
      </c>
      <c r="F68" s="151">
        <v>31</v>
      </c>
      <c r="G68" s="152">
        <v>0.54</v>
      </c>
      <c r="H68" s="148">
        <v>26</v>
      </c>
      <c r="I68" s="128">
        <f>H68*F68</f>
        <v>806</v>
      </c>
      <c r="J68" s="129">
        <f>E68*H68</f>
        <v>1241.24</v>
      </c>
      <c r="K68" s="153">
        <v>8</v>
      </c>
      <c r="L68" s="154">
        <v>0.17</v>
      </c>
      <c r="M68" s="155">
        <f>J68/100*83</f>
        <v>1030.2292</v>
      </c>
      <c r="N68" s="22"/>
      <c r="O68" s="23"/>
    </row>
    <row r="69" ht="60.75" customHeight="1">
      <c r="A69" s="11">
        <v>51</v>
      </c>
      <c r="B69" s="12"/>
      <c r="C69" t="s" s="156">
        <v>145</v>
      </c>
      <c r="D69" t="s" s="157">
        <v>146</v>
      </c>
      <c r="E69" s="158">
        <f>F69+F69*G69</f>
        <v>27.93</v>
      </c>
      <c r="F69" s="24">
        <v>19</v>
      </c>
      <c r="G69" s="29">
        <v>0.47</v>
      </c>
      <c r="H69" s="18">
        <v>26</v>
      </c>
      <c r="I69" s="18">
        <f>H69*F69</f>
        <v>494</v>
      </c>
      <c r="J69" s="19">
        <f>E69*H69</f>
        <v>726.1799999999999</v>
      </c>
      <c r="K69" s="20">
        <v>3</v>
      </c>
      <c r="L69" s="21">
        <v>0.15</v>
      </c>
      <c r="M69" s="20">
        <f>J69/100*85</f>
        <v>617.2529999999999</v>
      </c>
      <c r="N69" s="22"/>
      <c r="O69" s="23"/>
    </row>
    <row r="70" ht="61.5" customHeight="1">
      <c r="A70" s="11">
        <v>66</v>
      </c>
      <c r="B70" s="12"/>
      <c r="C70" t="s" s="26">
        <v>147</v>
      </c>
      <c r="D70" t="s" s="14">
        <v>148</v>
      </c>
      <c r="E70" s="15">
        <f>F70+F70*G70</f>
        <v>27</v>
      </c>
      <c r="F70" s="24">
        <v>18</v>
      </c>
      <c r="G70" s="25">
        <v>0.5</v>
      </c>
      <c r="H70" s="18">
        <v>26</v>
      </c>
      <c r="I70" s="18">
        <f>H70*F70</f>
        <v>468</v>
      </c>
      <c r="J70" s="19">
        <f>E70*H70</f>
        <v>702</v>
      </c>
      <c r="K70" s="20">
        <v>14</v>
      </c>
      <c r="L70" s="21">
        <v>0.15</v>
      </c>
      <c r="M70" s="20">
        <f>J70/100*85</f>
        <v>596.6999999999999</v>
      </c>
      <c r="N70" s="22"/>
      <c r="O70" s="23"/>
    </row>
    <row r="71" ht="64.5" customHeight="1">
      <c r="A71" s="11">
        <v>67</v>
      </c>
      <c r="B71" s="12"/>
      <c r="C71" t="s" s="26">
        <v>149</v>
      </c>
      <c r="D71" t="s" s="159">
        <v>150</v>
      </c>
      <c r="E71" s="15">
        <f>F71+F71*G71</f>
        <v>21.98</v>
      </c>
      <c r="F71" s="24">
        <v>14</v>
      </c>
      <c r="G71" s="29">
        <v>0.57</v>
      </c>
      <c r="H71" s="18">
        <v>26</v>
      </c>
      <c r="I71" s="18">
        <f>H71*F71</f>
        <v>364</v>
      </c>
      <c r="J71" s="19">
        <f>E71*H71</f>
        <v>571.48</v>
      </c>
      <c r="K71" s="20">
        <v>6</v>
      </c>
      <c r="L71" s="21">
        <v>0.15</v>
      </c>
      <c r="M71" s="20">
        <f>J71/100*85</f>
        <v>485.758</v>
      </c>
      <c r="N71" s="22"/>
      <c r="O71" s="23"/>
    </row>
    <row r="72" ht="57" customHeight="1">
      <c r="A72" s="11">
        <v>52</v>
      </c>
      <c r="B72" s="12"/>
      <c r="C72" t="s" s="26">
        <v>151</v>
      </c>
      <c r="D72" t="s" s="160">
        <v>152</v>
      </c>
      <c r="E72" s="15">
        <f>F72+F72*G72</f>
        <v>44.8</v>
      </c>
      <c r="F72" s="24">
        <v>32</v>
      </c>
      <c r="G72" s="25">
        <v>0.4</v>
      </c>
      <c r="H72" s="18">
        <v>26</v>
      </c>
      <c r="I72" s="18">
        <f>H72*F72</f>
        <v>832</v>
      </c>
      <c r="J72" s="19">
        <f>E72*H72</f>
        <v>1164.8</v>
      </c>
      <c r="K72" s="20">
        <v>9</v>
      </c>
      <c r="L72" s="21">
        <v>0.15</v>
      </c>
      <c r="M72" s="20">
        <f>J72/100*85</f>
        <v>990.0799999999999</v>
      </c>
      <c r="N72" s="22"/>
      <c r="O72" s="23"/>
    </row>
    <row r="73" ht="60" customHeight="1">
      <c r="A73" s="11">
        <v>53</v>
      </c>
      <c r="B73" s="12"/>
      <c r="C73" t="s" s="26">
        <v>153</v>
      </c>
      <c r="D73" t="s" s="14">
        <v>154</v>
      </c>
      <c r="E73" s="15">
        <f>F73+F73*G73</f>
        <v>49</v>
      </c>
      <c r="F73" s="24">
        <v>35</v>
      </c>
      <c r="G73" s="25">
        <v>0.4</v>
      </c>
      <c r="H73" s="18">
        <v>26</v>
      </c>
      <c r="I73" s="18">
        <f>H73*F73</f>
        <v>910</v>
      </c>
      <c r="J73" s="19">
        <f>E73*H73</f>
        <v>1274</v>
      </c>
      <c r="K73" s="20">
        <v>1</v>
      </c>
      <c r="L73" s="21">
        <v>0.15</v>
      </c>
      <c r="M73" s="42">
        <f>J73/100*85</f>
        <v>1082.9</v>
      </c>
      <c r="N73" s="22"/>
      <c r="O73" s="23"/>
    </row>
    <row r="74" ht="54.75" customHeight="1">
      <c r="A74" s="11">
        <v>54</v>
      </c>
      <c r="B74" s="12"/>
      <c r="C74" t="s" s="26">
        <v>155</v>
      </c>
      <c r="D74" t="s" s="14">
        <v>156</v>
      </c>
      <c r="E74" s="15">
        <f>F74+F74*G74</f>
        <v>275.88</v>
      </c>
      <c r="F74" s="24">
        <v>209</v>
      </c>
      <c r="G74" s="29">
        <v>0.32</v>
      </c>
      <c r="H74" s="18">
        <v>26</v>
      </c>
      <c r="I74" s="18">
        <f>H74*F74</f>
        <v>5434</v>
      </c>
      <c r="J74" s="19">
        <f>E74*H74</f>
        <v>7172.88</v>
      </c>
      <c r="K74" s="20">
        <v>0</v>
      </c>
      <c r="L74" s="21">
        <v>0.15</v>
      </c>
      <c r="M74" s="42">
        <f>J74/100*85</f>
        <v>6096.948</v>
      </c>
      <c r="N74" s="22"/>
      <c r="O74" s="23"/>
    </row>
    <row r="75" ht="54.75" customHeight="1">
      <c r="A75" s="161"/>
      <c r="B75" s="12"/>
      <c r="C75" t="s" s="26">
        <v>157</v>
      </c>
      <c r="D75" t="s" s="14">
        <v>158</v>
      </c>
      <c r="E75" s="15">
        <v>64</v>
      </c>
      <c r="F75" s="24">
        <v>47</v>
      </c>
      <c r="G75" s="162"/>
      <c r="H75" s="18">
        <v>26</v>
      </c>
      <c r="I75" s="18">
        <f>H75*F75</f>
        <v>1222</v>
      </c>
      <c r="J75" s="19">
        <f>E75*H75</f>
        <v>1664</v>
      </c>
      <c r="K75" s="20">
        <v>36</v>
      </c>
      <c r="L75" s="21">
        <v>0.15</v>
      </c>
      <c r="M75" s="42">
        <f>J75/100*85</f>
        <v>1414.4</v>
      </c>
      <c r="N75" s="22"/>
      <c r="O75" s="23"/>
    </row>
    <row r="76" ht="66.75" customHeight="1">
      <c r="A76" s="11">
        <v>58</v>
      </c>
      <c r="B76" s="12"/>
      <c r="C76" t="s" s="26">
        <v>159</v>
      </c>
      <c r="D76" t="s" s="14">
        <v>160</v>
      </c>
      <c r="E76" s="15">
        <f>F76+F76*G76</f>
        <v>21</v>
      </c>
      <c r="F76" s="24">
        <v>15</v>
      </c>
      <c r="G76" s="25">
        <v>0.4</v>
      </c>
      <c r="H76" s="18">
        <v>26</v>
      </c>
      <c r="I76" s="18">
        <f>H76*F76</f>
        <v>390</v>
      </c>
      <c r="J76" s="19">
        <f>E76*H76</f>
        <v>546</v>
      </c>
      <c r="K76" s="20">
        <v>37</v>
      </c>
      <c r="L76" s="21">
        <v>0.15</v>
      </c>
      <c r="M76" s="20">
        <f>J76/100*85</f>
        <v>464.1</v>
      </c>
      <c r="N76" s="22"/>
      <c r="O76" s="23"/>
    </row>
    <row r="77" ht="54.95" customHeight="1">
      <c r="A77" s="11">
        <v>59</v>
      </c>
      <c r="B77" s="12"/>
      <c r="C77" t="s" s="26">
        <v>161</v>
      </c>
      <c r="D77" t="s" s="14">
        <v>162</v>
      </c>
      <c r="E77" s="15">
        <f>F77+F77*G77</f>
        <v>21</v>
      </c>
      <c r="F77" s="24">
        <v>15</v>
      </c>
      <c r="G77" s="25">
        <v>0.4</v>
      </c>
      <c r="H77" s="18">
        <v>26</v>
      </c>
      <c r="I77" s="18">
        <f>H77*F77</f>
        <v>390</v>
      </c>
      <c r="J77" s="19">
        <f>E77*H77</f>
        <v>546</v>
      </c>
      <c r="K77" s="20">
        <v>48</v>
      </c>
      <c r="L77" s="21">
        <v>0.15</v>
      </c>
      <c r="M77" s="20">
        <f>J77/100*85</f>
        <v>464.1</v>
      </c>
      <c r="N77" s="22"/>
      <c r="O77" s="23"/>
    </row>
    <row r="78" ht="61.9" customHeight="1">
      <c r="A78" s="11">
        <v>60</v>
      </c>
      <c r="B78" s="12"/>
      <c r="C78" t="s" s="26">
        <v>163</v>
      </c>
      <c r="D78" t="s" s="14">
        <v>164</v>
      </c>
      <c r="E78" s="15">
        <f>F78+F78*G78</f>
        <v>21</v>
      </c>
      <c r="F78" s="24">
        <v>15</v>
      </c>
      <c r="G78" s="25">
        <v>0.4</v>
      </c>
      <c r="H78" s="18">
        <v>26</v>
      </c>
      <c r="I78" s="18">
        <f>H78*F78</f>
        <v>390</v>
      </c>
      <c r="J78" s="19">
        <f>E78*H78</f>
        <v>546</v>
      </c>
      <c r="K78" s="20">
        <v>45</v>
      </c>
      <c r="L78" s="21">
        <v>0.15</v>
      </c>
      <c r="M78" s="20">
        <f>J78/100*85</f>
        <v>464.1</v>
      </c>
      <c r="N78" s="22"/>
      <c r="O78" s="23"/>
    </row>
    <row r="79" ht="60" customHeight="1">
      <c r="A79" s="11">
        <v>89</v>
      </c>
      <c r="B79" s="12"/>
      <c r="C79" t="s" s="26">
        <v>165</v>
      </c>
      <c r="D79" t="s" s="14">
        <v>166</v>
      </c>
      <c r="E79" s="15">
        <f>F79+F79*G79</f>
        <v>18.96</v>
      </c>
      <c r="F79" s="24">
        <v>12</v>
      </c>
      <c r="G79" s="29">
        <v>0.58</v>
      </c>
      <c r="H79" s="18">
        <v>26</v>
      </c>
      <c r="I79" s="18">
        <f>H79*F79</f>
        <v>312</v>
      </c>
      <c r="J79" s="19">
        <f>E79*H79</f>
        <v>492.96</v>
      </c>
      <c r="K79" s="20">
        <v>25</v>
      </c>
      <c r="L79" s="21">
        <v>0.15</v>
      </c>
      <c r="M79" s="20">
        <f>J79/100*85</f>
        <v>419.0160000000001</v>
      </c>
      <c r="N79" s="22"/>
      <c r="O79" s="23"/>
    </row>
    <row r="80" ht="63" customHeight="1">
      <c r="A80" s="11">
        <v>90</v>
      </c>
      <c r="B80" s="12"/>
      <c r="C80" t="s" s="26">
        <v>167</v>
      </c>
      <c r="D80" t="s" s="14">
        <v>168</v>
      </c>
      <c r="E80" s="15">
        <f>F80+F80*G80</f>
        <v>18.96</v>
      </c>
      <c r="F80" s="24">
        <v>12</v>
      </c>
      <c r="G80" s="29">
        <v>0.58</v>
      </c>
      <c r="H80" s="18">
        <v>26</v>
      </c>
      <c r="I80" s="18">
        <f>H80*F80</f>
        <v>312</v>
      </c>
      <c r="J80" s="19">
        <f>E80*H80</f>
        <v>492.96</v>
      </c>
      <c r="K80" s="20">
        <v>22</v>
      </c>
      <c r="L80" s="21">
        <v>0.15</v>
      </c>
      <c r="M80" s="20">
        <f>J80/100*85</f>
        <v>419.0160000000001</v>
      </c>
      <c r="N80" s="22"/>
      <c r="O80" s="23"/>
    </row>
    <row r="81" ht="57.75" customHeight="1">
      <c r="A81" s="79">
        <v>55</v>
      </c>
      <c r="B81" s="80"/>
      <c r="C81" t="s" s="81">
        <v>169</v>
      </c>
      <c r="D81" t="s" s="82">
        <v>170</v>
      </c>
      <c r="E81" s="83">
        <f>F81+F81*G81</f>
        <v>225.12</v>
      </c>
      <c r="F81" s="84">
        <v>168</v>
      </c>
      <c r="G81" s="85">
        <v>0.34</v>
      </c>
      <c r="H81" s="18">
        <v>26</v>
      </c>
      <c r="I81" s="86">
        <f>H81*F81</f>
        <v>4368</v>
      </c>
      <c r="J81" s="87">
        <f>E81*H81</f>
        <v>5853.12</v>
      </c>
      <c r="K81" s="88">
        <v>4</v>
      </c>
      <c r="L81" s="21">
        <v>0.15</v>
      </c>
      <c r="M81" s="42">
        <f>J81/100*85</f>
        <v>4975.152</v>
      </c>
      <c r="N81" s="22"/>
      <c r="O81" s="23"/>
    </row>
    <row r="82" ht="54.75" customHeight="1">
      <c r="A82" s="79">
        <v>56</v>
      </c>
      <c r="B82" s="80"/>
      <c r="C82" t="s" s="81">
        <v>171</v>
      </c>
      <c r="D82" t="s" s="82">
        <v>172</v>
      </c>
      <c r="E82" s="83">
        <f>F82+F82*G82</f>
        <v>120.56</v>
      </c>
      <c r="F82" s="84">
        <v>88</v>
      </c>
      <c r="G82" s="85">
        <v>0.37</v>
      </c>
      <c r="H82" s="18">
        <v>26</v>
      </c>
      <c r="I82" s="86">
        <f>H82*F82</f>
        <v>2288</v>
      </c>
      <c r="J82" s="87">
        <f>E82*H82</f>
        <v>3134.56</v>
      </c>
      <c r="K82" s="88">
        <v>12</v>
      </c>
      <c r="L82" s="21">
        <v>0.15</v>
      </c>
      <c r="M82" s="42">
        <f>J82/100*85</f>
        <v>2664.376</v>
      </c>
      <c r="N82" s="22"/>
      <c r="O82" s="23"/>
    </row>
    <row r="83" ht="54.75" customHeight="1">
      <c r="A83" s="79">
        <v>57</v>
      </c>
      <c r="B83" s="80"/>
      <c r="C83" t="s" s="81">
        <v>173</v>
      </c>
      <c r="D83" t="s" s="82">
        <v>174</v>
      </c>
      <c r="E83" s="83">
        <f>F83+F83*G83</f>
        <v>105.86</v>
      </c>
      <c r="F83" s="84">
        <v>79</v>
      </c>
      <c r="G83" s="85">
        <v>0.34</v>
      </c>
      <c r="H83" s="18">
        <v>26</v>
      </c>
      <c r="I83" s="86">
        <f>H83*F83</f>
        <v>2054</v>
      </c>
      <c r="J83" s="87">
        <f>E83*H83</f>
        <v>2752.36</v>
      </c>
      <c r="K83" s="88">
        <v>10</v>
      </c>
      <c r="L83" s="21">
        <v>0.15</v>
      </c>
      <c r="M83" s="42">
        <f>J83/100*85</f>
        <v>2339.506</v>
      </c>
      <c r="N83" s="22"/>
      <c r="O83" s="23"/>
    </row>
    <row r="84" ht="46.75" customHeight="1">
      <c r="A84" s="79">
        <v>76</v>
      </c>
      <c r="B84" s="80"/>
      <c r="C84" t="s" s="81">
        <v>175</v>
      </c>
      <c r="D84" t="s" s="82">
        <v>176</v>
      </c>
      <c r="E84" s="83">
        <f>F84+F84*G84</f>
        <v>6</v>
      </c>
      <c r="F84" s="84">
        <v>3</v>
      </c>
      <c r="G84" s="85">
        <v>1</v>
      </c>
      <c r="H84" s="18">
        <v>26</v>
      </c>
      <c r="I84" s="86">
        <f>H84*F84</f>
        <v>78</v>
      </c>
      <c r="J84" s="87">
        <f>E84*H84</f>
        <v>156</v>
      </c>
      <c r="K84" s="88">
        <v>29</v>
      </c>
      <c r="L84" s="21">
        <v>0.15</v>
      </c>
      <c r="M84" s="20">
        <f>J84/100*85</f>
        <v>132.6</v>
      </c>
      <c r="N84" s="22"/>
      <c r="O84" s="23"/>
    </row>
    <row r="85" ht="47.25" customHeight="1">
      <c r="A85" s="79">
        <v>102</v>
      </c>
      <c r="B85" s="92"/>
      <c r="C85" t="s" s="81">
        <v>177</v>
      </c>
      <c r="D85" t="s" s="82">
        <v>178</v>
      </c>
      <c r="E85" s="83">
        <f>F85+F85*G85</f>
        <v>578.5</v>
      </c>
      <c r="F85" s="84">
        <v>445</v>
      </c>
      <c r="G85" s="91">
        <v>0.3</v>
      </c>
      <c r="H85" s="18">
        <v>26</v>
      </c>
      <c r="I85" s="86">
        <f>H85*F85</f>
        <v>11570</v>
      </c>
      <c r="J85" s="87">
        <f>E85*H85</f>
        <v>15041</v>
      </c>
      <c r="K85" s="88">
        <v>0</v>
      </c>
      <c r="L85" s="21">
        <v>0.15</v>
      </c>
      <c r="M85" s="42">
        <f>J85/100*85</f>
        <v>12784.85</v>
      </c>
      <c r="N85" s="22"/>
      <c r="O85" s="23"/>
    </row>
    <row r="86" ht="56.25" customHeight="1">
      <c r="A86" s="43">
        <v>111</v>
      </c>
      <c r="B86" s="44"/>
      <c r="C86" t="s" s="45">
        <v>179</v>
      </c>
      <c r="D86" t="s" s="46">
        <v>180</v>
      </c>
      <c r="E86" s="47">
        <f>F86+F86*G86</f>
        <v>104</v>
      </c>
      <c r="F86" s="48">
        <v>80</v>
      </c>
      <c r="G86" s="49">
        <v>0.3</v>
      </c>
      <c r="H86" s="18">
        <v>26</v>
      </c>
      <c r="I86" s="50">
        <f>H86*F86</f>
        <v>2080</v>
      </c>
      <c r="J86" s="51">
        <f>E86*H86</f>
        <v>2704</v>
      </c>
      <c r="K86" s="52">
        <v>2</v>
      </c>
      <c r="L86" s="21">
        <v>0.15</v>
      </c>
      <c r="M86" s="42">
        <f>J86/100*85</f>
        <v>2298.4</v>
      </c>
      <c r="N86" s="22"/>
      <c r="O86" s="23"/>
    </row>
    <row r="87" ht="51" customHeight="1">
      <c r="A87" s="43">
        <v>112</v>
      </c>
      <c r="B87" s="55"/>
      <c r="C87" t="s" s="56">
        <v>181</v>
      </c>
      <c r="D87" t="s" s="46">
        <v>182</v>
      </c>
      <c r="E87" s="47">
        <f>F87+F87*G87</f>
        <v>20.8</v>
      </c>
      <c r="F87" s="48">
        <v>13</v>
      </c>
      <c r="G87" s="49">
        <v>0.6</v>
      </c>
      <c r="H87" s="18">
        <v>26</v>
      </c>
      <c r="I87" s="50">
        <f>H87*F87</f>
        <v>338</v>
      </c>
      <c r="J87" s="51">
        <f>E87*H87</f>
        <v>540.8000000000001</v>
      </c>
      <c r="K87" s="52">
        <v>14</v>
      </c>
      <c r="L87" s="21">
        <v>0.15</v>
      </c>
      <c r="M87" s="20">
        <f>J87/100*85</f>
        <v>459.68</v>
      </c>
      <c r="N87" s="22"/>
      <c r="O87" s="23"/>
    </row>
    <row r="88" ht="51" customHeight="1">
      <c r="A88" s="43">
        <v>113</v>
      </c>
      <c r="B88" s="55"/>
      <c r="C88" t="s" s="56">
        <v>183</v>
      </c>
      <c r="D88" t="s" s="46">
        <v>184</v>
      </c>
      <c r="E88" s="47">
        <f>F88+F88*G88</f>
        <v>20.8</v>
      </c>
      <c r="F88" s="48">
        <v>13</v>
      </c>
      <c r="G88" s="49">
        <v>0.6</v>
      </c>
      <c r="H88" s="18">
        <v>26</v>
      </c>
      <c r="I88" s="50">
        <f>H88*F88</f>
        <v>338</v>
      </c>
      <c r="J88" s="51">
        <f>E88*H88</f>
        <v>540.8000000000001</v>
      </c>
      <c r="K88" s="52">
        <v>33</v>
      </c>
      <c r="L88" s="21">
        <v>0.15</v>
      </c>
      <c r="M88" s="20">
        <f>J88/100*85</f>
        <v>459.68</v>
      </c>
      <c r="N88" s="22"/>
      <c r="O88" s="23"/>
    </row>
    <row r="89" ht="51" customHeight="1">
      <c r="A89" s="43">
        <v>114</v>
      </c>
      <c r="B89" s="55"/>
      <c r="C89" t="s" s="56">
        <v>185</v>
      </c>
      <c r="D89" t="s" s="46">
        <v>186</v>
      </c>
      <c r="E89" s="47">
        <f>F89+F89*G89</f>
        <v>20.8</v>
      </c>
      <c r="F89" s="48">
        <v>13</v>
      </c>
      <c r="G89" s="49">
        <v>0.6</v>
      </c>
      <c r="H89" s="18">
        <v>26</v>
      </c>
      <c r="I89" s="50">
        <f>H89*F89</f>
        <v>338</v>
      </c>
      <c r="J89" s="51">
        <f>E89*H89</f>
        <v>540.8000000000001</v>
      </c>
      <c r="K89" s="52">
        <v>6</v>
      </c>
      <c r="L89" s="21">
        <v>0.15</v>
      </c>
      <c r="M89" s="20">
        <f>J89/100*85</f>
        <v>459.68</v>
      </c>
      <c r="N89" s="22"/>
      <c r="O89" s="23"/>
    </row>
    <row r="90" ht="57.1" customHeight="1">
      <c r="A90" s="60">
        <v>61</v>
      </c>
      <c r="B90" s="163"/>
      <c r="C90" t="s" s="62">
        <v>187</v>
      </c>
      <c r="D90" t="s" s="63">
        <v>188</v>
      </c>
      <c r="E90" s="64">
        <f>F90+F90*G90</f>
        <v>16.8</v>
      </c>
      <c r="F90" s="65">
        <v>12</v>
      </c>
      <c r="G90" s="71">
        <v>0.4</v>
      </c>
      <c r="H90" s="18">
        <v>26</v>
      </c>
      <c r="I90" s="67">
        <f>H90*F90</f>
        <v>312</v>
      </c>
      <c r="J90" s="68">
        <f>E90*H90</f>
        <v>436.8</v>
      </c>
      <c r="K90" s="69">
        <v>0</v>
      </c>
      <c r="L90" s="21">
        <v>0.15</v>
      </c>
      <c r="M90" s="20">
        <f>J90/100*85</f>
        <v>371.28</v>
      </c>
      <c r="N90" s="22"/>
      <c r="O90" s="23"/>
    </row>
    <row r="91" ht="60.85" customHeight="1">
      <c r="A91" s="60">
        <v>62</v>
      </c>
      <c r="B91" s="163"/>
      <c r="C91" t="s" s="62">
        <v>189</v>
      </c>
      <c r="D91" t="s" s="63">
        <v>190</v>
      </c>
      <c r="E91" s="64">
        <f>F91+F91*G91</f>
        <v>16.8</v>
      </c>
      <c r="F91" s="65">
        <v>12</v>
      </c>
      <c r="G91" s="71">
        <v>0.4</v>
      </c>
      <c r="H91" s="18">
        <v>26</v>
      </c>
      <c r="I91" s="67">
        <f>H91*F91</f>
        <v>312</v>
      </c>
      <c r="J91" s="68">
        <f>E91*H91</f>
        <v>436.8</v>
      </c>
      <c r="K91" s="69">
        <v>20</v>
      </c>
      <c r="L91" s="21">
        <v>0.15</v>
      </c>
      <c r="M91" s="20">
        <f>J91/100*85</f>
        <v>371.28</v>
      </c>
      <c r="N91" s="22"/>
      <c r="O91" s="23"/>
    </row>
    <row r="92" ht="52.5" customHeight="1">
      <c r="A92" s="60">
        <v>81</v>
      </c>
      <c r="B92" s="163"/>
      <c r="C92" t="s" s="62">
        <v>191</v>
      </c>
      <c r="D92" t="s" s="63">
        <v>192</v>
      </c>
      <c r="E92" s="64">
        <f>F92+F92*G92</f>
        <v>9</v>
      </c>
      <c r="F92" s="65">
        <v>6</v>
      </c>
      <c r="G92" s="71">
        <v>0.5</v>
      </c>
      <c r="H92" s="18">
        <v>26</v>
      </c>
      <c r="I92" s="67">
        <f>H92*F92</f>
        <v>156</v>
      </c>
      <c r="J92" s="68">
        <f>E92*H92</f>
        <v>234</v>
      </c>
      <c r="K92" s="69">
        <v>8</v>
      </c>
      <c r="L92" s="21">
        <v>0.15</v>
      </c>
      <c r="M92" s="20">
        <f>J92/100*85</f>
        <v>198.9</v>
      </c>
      <c r="N92" s="22"/>
      <c r="O92" s="23"/>
    </row>
    <row r="93" ht="63" customHeight="1">
      <c r="A93" s="60">
        <v>88</v>
      </c>
      <c r="B93" s="163"/>
      <c r="C93" t="s" s="62">
        <v>193</v>
      </c>
      <c r="D93" t="s" s="63">
        <v>194</v>
      </c>
      <c r="E93" s="64">
        <f>F93+F93*G93</f>
        <v>9</v>
      </c>
      <c r="F93" s="65">
        <v>6</v>
      </c>
      <c r="G93" s="71">
        <v>0.5</v>
      </c>
      <c r="H93" s="18">
        <v>26</v>
      </c>
      <c r="I93" s="67">
        <f>H93*F93</f>
        <v>156</v>
      </c>
      <c r="J93" s="68">
        <f>E93*H93</f>
        <v>234</v>
      </c>
      <c r="K93" s="69">
        <v>12</v>
      </c>
      <c r="L93" s="21">
        <v>0.15</v>
      </c>
      <c r="M93" s="20">
        <f>J93/100*85</f>
        <v>198.9</v>
      </c>
      <c r="N93" s="22"/>
      <c r="O93" s="23"/>
    </row>
    <row r="94" ht="63.75" customHeight="1">
      <c r="A94" s="60">
        <v>95</v>
      </c>
      <c r="B94" s="61"/>
      <c r="C94" t="s" s="62">
        <v>195</v>
      </c>
      <c r="D94" t="s" s="63">
        <v>196</v>
      </c>
      <c r="E94" s="64">
        <f>F94+F94*G94</f>
        <v>24</v>
      </c>
      <c r="F94" s="65">
        <v>16</v>
      </c>
      <c r="G94" s="71">
        <v>0.5</v>
      </c>
      <c r="H94" s="18">
        <v>26</v>
      </c>
      <c r="I94" s="67">
        <f>H94*F94</f>
        <v>416</v>
      </c>
      <c r="J94" s="68">
        <f>E94*H94</f>
        <v>624</v>
      </c>
      <c r="K94" s="69">
        <v>0</v>
      </c>
      <c r="L94" s="21">
        <v>0.15</v>
      </c>
      <c r="M94" s="20">
        <f>J94/100*85</f>
        <v>530.4</v>
      </c>
      <c r="N94" s="22"/>
      <c r="O94" s="23"/>
    </row>
    <row r="95" ht="41.75" customHeight="1">
      <c r="A95" s="60">
        <v>63</v>
      </c>
      <c r="B95" s="163"/>
      <c r="C95" t="s" s="62">
        <v>197</v>
      </c>
      <c r="D95" t="s" s="63">
        <v>198</v>
      </c>
      <c r="E95" s="64">
        <f>F95+F95*G95</f>
        <v>24</v>
      </c>
      <c r="F95" s="65">
        <v>16</v>
      </c>
      <c r="G95" s="71">
        <v>0.5</v>
      </c>
      <c r="H95" s="18">
        <v>26</v>
      </c>
      <c r="I95" s="67">
        <f>H95*F95</f>
        <v>416</v>
      </c>
      <c r="J95" s="68">
        <f>E95*H95</f>
        <v>624</v>
      </c>
      <c r="K95" s="69">
        <v>0</v>
      </c>
      <c r="L95" s="21">
        <v>0.15</v>
      </c>
      <c r="M95" s="20">
        <f>J95/100*85</f>
        <v>530.4</v>
      </c>
      <c r="N95" s="22"/>
      <c r="O95" s="23"/>
    </row>
    <row r="96" ht="45.25" customHeight="1">
      <c r="A96" s="60">
        <v>64</v>
      </c>
      <c r="B96" s="163"/>
      <c r="C96" t="s" s="62">
        <v>199</v>
      </c>
      <c r="D96" t="s" s="63">
        <v>200</v>
      </c>
      <c r="E96" s="64">
        <f>F96+F96*G96</f>
        <v>26.6</v>
      </c>
      <c r="F96" s="65">
        <v>19</v>
      </c>
      <c r="G96" s="71">
        <v>0.4</v>
      </c>
      <c r="H96" s="18">
        <v>26</v>
      </c>
      <c r="I96" s="67">
        <f>H96*F96</f>
        <v>494</v>
      </c>
      <c r="J96" s="68">
        <f>E96*H96</f>
        <v>691.6</v>
      </c>
      <c r="K96" s="69">
        <v>0</v>
      </c>
      <c r="L96" s="21">
        <v>0.15</v>
      </c>
      <c r="M96" s="20">
        <f>J96/100*85</f>
        <v>587.86</v>
      </c>
      <c r="N96" s="22"/>
      <c r="O96" s="23"/>
    </row>
    <row r="97" ht="42.6" customHeight="1">
      <c r="A97" s="60">
        <v>77</v>
      </c>
      <c r="B97" s="163"/>
      <c r="C97" t="s" s="62">
        <v>201</v>
      </c>
      <c r="D97" t="s" s="63">
        <v>202</v>
      </c>
      <c r="E97" s="64">
        <f>F97+F97*G97</f>
        <v>15</v>
      </c>
      <c r="F97" s="65">
        <v>10</v>
      </c>
      <c r="G97" s="71">
        <v>0.5</v>
      </c>
      <c r="H97" s="18">
        <v>26</v>
      </c>
      <c r="I97" s="67">
        <f>H97*F97</f>
        <v>260</v>
      </c>
      <c r="J97" s="68">
        <f>E97*H97</f>
        <v>390</v>
      </c>
      <c r="K97" s="69">
        <v>0</v>
      </c>
      <c r="L97" s="21">
        <v>0.15</v>
      </c>
      <c r="M97" s="20">
        <f>J97/100*85</f>
        <v>331.5</v>
      </c>
      <c r="N97" s="22"/>
      <c r="O97" s="23"/>
    </row>
    <row r="98" ht="42.6" customHeight="1">
      <c r="A98" s="60">
        <v>78</v>
      </c>
      <c r="B98" s="163"/>
      <c r="C98" t="s" s="62">
        <v>203</v>
      </c>
      <c r="D98" t="s" s="63">
        <v>204</v>
      </c>
      <c r="E98" s="64">
        <f>F98+F98*G98</f>
        <v>15</v>
      </c>
      <c r="F98" s="65">
        <v>10</v>
      </c>
      <c r="G98" s="71">
        <v>0.5</v>
      </c>
      <c r="H98" s="18">
        <v>26</v>
      </c>
      <c r="I98" s="67">
        <f>H98*F98</f>
        <v>260</v>
      </c>
      <c r="J98" s="68">
        <f>E98*H98</f>
        <v>390</v>
      </c>
      <c r="K98" s="69">
        <v>15</v>
      </c>
      <c r="L98" s="21">
        <v>0.15</v>
      </c>
      <c r="M98" s="20">
        <f>J98/100*85</f>
        <v>331.5</v>
      </c>
      <c r="N98" s="22"/>
      <c r="O98" s="23"/>
    </row>
    <row r="99" ht="42.6" customHeight="1">
      <c r="A99" s="60">
        <v>79</v>
      </c>
      <c r="B99" s="163"/>
      <c r="C99" t="s" s="62">
        <v>205</v>
      </c>
      <c r="D99" t="s" s="63">
        <v>206</v>
      </c>
      <c r="E99" s="64">
        <f>F99+F99*G99</f>
        <v>15</v>
      </c>
      <c r="F99" s="65">
        <v>10</v>
      </c>
      <c r="G99" s="71">
        <v>0.5</v>
      </c>
      <c r="H99" s="18">
        <v>26</v>
      </c>
      <c r="I99" s="67">
        <f>H99*F99</f>
        <v>260</v>
      </c>
      <c r="J99" s="68">
        <f>E99*H99</f>
        <v>390</v>
      </c>
      <c r="K99" s="69">
        <v>2</v>
      </c>
      <c r="L99" s="21">
        <v>0.15</v>
      </c>
      <c r="M99" s="20">
        <f>J99/100*85</f>
        <v>331.5</v>
      </c>
      <c r="N99" s="22"/>
      <c r="O99" s="23"/>
    </row>
    <row r="100" ht="42.6" customHeight="1">
      <c r="A100" s="164"/>
      <c r="B100" s="163"/>
      <c r="C100" t="s" s="62">
        <v>207</v>
      </c>
      <c r="D100" t="s" s="63">
        <v>208</v>
      </c>
      <c r="E100" s="64">
        <v>26</v>
      </c>
      <c r="F100" s="65">
        <v>19</v>
      </c>
      <c r="G100" s="71">
        <v>0.4</v>
      </c>
      <c r="H100" s="18">
        <v>26</v>
      </c>
      <c r="I100" s="67">
        <f>H100*F100</f>
        <v>494</v>
      </c>
      <c r="J100" s="68">
        <f>E100*H100</f>
        <v>676</v>
      </c>
      <c r="K100" s="69">
        <v>12</v>
      </c>
      <c r="L100" s="21">
        <v>0.15</v>
      </c>
      <c r="M100" s="20">
        <f>J100/100*85</f>
        <v>574.6</v>
      </c>
      <c r="N100" s="22"/>
      <c r="O100" s="23"/>
    </row>
    <row r="101" ht="42.6" customHeight="1">
      <c r="A101" s="164"/>
      <c r="B101" s="163"/>
      <c r="C101" t="s" s="62">
        <v>209</v>
      </c>
      <c r="D101" t="s" s="63">
        <v>210</v>
      </c>
      <c r="E101" s="64">
        <v>33.5</v>
      </c>
      <c r="F101" s="65">
        <v>24</v>
      </c>
      <c r="G101" s="71">
        <v>0.4</v>
      </c>
      <c r="H101" s="18">
        <v>26</v>
      </c>
      <c r="I101" s="67">
        <f>H101*F101</f>
        <v>624</v>
      </c>
      <c r="J101" s="68">
        <f>E101*H101</f>
        <v>871</v>
      </c>
      <c r="K101" s="69">
        <v>14</v>
      </c>
      <c r="L101" s="21">
        <v>0.15</v>
      </c>
      <c r="M101" s="20">
        <f>J101/100*85</f>
        <v>740.35</v>
      </c>
      <c r="N101" s="22"/>
      <c r="O101" s="23"/>
    </row>
    <row r="102" ht="42.6" customHeight="1">
      <c r="A102" s="164"/>
      <c r="B102" s="163"/>
      <c r="C102" t="s" s="62">
        <v>211</v>
      </c>
      <c r="D102" t="s" s="63">
        <v>212</v>
      </c>
      <c r="E102" s="64">
        <v>26</v>
      </c>
      <c r="F102" s="65">
        <v>19</v>
      </c>
      <c r="G102" s="71">
        <v>0.4</v>
      </c>
      <c r="H102" s="18">
        <v>26</v>
      </c>
      <c r="I102" s="67">
        <f>H102*F102</f>
        <v>494</v>
      </c>
      <c r="J102" s="68">
        <f>E102*H102</f>
        <v>676</v>
      </c>
      <c r="K102" s="69">
        <v>21</v>
      </c>
      <c r="L102" s="21">
        <v>0.15</v>
      </c>
      <c r="M102" s="20">
        <f>J102/100*85</f>
        <v>574.6</v>
      </c>
      <c r="N102" s="22"/>
      <c r="O102" s="23"/>
    </row>
    <row r="103" ht="42.6" customHeight="1">
      <c r="A103" s="164"/>
      <c r="B103" s="163"/>
      <c r="C103" t="s" s="62">
        <v>213</v>
      </c>
      <c r="D103" t="s" s="63">
        <v>212</v>
      </c>
      <c r="E103" s="64">
        <v>33.5</v>
      </c>
      <c r="F103" s="65">
        <v>24</v>
      </c>
      <c r="G103" s="71">
        <v>0.4</v>
      </c>
      <c r="H103" s="18">
        <v>26</v>
      </c>
      <c r="I103" s="67">
        <f>H103*F103</f>
        <v>624</v>
      </c>
      <c r="J103" s="68">
        <f>E103*H103</f>
        <v>871</v>
      </c>
      <c r="K103" s="69">
        <v>21</v>
      </c>
      <c r="L103" s="21">
        <v>0.15</v>
      </c>
      <c r="M103" s="20">
        <f>J103/100*85</f>
        <v>740.35</v>
      </c>
      <c r="N103" s="22"/>
      <c r="O103" s="23"/>
    </row>
    <row r="104" ht="42.6" customHeight="1">
      <c r="A104" s="164"/>
      <c r="B104" s="105"/>
      <c r="C104" t="s" s="165">
        <v>214</v>
      </c>
      <c r="D104" t="s" s="63">
        <v>215</v>
      </c>
      <c r="E104" s="64">
        <v>51</v>
      </c>
      <c r="F104" s="65">
        <v>37</v>
      </c>
      <c r="G104" s="166">
        <v>40</v>
      </c>
      <c r="H104" s="18">
        <v>26</v>
      </c>
      <c r="I104" s="67">
        <f>H104*F104</f>
        <v>962</v>
      </c>
      <c r="J104" s="68">
        <f>E104*H104</f>
        <v>1326</v>
      </c>
      <c r="K104" s="69">
        <v>12</v>
      </c>
      <c r="L104" s="21">
        <v>0.15</v>
      </c>
      <c r="M104" s="42">
        <f>J104/100*85</f>
        <v>1127.1</v>
      </c>
      <c r="N104" s="22"/>
      <c r="O104" s="23"/>
    </row>
    <row r="105" ht="50.55" customHeight="1">
      <c r="A105" s="60">
        <v>80</v>
      </c>
      <c r="B105" s="163"/>
      <c r="C105" t="s" s="62">
        <v>216</v>
      </c>
      <c r="D105" t="s" s="63">
        <v>217</v>
      </c>
      <c r="E105" s="64">
        <f>F105+F105*G105</f>
        <v>43.5</v>
      </c>
      <c r="F105" s="65">
        <v>29</v>
      </c>
      <c r="G105" s="71">
        <v>0.5</v>
      </c>
      <c r="H105" s="18">
        <v>26</v>
      </c>
      <c r="I105" s="67">
        <f>H105*F105</f>
        <v>754</v>
      </c>
      <c r="J105" s="68">
        <f>E105*H105</f>
        <v>1131</v>
      </c>
      <c r="K105" s="69">
        <v>15</v>
      </c>
      <c r="L105" s="21">
        <v>0.15</v>
      </c>
      <c r="M105" s="20">
        <f>J105/100*85</f>
        <v>961.35</v>
      </c>
      <c r="N105" s="22"/>
      <c r="O105" s="23"/>
    </row>
    <row r="106" ht="38.65" customHeight="1">
      <c r="A106" s="60">
        <v>94</v>
      </c>
      <c r="B106" s="163"/>
      <c r="C106" t="s" s="62">
        <v>218</v>
      </c>
      <c r="D106" t="s" s="63">
        <v>219</v>
      </c>
      <c r="E106" s="64">
        <f>F106+F106*G106</f>
        <v>15.6</v>
      </c>
      <c r="F106" s="65">
        <v>10.4</v>
      </c>
      <c r="G106" s="71">
        <v>0.5</v>
      </c>
      <c r="H106" s="18">
        <v>26</v>
      </c>
      <c r="I106" s="67">
        <f>H106*F106</f>
        <v>270.4</v>
      </c>
      <c r="J106" s="68">
        <f>E106*H106</f>
        <v>405.6</v>
      </c>
      <c r="K106" s="69">
        <v>30</v>
      </c>
      <c r="L106" s="21">
        <v>0.15</v>
      </c>
      <c r="M106" s="20">
        <f>J106/100*85</f>
        <v>344.76</v>
      </c>
      <c r="N106" s="22"/>
      <c r="O106" s="23"/>
    </row>
    <row r="107" ht="46.05" customHeight="1">
      <c r="A107" s="60">
        <v>84</v>
      </c>
      <c r="B107" s="163"/>
      <c r="C107" t="s" s="62">
        <v>220</v>
      </c>
      <c r="D107" t="s" s="63">
        <v>221</v>
      </c>
      <c r="E107" s="64">
        <f>F107+F107*G107</f>
        <v>18.48</v>
      </c>
      <c r="F107" s="65">
        <v>14</v>
      </c>
      <c r="G107" s="66">
        <v>0.32</v>
      </c>
      <c r="H107" s="18">
        <v>26</v>
      </c>
      <c r="I107" s="67">
        <f>H107*F107</f>
        <v>364</v>
      </c>
      <c r="J107" s="68">
        <f>E107*H107</f>
        <v>480.48</v>
      </c>
      <c r="K107" s="69">
        <v>1</v>
      </c>
      <c r="L107" s="21">
        <v>0.15</v>
      </c>
      <c r="M107" s="20">
        <f>J107/100*85</f>
        <v>408.408</v>
      </c>
      <c r="N107" s="22"/>
      <c r="O107" s="23"/>
    </row>
    <row r="108" ht="48.85" customHeight="1">
      <c r="A108" s="60">
        <v>85</v>
      </c>
      <c r="B108" s="163"/>
      <c r="C108" t="s" s="62">
        <v>222</v>
      </c>
      <c r="D108" t="s" s="63">
        <v>223</v>
      </c>
      <c r="E108" s="64">
        <f>F108+F108*G108</f>
        <v>18.48</v>
      </c>
      <c r="F108" s="65">
        <v>14</v>
      </c>
      <c r="G108" s="66">
        <v>0.32</v>
      </c>
      <c r="H108" s="18">
        <v>26</v>
      </c>
      <c r="I108" s="67">
        <f>H108*F108</f>
        <v>364</v>
      </c>
      <c r="J108" s="68">
        <f>E108*H108</f>
        <v>480.48</v>
      </c>
      <c r="K108" s="69">
        <v>0</v>
      </c>
      <c r="L108" s="21">
        <v>0.15</v>
      </c>
      <c r="M108" s="20">
        <f>J108/100*85</f>
        <v>408.408</v>
      </c>
      <c r="N108" s="22"/>
      <c r="O108" s="23"/>
    </row>
    <row r="109" ht="45.65" customHeight="1">
      <c r="A109" s="60">
        <v>86</v>
      </c>
      <c r="B109" s="163"/>
      <c r="C109" t="s" s="62">
        <v>224</v>
      </c>
      <c r="D109" t="s" s="63">
        <v>225</v>
      </c>
      <c r="E109" s="64">
        <f>F109+F109*G109</f>
        <v>17.55</v>
      </c>
      <c r="F109" s="65">
        <v>13</v>
      </c>
      <c r="G109" s="66">
        <v>0.35</v>
      </c>
      <c r="H109" s="18">
        <v>26</v>
      </c>
      <c r="I109" s="67">
        <f>H109*F109</f>
        <v>338</v>
      </c>
      <c r="J109" s="68">
        <f>E109*H109</f>
        <v>456.3</v>
      </c>
      <c r="K109" s="69">
        <v>14</v>
      </c>
      <c r="L109" s="21">
        <v>0.15</v>
      </c>
      <c r="M109" s="20">
        <f>J109/100*85</f>
        <v>387.855</v>
      </c>
      <c r="N109" s="22"/>
      <c r="O109" s="23"/>
    </row>
    <row r="110" ht="48.95" customHeight="1">
      <c r="A110" s="60">
        <v>87</v>
      </c>
      <c r="B110" s="163"/>
      <c r="C110" t="s" s="62">
        <v>226</v>
      </c>
      <c r="D110" t="s" s="63">
        <v>227</v>
      </c>
      <c r="E110" s="64">
        <f>F110+F110*G110</f>
        <v>17.55</v>
      </c>
      <c r="F110" s="65">
        <v>13</v>
      </c>
      <c r="G110" s="66">
        <v>0.35</v>
      </c>
      <c r="H110" s="18">
        <v>26</v>
      </c>
      <c r="I110" s="67">
        <f>H110*F110</f>
        <v>338</v>
      </c>
      <c r="J110" s="68">
        <f>E110*H110</f>
        <v>456.3</v>
      </c>
      <c r="K110" s="69">
        <v>12</v>
      </c>
      <c r="L110" s="21">
        <v>0.15</v>
      </c>
      <c r="M110" s="20">
        <f>J110/100*85</f>
        <v>387.855</v>
      </c>
      <c r="N110" s="22"/>
      <c r="O110" s="23"/>
    </row>
    <row r="111" ht="47.25" customHeight="1">
      <c r="A111" s="94">
        <v>104</v>
      </c>
      <c r="B111" s="167"/>
      <c r="C111" t="s" s="168">
        <v>228</v>
      </c>
      <c r="D111" t="s" s="97">
        <v>229</v>
      </c>
      <c r="E111" s="98">
        <f>F111+F111*G111</f>
        <v>27</v>
      </c>
      <c r="F111" s="99">
        <v>20</v>
      </c>
      <c r="G111" s="100">
        <v>0.35</v>
      </c>
      <c r="H111" s="18">
        <v>26</v>
      </c>
      <c r="I111" s="101">
        <f>H111*F111</f>
        <v>520</v>
      </c>
      <c r="J111" s="102">
        <f>E111*H111</f>
        <v>702</v>
      </c>
      <c r="K111" s="103">
        <v>10</v>
      </c>
      <c r="L111" s="169">
        <v>0.2</v>
      </c>
      <c r="M111" s="20">
        <f>J111/100*80</f>
        <v>561.5999999999999</v>
      </c>
      <c r="N111" s="22"/>
      <c r="O111" s="23"/>
    </row>
    <row r="112" ht="47.25" customHeight="1">
      <c r="A112" s="94">
        <v>105</v>
      </c>
      <c r="B112" s="167"/>
      <c r="C112" t="s" s="168">
        <v>230</v>
      </c>
      <c r="D112" t="s" s="97">
        <v>231</v>
      </c>
      <c r="E112" s="98">
        <f>F112+F112*G112</f>
        <v>24.3</v>
      </c>
      <c r="F112" s="99">
        <v>18</v>
      </c>
      <c r="G112" s="100">
        <v>0.35</v>
      </c>
      <c r="H112" s="18">
        <v>26</v>
      </c>
      <c r="I112" s="101">
        <f>H112*F112</f>
        <v>468</v>
      </c>
      <c r="J112" s="102">
        <f>E112*H112</f>
        <v>631.8000000000001</v>
      </c>
      <c r="K112" s="103">
        <v>4</v>
      </c>
      <c r="L112" s="169">
        <v>0.2</v>
      </c>
      <c r="M112" s="20">
        <f>J112/100*80</f>
        <v>505.4400000000001</v>
      </c>
      <c r="N112" s="22"/>
      <c r="O112" s="23"/>
    </row>
    <row r="113" ht="43.05" customHeight="1">
      <c r="A113" s="94">
        <v>68</v>
      </c>
      <c r="B113" s="95"/>
      <c r="C113" t="s" s="96">
        <v>232</v>
      </c>
      <c r="D113" t="s" s="97">
        <v>233</v>
      </c>
      <c r="E113" s="98">
        <f>F113+F113*G113</f>
        <v>14.85</v>
      </c>
      <c r="F113" s="99">
        <v>11</v>
      </c>
      <c r="G113" s="100">
        <v>0.35</v>
      </c>
      <c r="H113" s="18">
        <v>26</v>
      </c>
      <c r="I113" s="101">
        <f>H113*F113</f>
        <v>286</v>
      </c>
      <c r="J113" s="102">
        <f>E113*H113</f>
        <v>386.1</v>
      </c>
      <c r="K113" s="170">
        <v>124</v>
      </c>
      <c r="L113" s="169">
        <v>0.2</v>
      </c>
      <c r="M113" s="20">
        <f>J113/100*80</f>
        <v>308.88</v>
      </c>
      <c r="N113" s="22"/>
      <c r="O113" s="23"/>
    </row>
    <row r="114" ht="39.05" customHeight="1">
      <c r="A114" s="94">
        <v>69</v>
      </c>
      <c r="B114" s="95"/>
      <c r="C114" t="s" s="96">
        <v>234</v>
      </c>
      <c r="D114" t="s" s="97">
        <v>235</v>
      </c>
      <c r="E114" s="98">
        <f>F114+F114*G114</f>
        <v>14.85</v>
      </c>
      <c r="F114" s="99">
        <v>11</v>
      </c>
      <c r="G114" s="100">
        <v>0.35</v>
      </c>
      <c r="H114" s="18">
        <v>26</v>
      </c>
      <c r="I114" s="101">
        <f>H114*F114</f>
        <v>286</v>
      </c>
      <c r="J114" s="102">
        <f>E114*H114</f>
        <v>386.1</v>
      </c>
      <c r="K114" s="103">
        <v>148</v>
      </c>
      <c r="L114" s="169">
        <v>0.2</v>
      </c>
      <c r="M114" s="20">
        <f>J114/100*80</f>
        <v>308.88</v>
      </c>
      <c r="N114" s="22"/>
      <c r="O114" s="23"/>
    </row>
    <row r="115" ht="42.9" customHeight="1">
      <c r="A115" s="94">
        <v>70</v>
      </c>
      <c r="B115" s="95"/>
      <c r="C115" t="s" s="96">
        <v>236</v>
      </c>
      <c r="D115" t="s" s="97">
        <v>237</v>
      </c>
      <c r="E115" s="98">
        <f>F115+F115*G115</f>
        <v>14.85</v>
      </c>
      <c r="F115" s="99">
        <v>11</v>
      </c>
      <c r="G115" s="100">
        <v>0.35</v>
      </c>
      <c r="H115" s="18">
        <v>26</v>
      </c>
      <c r="I115" s="101">
        <f>H115*F115</f>
        <v>286</v>
      </c>
      <c r="J115" s="102">
        <f>E115*H115</f>
        <v>386.1</v>
      </c>
      <c r="K115" s="103">
        <v>80</v>
      </c>
      <c r="L115" s="169">
        <v>0.2</v>
      </c>
      <c r="M115" s="20">
        <f>J115/100*80</f>
        <v>308.88</v>
      </c>
      <c r="N115" s="22"/>
      <c r="O115" s="23"/>
    </row>
    <row r="116" ht="41.05" customHeight="1">
      <c r="A116" s="94">
        <v>71</v>
      </c>
      <c r="B116" s="95"/>
      <c r="C116" t="s" s="96">
        <v>238</v>
      </c>
      <c r="D116" t="s" s="97">
        <v>239</v>
      </c>
      <c r="E116" s="98">
        <f>F116+F116*G116</f>
        <v>14.85</v>
      </c>
      <c r="F116" s="99">
        <v>11</v>
      </c>
      <c r="G116" s="100">
        <v>0.35</v>
      </c>
      <c r="H116" s="18">
        <v>26</v>
      </c>
      <c r="I116" s="101">
        <f>H116*F116</f>
        <v>286</v>
      </c>
      <c r="J116" s="102">
        <f>E116*H116</f>
        <v>386.1</v>
      </c>
      <c r="K116" s="103">
        <v>76</v>
      </c>
      <c r="L116" s="169">
        <v>0.2</v>
      </c>
      <c r="M116" s="20">
        <f>J116/100*80</f>
        <v>308.88</v>
      </c>
      <c r="N116" s="22"/>
      <c r="O116" s="23"/>
    </row>
    <row r="117" ht="39.45" customHeight="1">
      <c r="A117" s="94">
        <v>72</v>
      </c>
      <c r="B117" s="95"/>
      <c r="C117" t="s" s="96">
        <v>240</v>
      </c>
      <c r="D117" t="s" s="97">
        <v>241</v>
      </c>
      <c r="E117" s="98">
        <f>F117+F117*G117</f>
        <v>6</v>
      </c>
      <c r="F117" s="99">
        <v>4</v>
      </c>
      <c r="G117" s="171">
        <v>0.5</v>
      </c>
      <c r="H117" s="18">
        <v>26</v>
      </c>
      <c r="I117" s="101">
        <f>H117*F117</f>
        <v>104</v>
      </c>
      <c r="J117" s="102">
        <f>E117*H117</f>
        <v>156</v>
      </c>
      <c r="K117" s="103">
        <v>4</v>
      </c>
      <c r="L117" s="169">
        <v>0.2</v>
      </c>
      <c r="M117" s="20">
        <f>J117/100*80</f>
        <v>124.8</v>
      </c>
      <c r="N117" s="22"/>
      <c r="O117" s="23"/>
    </row>
    <row r="118" ht="48.9" customHeight="1">
      <c r="A118" s="94">
        <v>73</v>
      </c>
      <c r="B118" s="95"/>
      <c r="C118" t="s" s="96">
        <v>242</v>
      </c>
      <c r="D118" t="s" s="97">
        <v>243</v>
      </c>
      <c r="E118" s="98">
        <f>F118+F118*G118</f>
        <v>9</v>
      </c>
      <c r="F118" s="99">
        <v>6</v>
      </c>
      <c r="G118" s="171">
        <v>0.5</v>
      </c>
      <c r="H118" s="18">
        <v>26</v>
      </c>
      <c r="I118" s="101">
        <f>H118*F118</f>
        <v>156</v>
      </c>
      <c r="J118" s="102">
        <f>E118*H118</f>
        <v>234</v>
      </c>
      <c r="K118" s="103">
        <v>76</v>
      </c>
      <c r="L118" s="169">
        <v>0.2</v>
      </c>
      <c r="M118" s="20">
        <f>J118/100*80</f>
        <v>187.2</v>
      </c>
      <c r="N118" s="22"/>
      <c r="O118" s="23"/>
    </row>
    <row r="119" ht="44.4" customHeight="1">
      <c r="A119" s="94">
        <v>74</v>
      </c>
      <c r="B119" s="95"/>
      <c r="C119" t="s" s="96">
        <v>244</v>
      </c>
      <c r="D119" t="s" s="97">
        <v>245</v>
      </c>
      <c r="E119" s="98">
        <f>F119+F119*G119</f>
        <v>4.5</v>
      </c>
      <c r="F119" s="99">
        <v>3</v>
      </c>
      <c r="G119" s="171">
        <v>0.5</v>
      </c>
      <c r="H119" s="18">
        <v>26</v>
      </c>
      <c r="I119" s="101">
        <f>H119*F119</f>
        <v>78</v>
      </c>
      <c r="J119" s="102">
        <f>E119*H119</f>
        <v>117</v>
      </c>
      <c r="K119" s="103">
        <v>55</v>
      </c>
      <c r="L119" s="169">
        <v>0.2</v>
      </c>
      <c r="M119" s="20">
        <f>J119/100*80</f>
        <v>93.59999999999999</v>
      </c>
      <c r="N119" s="22"/>
      <c r="O119" s="23"/>
    </row>
    <row r="120" ht="40.7" customHeight="1">
      <c r="A120" s="94">
        <v>75</v>
      </c>
      <c r="B120" s="95"/>
      <c r="C120" t="s" s="96">
        <v>246</v>
      </c>
      <c r="D120" t="s" s="97">
        <v>247</v>
      </c>
      <c r="E120" s="98">
        <f>F120+F120*G120</f>
        <v>16.5</v>
      </c>
      <c r="F120" s="99">
        <v>11</v>
      </c>
      <c r="G120" s="171">
        <v>0.5</v>
      </c>
      <c r="H120" s="18">
        <v>26</v>
      </c>
      <c r="I120" s="101">
        <f>H120*F120</f>
        <v>286</v>
      </c>
      <c r="J120" s="102">
        <f>E120*H120</f>
        <v>429</v>
      </c>
      <c r="K120" s="172">
        <v>24</v>
      </c>
      <c r="L120" s="173">
        <v>0.2</v>
      </c>
      <c r="M120" s="32">
        <f>J120/100*80</f>
        <v>343.2</v>
      </c>
      <c r="N120" s="22"/>
      <c r="O120" s="23"/>
    </row>
    <row r="121" ht="35.65" customHeight="1">
      <c r="A121" s="174">
        <v>120</v>
      </c>
      <c r="B121" s="175"/>
      <c r="C121" t="s" s="168">
        <v>248</v>
      </c>
      <c r="D121" t="s" s="96">
        <v>249</v>
      </c>
      <c r="E121" s="176">
        <f>F121+F121*G121</f>
        <v>6</v>
      </c>
      <c r="F121" s="177">
        <v>4</v>
      </c>
      <c r="G121" s="178">
        <v>0.5</v>
      </c>
      <c r="H121" s="18">
        <v>26</v>
      </c>
      <c r="I121" s="101">
        <f>H121*F121</f>
        <v>104</v>
      </c>
      <c r="J121" s="102">
        <f>E121*H121</f>
        <v>156</v>
      </c>
      <c r="K121" s="177">
        <v>15</v>
      </c>
      <c r="L121" s="179">
        <v>0.2</v>
      </c>
      <c r="M121" s="180">
        <f>J121/100*80</f>
        <v>124.8</v>
      </c>
      <c r="N121" s="22"/>
      <c r="O121" s="23"/>
    </row>
    <row r="122" ht="35.65" customHeight="1">
      <c r="A122" s="181"/>
      <c r="B122" s="182"/>
      <c r="C122" s="183"/>
      <c r="D122" s="184"/>
      <c r="E122" s="185"/>
      <c r="F122" s="186"/>
      <c r="G122" s="187">
        <f>AVERAGE(G1:G121)</f>
        <v>0.8210924369747893</v>
      </c>
      <c r="H122" s="188"/>
      <c r="I122" s="188"/>
      <c r="J122" s="189"/>
      <c r="K122" s="182"/>
      <c r="L122" s="182"/>
      <c r="M122" s="182"/>
      <c r="N122" s="22"/>
      <c r="O122" s="23"/>
    </row>
    <row r="123" ht="12.75" customHeight="1">
      <c r="A123" s="190"/>
      <c r="B123" s="191"/>
      <c r="C123" s="191"/>
      <c r="D123" s="191"/>
      <c r="E123" s="191"/>
      <c r="F123" s="192"/>
      <c r="G123" s="192"/>
      <c r="H123" s="193"/>
      <c r="I123" s="192"/>
      <c r="J123" s="194"/>
      <c r="K123" s="195"/>
      <c r="L123" s="196"/>
      <c r="M123" s="196"/>
      <c r="N123" s="197"/>
      <c r="O123" s="23"/>
    </row>
    <row r="124" ht="12.75" customHeight="1">
      <c r="A124" s="198"/>
      <c r="B124" s="199"/>
      <c r="C124" s="199"/>
      <c r="D124" s="199"/>
      <c r="E124" s="199"/>
      <c r="F124" s="200"/>
      <c r="G124" s="200"/>
      <c r="H124" s="201"/>
      <c r="I124" s="200"/>
      <c r="J124" s="202"/>
      <c r="K124" s="23"/>
      <c r="L124" s="203"/>
      <c r="M124" s="203"/>
      <c r="N124" s="197"/>
      <c r="O124" s="23"/>
    </row>
    <row r="125" ht="12.75" customHeight="1">
      <c r="A125" s="198"/>
      <c r="B125" s="199"/>
      <c r="C125" s="199"/>
      <c r="D125" s="199"/>
      <c r="E125" s="199"/>
      <c r="F125" s="200"/>
      <c r="G125" s="200"/>
      <c r="H125" s="201"/>
      <c r="I125" s="200"/>
      <c r="J125" s="202"/>
      <c r="K125" s="23"/>
      <c r="L125" s="203"/>
      <c r="M125" s="203"/>
      <c r="N125" s="197"/>
      <c r="O125" s="23"/>
    </row>
    <row r="126" ht="12.75" customHeight="1">
      <c r="A126" s="198"/>
      <c r="B126" s="199"/>
      <c r="C126" s="199"/>
      <c r="D126" s="199"/>
      <c r="E126" s="199"/>
      <c r="F126" s="200"/>
      <c r="G126" s="200"/>
      <c r="H126" s="201"/>
      <c r="I126" s="200"/>
      <c r="J126" s="202"/>
      <c r="K126" s="23"/>
      <c r="L126" s="203"/>
      <c r="M126" s="203"/>
      <c r="N126" s="197"/>
      <c r="O126" s="23"/>
    </row>
    <row r="127" ht="12.75" customHeight="1">
      <c r="A127" s="198"/>
      <c r="B127" s="199"/>
      <c r="C127" s="199"/>
      <c r="D127" s="199"/>
      <c r="E127" s="199"/>
      <c r="F127" s="200"/>
      <c r="G127" s="200"/>
      <c r="H127" s="201"/>
      <c r="I127" s="200"/>
      <c r="J127" s="202"/>
      <c r="K127" s="23"/>
      <c r="L127" s="203"/>
      <c r="M127" s="203"/>
      <c r="N127" s="197"/>
      <c r="O127" s="23"/>
    </row>
    <row r="128" ht="12.75" customHeight="1">
      <c r="A128" s="198"/>
      <c r="B128" s="199"/>
      <c r="C128" s="199"/>
      <c r="D128" s="199"/>
      <c r="E128" s="199"/>
      <c r="F128" s="200"/>
      <c r="G128" s="200"/>
      <c r="H128" s="201"/>
      <c r="I128" s="200"/>
      <c r="J128" s="202"/>
      <c r="K128" s="23"/>
      <c r="L128" s="203"/>
      <c r="M128" s="203"/>
      <c r="N128" s="197"/>
      <c r="O128" s="23"/>
    </row>
    <row r="129" ht="12.75" customHeight="1">
      <c r="A129" s="198"/>
      <c r="B129" s="199"/>
      <c r="C129" s="199"/>
      <c r="D129" s="199"/>
      <c r="E129" s="199"/>
      <c r="F129" s="200"/>
      <c r="G129" s="200"/>
      <c r="H129" s="201"/>
      <c r="I129" s="200"/>
      <c r="J129" s="202"/>
      <c r="K129" s="23"/>
      <c r="L129" s="203"/>
      <c r="M129" s="203"/>
      <c r="N129" s="197"/>
      <c r="O129" s="23"/>
    </row>
    <row r="130" ht="12.75" customHeight="1">
      <c r="A130" s="198"/>
      <c r="B130" s="199"/>
      <c r="C130" s="199"/>
      <c r="D130" s="199"/>
      <c r="E130" s="199"/>
      <c r="F130" s="200"/>
      <c r="G130" s="200"/>
      <c r="H130" s="201"/>
      <c r="I130" s="200"/>
      <c r="J130" s="202"/>
      <c r="K130" s="23"/>
      <c r="L130" s="203"/>
      <c r="M130" s="203"/>
      <c r="N130" s="197"/>
      <c r="O130" s="23"/>
    </row>
    <row r="131" ht="12.75" customHeight="1">
      <c r="A131" s="198"/>
      <c r="B131" s="199"/>
      <c r="C131" s="199"/>
      <c r="D131" s="199"/>
      <c r="E131" s="199"/>
      <c r="F131" s="200"/>
      <c r="G131" s="200"/>
      <c r="H131" s="201"/>
      <c r="I131" s="200"/>
      <c r="J131" s="202"/>
      <c r="K131" s="23"/>
      <c r="L131" s="203"/>
      <c r="M131" s="203"/>
      <c r="N131" s="197"/>
      <c r="O131" s="23"/>
    </row>
    <row r="132" ht="12.75" customHeight="1">
      <c r="A132" s="198"/>
      <c r="B132" s="199"/>
      <c r="C132" s="199"/>
      <c r="D132" s="199"/>
      <c r="E132" s="199"/>
      <c r="F132" s="200"/>
      <c r="G132" s="200"/>
      <c r="H132" s="201"/>
      <c r="I132" s="200"/>
      <c r="J132" s="202"/>
      <c r="K132" s="23"/>
      <c r="L132" s="203"/>
      <c r="M132" s="203"/>
      <c r="N132" s="197"/>
      <c r="O132" s="23"/>
    </row>
    <row r="133" ht="12.75" customHeight="1">
      <c r="A133" s="198"/>
      <c r="B133" s="199"/>
      <c r="C133" s="199"/>
      <c r="D133" s="199"/>
      <c r="E133" s="199"/>
      <c r="F133" s="200"/>
      <c r="G133" s="200"/>
      <c r="H133" s="201"/>
      <c r="I133" s="200"/>
      <c r="J133" s="202"/>
      <c r="K133" s="23"/>
      <c r="L133" s="203"/>
      <c r="M133" s="203"/>
      <c r="N133" s="197"/>
      <c r="O133" s="23"/>
    </row>
    <row r="134" ht="12.75" customHeight="1">
      <c r="A134" s="198"/>
      <c r="B134" s="199"/>
      <c r="C134" s="199"/>
      <c r="D134" s="199"/>
      <c r="E134" s="199"/>
      <c r="F134" s="200"/>
      <c r="G134" s="200"/>
      <c r="H134" s="201"/>
      <c r="I134" s="200"/>
      <c r="J134" s="202"/>
      <c r="K134" s="23"/>
      <c r="L134" s="203"/>
      <c r="M134" s="203"/>
      <c r="N134" s="197"/>
      <c r="O134" s="23"/>
    </row>
    <row r="135" ht="12.75" customHeight="1">
      <c r="A135" s="198"/>
      <c r="B135" s="199"/>
      <c r="C135" s="199"/>
      <c r="D135" s="199"/>
      <c r="E135" s="199"/>
      <c r="F135" s="200"/>
      <c r="G135" s="200"/>
      <c r="H135" s="201"/>
      <c r="I135" s="200"/>
      <c r="J135" s="202"/>
      <c r="K135" s="23"/>
      <c r="L135" s="203"/>
      <c r="M135" s="203"/>
      <c r="N135" s="197"/>
      <c r="O135" s="23"/>
    </row>
    <row r="136" ht="12.75" customHeight="1">
      <c r="A136" s="198"/>
      <c r="B136" s="199"/>
      <c r="C136" s="199"/>
      <c r="D136" s="199"/>
      <c r="E136" s="199"/>
      <c r="F136" s="200"/>
      <c r="G136" s="200"/>
      <c r="H136" s="201"/>
      <c r="I136" s="200"/>
      <c r="J136" s="202"/>
      <c r="K136" s="23"/>
      <c r="L136" s="203"/>
      <c r="M136" s="203"/>
      <c r="N136" s="197"/>
      <c r="O136" s="23"/>
    </row>
    <row r="137" ht="12.75" customHeight="1">
      <c r="A137" s="198"/>
      <c r="B137" s="199"/>
      <c r="C137" s="199"/>
      <c r="D137" s="199"/>
      <c r="E137" s="199"/>
      <c r="F137" s="200"/>
      <c r="G137" s="200"/>
      <c r="H137" s="201"/>
      <c r="I137" s="200"/>
      <c r="J137" s="202"/>
      <c r="K137" s="23"/>
      <c r="L137" s="203"/>
      <c r="M137" s="203"/>
      <c r="N137" s="197"/>
      <c r="O137" s="23"/>
    </row>
    <row r="138" ht="12.75" customHeight="1">
      <c r="A138" s="198"/>
      <c r="B138" s="199"/>
      <c r="C138" s="199"/>
      <c r="D138" s="199"/>
      <c r="E138" s="199"/>
      <c r="F138" s="200"/>
      <c r="G138" s="200"/>
      <c r="H138" s="201"/>
      <c r="I138" s="200"/>
      <c r="J138" s="202"/>
      <c r="K138" s="23"/>
      <c r="L138" s="203"/>
      <c r="M138" s="203"/>
      <c r="N138" s="197"/>
      <c r="O138" s="23"/>
    </row>
    <row r="139" ht="12.75" customHeight="1">
      <c r="A139" s="198"/>
      <c r="B139" s="199"/>
      <c r="C139" s="199"/>
      <c r="D139" s="199"/>
      <c r="E139" s="199"/>
      <c r="F139" s="200"/>
      <c r="G139" s="200"/>
      <c r="H139" s="201"/>
      <c r="I139" s="200"/>
      <c r="J139" s="202"/>
      <c r="K139" s="23"/>
      <c r="L139" s="203"/>
      <c r="M139" s="203"/>
      <c r="N139" s="197"/>
      <c r="O139" s="23"/>
    </row>
    <row r="140" ht="12.75" customHeight="1">
      <c r="A140" s="198"/>
      <c r="B140" s="199"/>
      <c r="C140" s="199"/>
      <c r="D140" s="199"/>
      <c r="E140" s="199"/>
      <c r="F140" s="200"/>
      <c r="G140" s="200"/>
      <c r="H140" s="201"/>
      <c r="I140" s="200"/>
      <c r="J140" s="202"/>
      <c r="K140" s="23"/>
      <c r="L140" s="203"/>
      <c r="M140" s="203"/>
      <c r="N140" s="197"/>
      <c r="O140" s="23"/>
    </row>
    <row r="141" ht="12.75" customHeight="1">
      <c r="A141" s="198"/>
      <c r="B141" s="199"/>
      <c r="C141" s="199"/>
      <c r="D141" s="199"/>
      <c r="E141" s="199"/>
      <c r="F141" s="200"/>
      <c r="G141" s="200"/>
      <c r="H141" s="201"/>
      <c r="I141" s="200"/>
      <c r="J141" s="202"/>
      <c r="K141" s="23"/>
      <c r="L141" s="203"/>
      <c r="M141" s="203"/>
      <c r="N141" s="197"/>
      <c r="O141" s="23"/>
    </row>
    <row r="142" ht="12.75" customHeight="1">
      <c r="A142" s="198"/>
      <c r="B142" s="199"/>
      <c r="C142" s="199"/>
      <c r="D142" s="199"/>
      <c r="E142" s="199"/>
      <c r="F142" s="200"/>
      <c r="G142" s="200"/>
      <c r="H142" s="201"/>
      <c r="I142" s="200"/>
      <c r="J142" s="202"/>
      <c r="K142" s="23"/>
      <c r="L142" s="203"/>
      <c r="M142" s="203"/>
      <c r="N142" s="197"/>
      <c r="O142" s="23"/>
    </row>
    <row r="143" ht="12.75" customHeight="1">
      <c r="A143" s="198"/>
      <c r="B143" s="199"/>
      <c r="C143" s="199"/>
      <c r="D143" s="199"/>
      <c r="E143" s="199"/>
      <c r="F143" s="200"/>
      <c r="G143" s="200"/>
      <c r="H143" s="201"/>
      <c r="I143" s="200"/>
      <c r="J143" s="202"/>
      <c r="K143" s="23"/>
      <c r="L143" s="203"/>
      <c r="M143" s="203"/>
      <c r="N143" s="197"/>
      <c r="O143" s="23"/>
    </row>
    <row r="144" ht="12.75" customHeight="1">
      <c r="A144" s="198"/>
      <c r="B144" s="199"/>
      <c r="C144" s="199"/>
      <c r="D144" s="199"/>
      <c r="E144" s="199"/>
      <c r="F144" s="200"/>
      <c r="G144" s="200"/>
      <c r="H144" s="201"/>
      <c r="I144" s="200"/>
      <c r="J144" s="202"/>
      <c r="K144" s="23"/>
      <c r="L144" s="203"/>
      <c r="M144" s="203"/>
      <c r="N144" s="197"/>
      <c r="O144" s="23"/>
    </row>
    <row r="145" ht="12.75" customHeight="1">
      <c r="A145" s="198"/>
      <c r="B145" s="199"/>
      <c r="C145" s="199"/>
      <c r="D145" s="199"/>
      <c r="E145" s="199"/>
      <c r="F145" s="200"/>
      <c r="G145" s="200"/>
      <c r="H145" s="201"/>
      <c r="I145" s="200"/>
      <c r="J145" s="202"/>
      <c r="K145" s="23"/>
      <c r="L145" s="203"/>
      <c r="M145" s="203"/>
      <c r="N145" s="197"/>
      <c r="O145" s="23"/>
    </row>
    <row r="146" ht="12.75" customHeight="1">
      <c r="A146" s="198"/>
      <c r="B146" s="199"/>
      <c r="C146" s="199"/>
      <c r="D146" s="199"/>
      <c r="E146" s="199"/>
      <c r="F146" s="200"/>
      <c r="G146" s="200"/>
      <c r="H146" s="201"/>
      <c r="I146" s="200"/>
      <c r="J146" s="202"/>
      <c r="K146" s="23"/>
      <c r="L146" s="203"/>
      <c r="M146" s="203"/>
      <c r="N146" s="197"/>
      <c r="O146" s="23"/>
    </row>
    <row r="147" ht="12.75" customHeight="1">
      <c r="A147" s="198"/>
      <c r="B147" s="199"/>
      <c r="C147" s="199"/>
      <c r="D147" s="199"/>
      <c r="E147" s="199"/>
      <c r="F147" s="200"/>
      <c r="G147" s="200"/>
      <c r="H147" s="201"/>
      <c r="I147" s="200"/>
      <c r="J147" s="202"/>
      <c r="K147" s="23"/>
      <c r="L147" s="203"/>
      <c r="M147" s="203"/>
      <c r="N147" s="197"/>
      <c r="O147" s="23"/>
    </row>
    <row r="148" ht="12.75" customHeight="1">
      <c r="A148" s="198"/>
      <c r="B148" s="199"/>
      <c r="C148" s="199"/>
      <c r="D148" s="199"/>
      <c r="E148" s="199"/>
      <c r="F148" s="200"/>
      <c r="G148" s="200"/>
      <c r="H148" s="201"/>
      <c r="I148" s="200"/>
      <c r="J148" s="202"/>
      <c r="K148" s="23"/>
      <c r="L148" s="203"/>
      <c r="M148" s="203"/>
      <c r="N148" s="197"/>
      <c r="O148" s="23"/>
    </row>
    <row r="149" ht="12.75" customHeight="1">
      <c r="A149" s="198"/>
      <c r="B149" s="199"/>
      <c r="C149" s="199"/>
      <c r="D149" s="199"/>
      <c r="E149" s="199"/>
      <c r="F149" s="200"/>
      <c r="G149" s="200"/>
      <c r="H149" s="201"/>
      <c r="I149" s="200"/>
      <c r="J149" s="202"/>
      <c r="K149" s="23"/>
      <c r="L149" s="203"/>
      <c r="M149" s="203"/>
      <c r="N149" s="197"/>
      <c r="O149" s="23"/>
    </row>
    <row r="150" ht="12.75" customHeight="1">
      <c r="A150" s="198"/>
      <c r="B150" s="199"/>
      <c r="C150" s="199"/>
      <c r="D150" s="199"/>
      <c r="E150" s="199"/>
      <c r="F150" s="200"/>
      <c r="G150" s="200"/>
      <c r="H150" s="201"/>
      <c r="I150" s="200"/>
      <c r="J150" s="202"/>
      <c r="K150" s="23"/>
      <c r="L150" s="203"/>
      <c r="M150" s="203"/>
      <c r="N150" s="197"/>
      <c r="O150" s="23"/>
    </row>
    <row r="151" ht="12.75" customHeight="1">
      <c r="A151" s="198"/>
      <c r="B151" s="199"/>
      <c r="C151" s="199"/>
      <c r="D151" s="199"/>
      <c r="E151" s="199"/>
      <c r="F151" s="200"/>
      <c r="G151" s="200"/>
      <c r="H151" s="201"/>
      <c r="I151" s="200"/>
      <c r="J151" s="202"/>
      <c r="K151" s="23"/>
      <c r="L151" s="203"/>
      <c r="M151" s="203"/>
      <c r="N151" s="197"/>
      <c r="O151" s="23"/>
    </row>
    <row r="152" ht="12.75" customHeight="1">
      <c r="A152" s="198"/>
      <c r="B152" s="199"/>
      <c r="C152" s="199"/>
      <c r="D152" s="199"/>
      <c r="E152" s="199"/>
      <c r="F152" s="200"/>
      <c r="G152" s="200"/>
      <c r="H152" s="201"/>
      <c r="I152" s="200"/>
      <c r="J152" s="202"/>
      <c r="K152" s="23"/>
      <c r="L152" s="203"/>
      <c r="M152" s="203"/>
      <c r="N152" s="197"/>
      <c r="O152" s="23"/>
    </row>
    <row r="153" ht="12.75" customHeight="1">
      <c r="A153" s="198"/>
      <c r="B153" s="199"/>
      <c r="C153" s="199"/>
      <c r="D153" s="199"/>
      <c r="E153" s="199"/>
      <c r="F153" s="200"/>
      <c r="G153" s="200"/>
      <c r="H153" s="201"/>
      <c r="I153" s="200"/>
      <c r="J153" s="202"/>
      <c r="K153" s="23"/>
      <c r="L153" s="203"/>
      <c r="M153" s="203"/>
      <c r="N153" s="197"/>
      <c r="O153" s="23"/>
    </row>
    <row r="154" ht="12.75" customHeight="1">
      <c r="A154" s="198"/>
      <c r="B154" s="199"/>
      <c r="C154" s="199"/>
      <c r="D154" s="199"/>
      <c r="E154" s="199"/>
      <c r="F154" s="200"/>
      <c r="G154" s="200"/>
      <c r="H154" s="201"/>
      <c r="I154" s="200"/>
      <c r="J154" s="202"/>
      <c r="K154" s="23"/>
      <c r="L154" s="203"/>
      <c r="M154" s="203"/>
      <c r="N154" s="197"/>
      <c r="O154" s="23"/>
    </row>
    <row r="155" ht="12.75" customHeight="1">
      <c r="A155" s="198"/>
      <c r="B155" s="199"/>
      <c r="C155" s="199"/>
      <c r="D155" s="199"/>
      <c r="E155" s="199"/>
      <c r="F155" s="200"/>
      <c r="G155" s="200"/>
      <c r="H155" s="201"/>
      <c r="I155" s="200"/>
      <c r="J155" s="202"/>
      <c r="K155" s="23"/>
      <c r="L155" s="203"/>
      <c r="M155" s="203"/>
      <c r="N155" s="197"/>
      <c r="O155" s="23"/>
    </row>
    <row r="156" ht="12.75" customHeight="1">
      <c r="A156" s="198"/>
      <c r="B156" s="199"/>
      <c r="C156" s="199"/>
      <c r="D156" s="199"/>
      <c r="E156" s="199"/>
      <c r="F156" s="200"/>
      <c r="G156" s="200"/>
      <c r="H156" s="201"/>
      <c r="I156" s="200"/>
      <c r="J156" s="202"/>
      <c r="K156" s="23"/>
      <c r="L156" s="203"/>
      <c r="M156" s="203"/>
      <c r="N156" s="197"/>
      <c r="O156" s="23"/>
    </row>
    <row r="157" ht="12.75" customHeight="1">
      <c r="A157" s="198"/>
      <c r="B157" s="199"/>
      <c r="C157" s="199"/>
      <c r="D157" s="199"/>
      <c r="E157" s="199"/>
      <c r="F157" s="200"/>
      <c r="G157" s="200"/>
      <c r="H157" s="201"/>
      <c r="I157" s="200"/>
      <c r="J157" s="202"/>
      <c r="K157" s="23"/>
      <c r="L157" s="203"/>
      <c r="M157" s="203"/>
      <c r="N157" s="197"/>
      <c r="O157" s="23"/>
    </row>
    <row r="158" ht="12.75" customHeight="1">
      <c r="A158" s="198"/>
      <c r="B158" s="199"/>
      <c r="C158" s="199"/>
      <c r="D158" s="199"/>
      <c r="E158" s="199"/>
      <c r="F158" s="200"/>
      <c r="G158" s="200"/>
      <c r="H158" s="201"/>
      <c r="I158" s="200"/>
      <c r="J158" s="202"/>
      <c r="K158" s="23"/>
      <c r="L158" s="203"/>
      <c r="M158" s="203"/>
      <c r="N158" s="197"/>
      <c r="O158" s="23"/>
    </row>
    <row r="159" ht="12.75" customHeight="1">
      <c r="A159" s="198"/>
      <c r="B159" s="199"/>
      <c r="C159" s="199"/>
      <c r="D159" s="199"/>
      <c r="E159" s="199"/>
      <c r="F159" s="200"/>
      <c r="G159" s="200"/>
      <c r="H159" s="201"/>
      <c r="I159" s="200"/>
      <c r="J159" s="202"/>
      <c r="K159" s="23"/>
      <c r="L159" s="203"/>
      <c r="M159" s="203"/>
      <c r="N159" s="197"/>
      <c r="O159" s="23"/>
    </row>
    <row r="160" ht="12.75" customHeight="1">
      <c r="A160" s="198"/>
      <c r="B160" s="199"/>
      <c r="C160" s="199"/>
      <c r="D160" s="199"/>
      <c r="E160" s="199"/>
      <c r="F160" s="200"/>
      <c r="G160" s="200"/>
      <c r="H160" s="201"/>
      <c r="I160" s="200"/>
      <c r="J160" s="202"/>
      <c r="K160" s="23"/>
      <c r="L160" s="203"/>
      <c r="M160" s="203"/>
      <c r="N160" s="197"/>
      <c r="O160" s="23"/>
    </row>
    <row r="161" ht="12.75" customHeight="1">
      <c r="A161" s="198"/>
      <c r="B161" s="199"/>
      <c r="C161" s="199"/>
      <c r="D161" s="199"/>
      <c r="E161" s="199"/>
      <c r="F161" s="200"/>
      <c r="G161" s="200"/>
      <c r="H161" s="201"/>
      <c r="I161" s="200"/>
      <c r="J161" s="202"/>
      <c r="K161" s="23"/>
      <c r="L161" s="203"/>
      <c r="M161" s="203"/>
      <c r="N161" s="197"/>
      <c r="O161" s="23"/>
    </row>
    <row r="162" ht="12.75" customHeight="1">
      <c r="A162" s="198"/>
      <c r="B162" s="199"/>
      <c r="C162" s="199"/>
      <c r="D162" s="199"/>
      <c r="E162" s="199"/>
      <c r="F162" s="200"/>
      <c r="G162" s="200"/>
      <c r="H162" s="201"/>
      <c r="I162" s="200"/>
      <c r="J162" s="202"/>
      <c r="K162" s="23"/>
      <c r="L162" s="203"/>
      <c r="M162" s="203"/>
      <c r="N162" s="197"/>
      <c r="O162" s="23"/>
    </row>
    <row r="163" ht="12.75" customHeight="1">
      <c r="A163" s="198"/>
      <c r="B163" s="199"/>
      <c r="C163" s="199"/>
      <c r="D163" s="199"/>
      <c r="E163" s="199"/>
      <c r="F163" s="200"/>
      <c r="G163" s="200"/>
      <c r="H163" s="201"/>
      <c r="I163" s="200"/>
      <c r="J163" s="202"/>
      <c r="K163" s="23"/>
      <c r="L163" s="203"/>
      <c r="M163" s="203"/>
      <c r="N163" s="197"/>
      <c r="O163" s="23"/>
    </row>
    <row r="164" ht="12.75" customHeight="1">
      <c r="A164" s="198"/>
      <c r="B164" s="199"/>
      <c r="C164" s="199"/>
      <c r="D164" s="199"/>
      <c r="E164" s="199"/>
      <c r="F164" s="200"/>
      <c r="G164" s="200"/>
      <c r="H164" s="201"/>
      <c r="I164" s="200"/>
      <c r="J164" s="202"/>
      <c r="K164" s="23"/>
      <c r="L164" s="203"/>
      <c r="M164" s="203"/>
      <c r="N164" s="197"/>
      <c r="O164" s="23"/>
    </row>
    <row r="165" ht="12.75" customHeight="1">
      <c r="A165" s="198"/>
      <c r="B165" s="199"/>
      <c r="C165" s="199"/>
      <c r="D165" s="199"/>
      <c r="E165" s="199"/>
      <c r="F165" s="200"/>
      <c r="G165" s="200"/>
      <c r="H165" s="201"/>
      <c r="I165" s="200"/>
      <c r="J165" s="202"/>
      <c r="K165" s="23"/>
      <c r="L165" s="203"/>
      <c r="M165" s="203"/>
      <c r="N165" s="197"/>
      <c r="O165" s="23"/>
    </row>
    <row r="166" ht="12.75" customHeight="1">
      <c r="A166" s="198"/>
      <c r="B166" s="199"/>
      <c r="C166" s="199"/>
      <c r="D166" s="199"/>
      <c r="E166" s="199"/>
      <c r="F166" s="200"/>
      <c r="G166" s="200"/>
      <c r="H166" s="201"/>
      <c r="I166" s="200"/>
      <c r="J166" s="202"/>
      <c r="K166" s="23"/>
      <c r="L166" s="203"/>
      <c r="M166" s="203"/>
      <c r="N166" s="197"/>
      <c r="O166" s="23"/>
    </row>
    <row r="167" ht="12.75" customHeight="1">
      <c r="A167" s="198"/>
      <c r="B167" s="199"/>
      <c r="C167" s="199"/>
      <c r="D167" s="199"/>
      <c r="E167" s="199"/>
      <c r="F167" s="200"/>
      <c r="G167" s="200"/>
      <c r="H167" s="201"/>
      <c r="I167" s="200"/>
      <c r="J167" s="202"/>
      <c r="K167" s="23"/>
      <c r="L167" s="203"/>
      <c r="M167" s="203"/>
      <c r="N167" s="197"/>
      <c r="O167" s="23"/>
    </row>
    <row r="168" ht="12.75" customHeight="1">
      <c r="A168" s="198"/>
      <c r="B168" s="199"/>
      <c r="C168" s="199"/>
      <c r="D168" s="199"/>
      <c r="E168" s="199"/>
      <c r="F168" s="200"/>
      <c r="G168" s="200"/>
      <c r="H168" s="201"/>
      <c r="I168" s="200"/>
      <c r="J168" s="202"/>
      <c r="K168" s="23"/>
      <c r="L168" s="203"/>
      <c r="M168" s="203"/>
      <c r="N168" s="197"/>
      <c r="O168" s="23"/>
    </row>
    <row r="169" ht="12.75" customHeight="1">
      <c r="A169" s="198"/>
      <c r="B169" s="199"/>
      <c r="C169" s="199"/>
      <c r="D169" s="199"/>
      <c r="E169" s="199"/>
      <c r="F169" s="200"/>
      <c r="G169" s="200"/>
      <c r="H169" s="201"/>
      <c r="I169" s="200"/>
      <c r="J169" s="202"/>
      <c r="K169" s="23"/>
      <c r="L169" s="203"/>
      <c r="M169" s="203"/>
      <c r="N169" s="197"/>
      <c r="O169" s="23"/>
    </row>
    <row r="170" ht="12.75" customHeight="1">
      <c r="A170" s="198"/>
      <c r="B170" s="199"/>
      <c r="C170" s="199"/>
      <c r="D170" s="199"/>
      <c r="E170" s="199"/>
      <c r="F170" s="200"/>
      <c r="G170" s="200"/>
      <c r="H170" s="201"/>
      <c r="I170" s="200"/>
      <c r="J170" s="202"/>
      <c r="K170" s="23"/>
      <c r="L170" s="203"/>
      <c r="M170" s="203"/>
      <c r="N170" s="197"/>
      <c r="O170" s="23"/>
    </row>
    <row r="171" ht="12.75" customHeight="1">
      <c r="A171" s="198"/>
      <c r="B171" s="199"/>
      <c r="C171" s="199"/>
      <c r="D171" s="199"/>
      <c r="E171" s="199"/>
      <c r="F171" s="200"/>
      <c r="G171" s="200"/>
      <c r="H171" s="201"/>
      <c r="I171" s="200"/>
      <c r="J171" s="202"/>
      <c r="K171" s="23"/>
      <c r="L171" s="203"/>
      <c r="M171" s="203"/>
      <c r="N171" s="197"/>
      <c r="O171" s="23"/>
    </row>
    <row r="172" ht="12.75" customHeight="1">
      <c r="A172" s="198"/>
      <c r="B172" s="199"/>
      <c r="C172" s="199"/>
      <c r="D172" s="199"/>
      <c r="E172" s="199"/>
      <c r="F172" s="200"/>
      <c r="G172" s="200"/>
      <c r="H172" s="201"/>
      <c r="I172" s="200"/>
      <c r="J172" s="202"/>
      <c r="K172" s="23"/>
      <c r="L172" s="203"/>
      <c r="M172" s="203"/>
      <c r="N172" s="197"/>
      <c r="O172" s="23"/>
    </row>
    <row r="173" ht="12.75" customHeight="1">
      <c r="A173" s="198"/>
      <c r="B173" s="199"/>
      <c r="C173" s="199"/>
      <c r="D173" s="199"/>
      <c r="E173" s="199"/>
      <c r="F173" s="200"/>
      <c r="G173" s="200"/>
      <c r="H173" s="201"/>
      <c r="I173" s="200"/>
      <c r="J173" s="202"/>
      <c r="K173" s="23"/>
      <c r="L173" s="203"/>
      <c r="M173" s="203"/>
      <c r="N173" s="197"/>
      <c r="O173" s="23"/>
    </row>
    <row r="174" ht="12.75" customHeight="1">
      <c r="A174" s="198"/>
      <c r="B174" s="199"/>
      <c r="C174" s="199"/>
      <c r="D174" s="199"/>
      <c r="E174" s="199"/>
      <c r="F174" s="200"/>
      <c r="G174" s="200"/>
      <c r="H174" s="201"/>
      <c r="I174" s="200"/>
      <c r="J174" s="202"/>
      <c r="K174" s="23"/>
      <c r="L174" s="203"/>
      <c r="M174" s="203"/>
      <c r="N174" s="197"/>
      <c r="O174" s="23"/>
    </row>
    <row r="175" ht="12.75" customHeight="1">
      <c r="A175" s="198"/>
      <c r="B175" s="199"/>
      <c r="C175" s="199"/>
      <c r="D175" s="199"/>
      <c r="E175" s="199"/>
      <c r="F175" s="200"/>
      <c r="G175" s="200"/>
      <c r="H175" s="201"/>
      <c r="I175" s="200"/>
      <c r="J175" s="202"/>
      <c r="K175" s="23"/>
      <c r="L175" s="203"/>
      <c r="M175" s="203"/>
      <c r="N175" s="197"/>
      <c r="O175" s="23"/>
    </row>
    <row r="176" ht="12.75" customHeight="1">
      <c r="A176" s="198"/>
      <c r="B176" s="199"/>
      <c r="C176" s="199"/>
      <c r="D176" s="199"/>
      <c r="E176" s="199"/>
      <c r="F176" s="200"/>
      <c r="G176" s="200"/>
      <c r="H176" s="201"/>
      <c r="I176" s="200"/>
      <c r="J176" s="202"/>
      <c r="K176" s="23"/>
      <c r="L176" s="203"/>
      <c r="M176" s="203"/>
      <c r="N176" s="197"/>
      <c r="O176" s="23"/>
    </row>
    <row r="177" ht="12.75" customHeight="1">
      <c r="A177" s="198"/>
      <c r="B177" s="199"/>
      <c r="C177" s="199"/>
      <c r="D177" s="199"/>
      <c r="E177" s="199"/>
      <c r="F177" s="200"/>
      <c r="G177" s="200"/>
      <c r="H177" s="201"/>
      <c r="I177" s="200"/>
      <c r="J177" s="202"/>
      <c r="K177" s="23"/>
      <c r="L177" s="203"/>
      <c r="M177" s="203"/>
      <c r="N177" s="197"/>
      <c r="O177" s="23"/>
    </row>
    <row r="178" ht="12.75" customHeight="1">
      <c r="A178" s="198"/>
      <c r="B178" s="199"/>
      <c r="C178" s="199"/>
      <c r="D178" s="199"/>
      <c r="E178" s="199"/>
      <c r="F178" s="200"/>
      <c r="G178" s="200"/>
      <c r="H178" s="201"/>
      <c r="I178" s="200"/>
      <c r="J178" s="202"/>
      <c r="K178" s="23"/>
      <c r="L178" s="203"/>
      <c r="M178" s="203"/>
      <c r="N178" s="197"/>
      <c r="O178" s="23"/>
    </row>
    <row r="179" ht="12.75" customHeight="1">
      <c r="A179" s="198"/>
      <c r="B179" s="199"/>
      <c r="C179" s="199"/>
      <c r="D179" s="199"/>
      <c r="E179" s="199"/>
      <c r="F179" s="200"/>
      <c r="G179" s="200"/>
      <c r="H179" s="201"/>
      <c r="I179" s="200"/>
      <c r="J179" s="202"/>
      <c r="K179" s="23"/>
      <c r="L179" s="203"/>
      <c r="M179" s="203"/>
      <c r="N179" s="197"/>
      <c r="O179" s="23"/>
    </row>
    <row r="180" ht="12.75" customHeight="1">
      <c r="A180" s="198"/>
      <c r="B180" s="199"/>
      <c r="C180" s="199"/>
      <c r="D180" s="199"/>
      <c r="E180" s="199"/>
      <c r="F180" s="200"/>
      <c r="G180" s="200"/>
      <c r="H180" s="201"/>
      <c r="I180" s="200"/>
      <c r="J180" s="202"/>
      <c r="K180" s="23"/>
      <c r="L180" s="203"/>
      <c r="M180" s="203"/>
      <c r="N180" s="197"/>
      <c r="O180" s="23"/>
    </row>
    <row r="181" ht="12.75" customHeight="1">
      <c r="A181" s="198"/>
      <c r="B181" s="199"/>
      <c r="C181" s="199"/>
      <c r="D181" s="199"/>
      <c r="E181" s="199"/>
      <c r="F181" s="200"/>
      <c r="G181" s="200"/>
      <c r="H181" s="201"/>
      <c r="I181" s="200"/>
      <c r="J181" s="202"/>
      <c r="K181" s="23"/>
      <c r="L181" s="203"/>
      <c r="M181" s="203"/>
      <c r="N181" s="197"/>
      <c r="O181" s="23"/>
    </row>
    <row r="182" ht="12.75" customHeight="1">
      <c r="A182" s="198"/>
      <c r="B182" s="199"/>
      <c r="C182" s="199"/>
      <c r="D182" s="199"/>
      <c r="E182" s="199"/>
      <c r="F182" s="200"/>
      <c r="G182" s="200"/>
      <c r="H182" s="201"/>
      <c r="I182" s="200"/>
      <c r="J182" s="202"/>
      <c r="K182" s="23"/>
      <c r="L182" s="203"/>
      <c r="M182" s="203"/>
      <c r="N182" s="197"/>
      <c r="O182" s="23"/>
    </row>
    <row r="183" ht="12.75" customHeight="1">
      <c r="A183" s="198"/>
      <c r="B183" s="199"/>
      <c r="C183" s="199"/>
      <c r="D183" s="199"/>
      <c r="E183" s="199"/>
      <c r="F183" s="200"/>
      <c r="G183" s="200"/>
      <c r="H183" s="201"/>
      <c r="I183" s="200"/>
      <c r="J183" s="202"/>
      <c r="K183" s="23"/>
      <c r="L183" s="203"/>
      <c r="M183" s="203"/>
      <c r="N183" s="197"/>
      <c r="O183" s="23"/>
    </row>
    <row r="184" ht="12.75" customHeight="1">
      <c r="A184" s="198"/>
      <c r="B184" s="199"/>
      <c r="C184" s="199"/>
      <c r="D184" s="199"/>
      <c r="E184" s="199"/>
      <c r="F184" s="200"/>
      <c r="G184" s="200"/>
      <c r="H184" s="201"/>
      <c r="I184" s="200"/>
      <c r="J184" s="202"/>
      <c r="K184" s="23"/>
      <c r="L184" s="203"/>
      <c r="M184" s="203"/>
      <c r="N184" s="197"/>
      <c r="O184" s="23"/>
    </row>
    <row r="185" ht="12.75" customHeight="1">
      <c r="A185" s="198"/>
      <c r="B185" s="199"/>
      <c r="C185" s="199"/>
      <c r="D185" s="199"/>
      <c r="E185" s="199"/>
      <c r="F185" s="200"/>
      <c r="G185" s="200"/>
      <c r="H185" s="201"/>
      <c r="I185" s="200"/>
      <c r="J185" s="202"/>
      <c r="K185" s="23"/>
      <c r="L185" s="203"/>
      <c r="M185" s="203"/>
      <c r="N185" s="197"/>
      <c r="O185" s="23"/>
    </row>
    <row r="186" ht="12.75" customHeight="1">
      <c r="A186" s="198"/>
      <c r="B186" s="199"/>
      <c r="C186" s="199"/>
      <c r="D186" s="199"/>
      <c r="E186" s="199"/>
      <c r="F186" s="200"/>
      <c r="G186" s="200"/>
      <c r="H186" s="201"/>
      <c r="I186" s="200"/>
      <c r="J186" s="202"/>
      <c r="K186" s="23"/>
      <c r="L186" s="203"/>
      <c r="M186" s="203"/>
      <c r="N186" s="197"/>
      <c r="O186" s="23"/>
    </row>
    <row r="187" ht="12.75" customHeight="1">
      <c r="A187" s="198"/>
      <c r="B187" s="199"/>
      <c r="C187" s="199"/>
      <c r="D187" s="199"/>
      <c r="E187" s="199"/>
      <c r="F187" s="200"/>
      <c r="G187" s="200"/>
      <c r="H187" s="201"/>
      <c r="I187" s="200"/>
      <c r="J187" s="202"/>
      <c r="K187" s="23"/>
      <c r="L187" s="203"/>
      <c r="M187" s="203"/>
      <c r="N187" s="197"/>
      <c r="O187" s="23"/>
    </row>
    <row r="188" ht="12.75" customHeight="1">
      <c r="A188" s="198"/>
      <c r="B188" s="199"/>
      <c r="C188" s="199"/>
      <c r="D188" s="199"/>
      <c r="E188" s="199"/>
      <c r="F188" s="200"/>
      <c r="G188" s="200"/>
      <c r="H188" s="201"/>
      <c r="I188" s="200"/>
      <c r="J188" s="202"/>
      <c r="K188" s="23"/>
      <c r="L188" s="203"/>
      <c r="M188" s="203"/>
      <c r="N188" s="197"/>
      <c r="O188" s="23"/>
    </row>
    <row r="189" ht="12.75" customHeight="1">
      <c r="A189" s="198"/>
      <c r="B189" s="199"/>
      <c r="C189" s="199"/>
      <c r="D189" s="199"/>
      <c r="E189" s="199"/>
      <c r="F189" s="200"/>
      <c r="G189" s="200"/>
      <c r="H189" s="201"/>
      <c r="I189" s="200"/>
      <c r="J189" s="202"/>
      <c r="K189" s="23"/>
      <c r="L189" s="203"/>
      <c r="M189" s="203"/>
      <c r="N189" s="197"/>
      <c r="O189" s="23"/>
    </row>
    <row r="190" ht="12.75" customHeight="1">
      <c r="A190" s="198"/>
      <c r="B190" s="199"/>
      <c r="C190" s="199"/>
      <c r="D190" s="199"/>
      <c r="E190" s="199"/>
      <c r="F190" s="200"/>
      <c r="G190" s="200"/>
      <c r="H190" s="201"/>
      <c r="I190" s="200"/>
      <c r="J190" s="202"/>
      <c r="K190" s="23"/>
      <c r="L190" s="203"/>
      <c r="M190" s="203"/>
      <c r="N190" s="197"/>
      <c r="O190" s="23"/>
    </row>
    <row r="191" ht="12.75" customHeight="1">
      <c r="A191" s="198"/>
      <c r="B191" s="199"/>
      <c r="C191" s="199"/>
      <c r="D191" s="199"/>
      <c r="E191" s="199"/>
      <c r="F191" s="200"/>
      <c r="G191" s="200"/>
      <c r="H191" s="201"/>
      <c r="I191" s="200"/>
      <c r="J191" s="202"/>
      <c r="K191" s="23"/>
      <c r="L191" s="203"/>
      <c r="M191" s="203"/>
      <c r="N191" s="197"/>
      <c r="O191" s="23"/>
    </row>
    <row r="192" ht="12.75" customHeight="1">
      <c r="A192" s="198"/>
      <c r="B192" s="199"/>
      <c r="C192" s="199"/>
      <c r="D192" s="199"/>
      <c r="E192" s="199"/>
      <c r="F192" s="200"/>
      <c r="G192" s="200"/>
      <c r="H192" s="201"/>
      <c r="I192" s="200"/>
      <c r="J192" s="202"/>
      <c r="K192" s="23"/>
      <c r="L192" s="203"/>
      <c r="M192" s="203"/>
      <c r="N192" s="197"/>
      <c r="O192" s="23"/>
    </row>
    <row r="193" ht="12.75" customHeight="1">
      <c r="A193" s="198"/>
      <c r="B193" s="199"/>
      <c r="C193" s="199"/>
      <c r="D193" s="199"/>
      <c r="E193" s="199"/>
      <c r="F193" s="200"/>
      <c r="G193" s="200"/>
      <c r="H193" s="201"/>
      <c r="I193" s="200"/>
      <c r="J193" s="202"/>
      <c r="K193" s="23"/>
      <c r="L193" s="203"/>
      <c r="M193" s="203"/>
      <c r="N193" s="197"/>
      <c r="O193" s="23"/>
    </row>
    <row r="194" ht="12.75" customHeight="1">
      <c r="A194" s="198"/>
      <c r="B194" s="199"/>
      <c r="C194" s="199"/>
      <c r="D194" s="199"/>
      <c r="E194" s="199"/>
      <c r="F194" s="200"/>
      <c r="G194" s="200"/>
      <c r="H194" s="201"/>
      <c r="I194" s="200"/>
      <c r="J194" s="202"/>
      <c r="K194" s="23"/>
      <c r="L194" s="203"/>
      <c r="M194" s="203"/>
      <c r="N194" s="197"/>
      <c r="O194" s="23"/>
    </row>
    <row r="195" ht="12.75" customHeight="1">
      <c r="A195" s="198"/>
      <c r="B195" s="199"/>
      <c r="C195" s="199"/>
      <c r="D195" s="199"/>
      <c r="E195" s="199"/>
      <c r="F195" s="200"/>
      <c r="G195" s="200"/>
      <c r="H195" s="201"/>
      <c r="I195" s="200"/>
      <c r="J195" s="202"/>
      <c r="K195" s="23"/>
      <c r="L195" s="203"/>
      <c r="M195" s="203"/>
      <c r="N195" s="197"/>
      <c r="O195" s="23"/>
    </row>
    <row r="196" ht="12.75" customHeight="1">
      <c r="A196" s="198"/>
      <c r="B196" s="199"/>
      <c r="C196" s="199"/>
      <c r="D196" s="199"/>
      <c r="E196" s="199"/>
      <c r="F196" s="200"/>
      <c r="G196" s="200"/>
      <c r="H196" s="201"/>
      <c r="I196" s="200"/>
      <c r="J196" s="202"/>
      <c r="K196" s="23"/>
      <c r="L196" s="203"/>
      <c r="M196" s="203"/>
      <c r="N196" s="197"/>
      <c r="O196" s="23"/>
    </row>
    <row r="197" ht="12.75" customHeight="1">
      <c r="A197" s="198"/>
      <c r="B197" s="199"/>
      <c r="C197" s="199"/>
      <c r="D197" s="199"/>
      <c r="E197" s="199"/>
      <c r="F197" s="200"/>
      <c r="G197" s="200"/>
      <c r="H197" s="201"/>
      <c r="I197" s="200"/>
      <c r="J197" s="202"/>
      <c r="K197" s="23"/>
      <c r="L197" s="203"/>
      <c r="M197" s="203"/>
      <c r="N197" s="197"/>
      <c r="O197" s="23"/>
    </row>
    <row r="198" ht="12.75" customHeight="1">
      <c r="A198" s="198"/>
      <c r="B198" s="199"/>
      <c r="C198" s="199"/>
      <c r="D198" s="199"/>
      <c r="E198" s="199"/>
      <c r="F198" s="200"/>
      <c r="G198" s="200"/>
      <c r="H198" s="201"/>
      <c r="I198" s="200"/>
      <c r="J198" s="202"/>
      <c r="K198" s="23"/>
      <c r="L198" s="203"/>
      <c r="M198" s="203"/>
      <c r="N198" s="197"/>
      <c r="O198" s="23"/>
    </row>
    <row r="199" ht="12.75" customHeight="1">
      <c r="A199" s="198"/>
      <c r="B199" s="199"/>
      <c r="C199" s="199"/>
      <c r="D199" s="199"/>
      <c r="E199" s="199"/>
      <c r="F199" s="200"/>
      <c r="G199" s="200"/>
      <c r="H199" s="201"/>
      <c r="I199" s="200"/>
      <c r="J199" s="202"/>
      <c r="K199" s="23"/>
      <c r="L199" s="203"/>
      <c r="M199" s="203"/>
      <c r="N199" s="197"/>
      <c r="O199" s="23"/>
    </row>
    <row r="200" ht="12.75" customHeight="1">
      <c r="A200" s="198"/>
      <c r="B200" s="199"/>
      <c r="C200" s="199"/>
      <c r="D200" s="199"/>
      <c r="E200" s="199"/>
      <c r="F200" s="200"/>
      <c r="G200" s="200"/>
      <c r="H200" s="201"/>
      <c r="I200" s="200"/>
      <c r="J200" s="202"/>
      <c r="K200" s="23"/>
      <c r="L200" s="203"/>
      <c r="M200" s="203"/>
      <c r="N200" s="197"/>
      <c r="O200" s="23"/>
    </row>
    <row r="201" ht="12.75" customHeight="1">
      <c r="A201" s="198"/>
      <c r="B201" s="199"/>
      <c r="C201" s="199"/>
      <c r="D201" s="199"/>
      <c r="E201" s="199"/>
      <c r="F201" s="200"/>
      <c r="G201" s="200"/>
      <c r="H201" s="201"/>
      <c r="I201" s="200"/>
      <c r="J201" s="202"/>
      <c r="K201" s="23"/>
      <c r="L201" s="203"/>
      <c r="M201" s="203"/>
      <c r="N201" s="197"/>
      <c r="O201" s="23"/>
    </row>
    <row r="202" ht="12.75" customHeight="1">
      <c r="A202" s="198"/>
      <c r="B202" s="199"/>
      <c r="C202" s="199"/>
      <c r="D202" s="199"/>
      <c r="E202" s="199"/>
      <c r="F202" s="200"/>
      <c r="G202" s="200"/>
      <c r="H202" s="201"/>
      <c r="I202" s="200"/>
      <c r="J202" s="202"/>
      <c r="K202" s="23"/>
      <c r="L202" s="203"/>
      <c r="M202" s="203"/>
      <c r="N202" s="197"/>
      <c r="O202" s="23"/>
    </row>
    <row r="203" ht="12.75" customHeight="1">
      <c r="A203" s="198"/>
      <c r="B203" s="199"/>
      <c r="C203" s="199"/>
      <c r="D203" s="199"/>
      <c r="E203" s="199"/>
      <c r="F203" s="200"/>
      <c r="G203" s="200"/>
      <c r="H203" s="201"/>
      <c r="I203" s="200"/>
      <c r="J203" s="202"/>
      <c r="K203" s="23"/>
      <c r="L203" s="203"/>
      <c r="M203" s="203"/>
      <c r="N203" s="197"/>
      <c r="O203" s="23"/>
    </row>
    <row r="204" ht="12.75" customHeight="1">
      <c r="A204" s="198"/>
      <c r="B204" s="199"/>
      <c r="C204" s="199"/>
      <c r="D204" s="199"/>
      <c r="E204" s="199"/>
      <c r="F204" s="200"/>
      <c r="G204" s="200"/>
      <c r="H204" s="201"/>
      <c r="I204" s="200"/>
      <c r="J204" s="202"/>
      <c r="K204" s="23"/>
      <c r="L204" s="203"/>
      <c r="M204" s="203"/>
      <c r="N204" s="197"/>
      <c r="O204" s="23"/>
    </row>
    <row r="205" ht="12.75" customHeight="1">
      <c r="A205" s="198"/>
      <c r="B205" s="199"/>
      <c r="C205" s="199"/>
      <c r="D205" s="199"/>
      <c r="E205" s="199"/>
      <c r="F205" s="200"/>
      <c r="G205" s="200"/>
      <c r="H205" s="201"/>
      <c r="I205" s="200"/>
      <c r="J205" s="202"/>
      <c r="K205" s="23"/>
      <c r="L205" s="203"/>
      <c r="M205" s="203"/>
      <c r="N205" s="197"/>
      <c r="O205" s="23"/>
    </row>
    <row r="206" ht="12.75" customHeight="1">
      <c r="A206" s="198"/>
      <c r="B206" s="199"/>
      <c r="C206" s="199"/>
      <c r="D206" s="199"/>
      <c r="E206" s="199"/>
      <c r="F206" s="200"/>
      <c r="G206" s="200"/>
      <c r="H206" s="201"/>
      <c r="I206" s="200"/>
      <c r="J206" s="202"/>
      <c r="K206" s="23"/>
      <c r="L206" s="203"/>
      <c r="M206" s="203"/>
      <c r="N206" s="197"/>
      <c r="O206" s="23"/>
    </row>
    <row r="207" ht="12.75" customHeight="1">
      <c r="A207" s="198"/>
      <c r="B207" s="199"/>
      <c r="C207" s="199"/>
      <c r="D207" s="199"/>
      <c r="E207" s="199"/>
      <c r="F207" s="200"/>
      <c r="G207" s="200"/>
      <c r="H207" s="201"/>
      <c r="I207" s="200"/>
      <c r="J207" s="202"/>
      <c r="K207" s="23"/>
      <c r="L207" s="203"/>
      <c r="M207" s="203"/>
      <c r="N207" s="197"/>
      <c r="O207" s="23"/>
    </row>
    <row r="208" ht="12.75" customHeight="1">
      <c r="A208" s="198"/>
      <c r="B208" s="199"/>
      <c r="C208" s="199"/>
      <c r="D208" s="199"/>
      <c r="E208" s="199"/>
      <c r="F208" s="200"/>
      <c r="G208" s="200"/>
      <c r="H208" s="201"/>
      <c r="I208" s="200"/>
      <c r="J208" s="202"/>
      <c r="K208" s="23"/>
      <c r="L208" s="203"/>
      <c r="M208" s="203"/>
      <c r="N208" s="197"/>
      <c r="O208" s="23"/>
    </row>
    <row r="209" ht="12.75" customHeight="1">
      <c r="A209" s="198"/>
      <c r="B209" s="199"/>
      <c r="C209" s="199"/>
      <c r="D209" s="199"/>
      <c r="E209" s="199"/>
      <c r="F209" s="200"/>
      <c r="G209" s="200"/>
      <c r="H209" s="201"/>
      <c r="I209" s="200"/>
      <c r="J209" s="202"/>
      <c r="K209" s="23"/>
      <c r="L209" s="203"/>
      <c r="M209" s="203"/>
      <c r="N209" s="197"/>
      <c r="O209" s="23"/>
    </row>
    <row r="210" ht="12.75" customHeight="1">
      <c r="A210" s="198"/>
      <c r="B210" s="199"/>
      <c r="C210" s="199"/>
      <c r="D210" s="199"/>
      <c r="E210" s="199"/>
      <c r="F210" s="200"/>
      <c r="G210" s="200"/>
      <c r="H210" s="201"/>
      <c r="I210" s="200"/>
      <c r="J210" s="202"/>
      <c r="K210" s="23"/>
      <c r="L210" s="203"/>
      <c r="M210" s="203"/>
      <c r="N210" s="197"/>
      <c r="O210" s="23"/>
    </row>
    <row r="211" ht="12.75" customHeight="1">
      <c r="A211" s="198"/>
      <c r="B211" s="199"/>
      <c r="C211" s="199"/>
      <c r="D211" s="199"/>
      <c r="E211" s="199"/>
      <c r="F211" s="200"/>
      <c r="G211" s="200"/>
      <c r="H211" s="201"/>
      <c r="I211" s="200"/>
      <c r="J211" s="202"/>
      <c r="K211" s="23"/>
      <c r="L211" s="203"/>
      <c r="M211" s="203"/>
      <c r="N211" s="197"/>
      <c r="O211" s="23"/>
    </row>
    <row r="212" ht="12.75" customHeight="1">
      <c r="A212" s="198"/>
      <c r="B212" s="199"/>
      <c r="C212" s="199"/>
      <c r="D212" s="199"/>
      <c r="E212" s="199"/>
      <c r="F212" s="200"/>
      <c r="G212" s="200"/>
      <c r="H212" s="201"/>
      <c r="I212" s="200"/>
      <c r="J212" s="202"/>
      <c r="K212" s="23"/>
      <c r="L212" s="203"/>
      <c r="M212" s="203"/>
      <c r="N212" s="197"/>
      <c r="O212" s="23"/>
    </row>
    <row r="213" ht="12.75" customHeight="1">
      <c r="A213" s="198"/>
      <c r="B213" s="199"/>
      <c r="C213" s="199"/>
      <c r="D213" s="199"/>
      <c r="E213" s="199"/>
      <c r="F213" s="200"/>
      <c r="G213" s="200"/>
      <c r="H213" s="201"/>
      <c r="I213" s="200"/>
      <c r="J213" s="202"/>
      <c r="K213" s="23"/>
      <c r="L213" s="203"/>
      <c r="M213" s="203"/>
      <c r="N213" s="197"/>
      <c r="O213" s="23"/>
    </row>
    <row r="214" ht="12.75" customHeight="1">
      <c r="A214" s="198"/>
      <c r="B214" s="199"/>
      <c r="C214" s="199"/>
      <c r="D214" s="199"/>
      <c r="E214" s="199"/>
      <c r="F214" s="200"/>
      <c r="G214" s="200"/>
      <c r="H214" s="201"/>
      <c r="I214" s="200"/>
      <c r="J214" s="202"/>
      <c r="K214" s="23"/>
      <c r="L214" s="203"/>
      <c r="M214" s="203"/>
      <c r="N214" s="197"/>
      <c r="O214" s="23"/>
    </row>
    <row r="215" ht="12.75" customHeight="1">
      <c r="A215" s="198"/>
      <c r="B215" s="199"/>
      <c r="C215" s="199"/>
      <c r="D215" s="199"/>
      <c r="E215" s="199"/>
      <c r="F215" s="200"/>
      <c r="G215" s="200"/>
      <c r="H215" s="201"/>
      <c r="I215" s="200"/>
      <c r="J215" s="202"/>
      <c r="K215" s="23"/>
      <c r="L215" s="203"/>
      <c r="M215" s="203"/>
      <c r="N215" s="197"/>
      <c r="O215" s="23"/>
    </row>
    <row r="216" ht="12.75" customHeight="1">
      <c r="A216" s="198"/>
      <c r="B216" s="199"/>
      <c r="C216" s="199"/>
      <c r="D216" s="199"/>
      <c r="E216" s="199"/>
      <c r="F216" s="200"/>
      <c r="G216" s="200"/>
      <c r="H216" s="201"/>
      <c r="I216" s="200"/>
      <c r="J216" s="202"/>
      <c r="K216" s="23"/>
      <c r="L216" s="203"/>
      <c r="M216" s="203"/>
      <c r="N216" s="197"/>
      <c r="O216" s="23"/>
    </row>
    <row r="217" ht="12.75" customHeight="1">
      <c r="A217" s="198"/>
      <c r="B217" s="199"/>
      <c r="C217" s="199"/>
      <c r="D217" s="199"/>
      <c r="E217" s="199"/>
      <c r="F217" s="200"/>
      <c r="G217" s="200"/>
      <c r="H217" s="201"/>
      <c r="I217" s="200"/>
      <c r="J217" s="202"/>
      <c r="K217" s="23"/>
      <c r="L217" s="203"/>
      <c r="M217" s="203"/>
      <c r="N217" s="197"/>
      <c r="O217" s="23"/>
    </row>
    <row r="218" ht="12.75" customHeight="1">
      <c r="A218" s="198"/>
      <c r="B218" s="199"/>
      <c r="C218" s="199"/>
      <c r="D218" s="199"/>
      <c r="E218" s="199"/>
      <c r="F218" s="200"/>
      <c r="G218" s="200"/>
      <c r="H218" s="201"/>
      <c r="I218" s="200"/>
      <c r="J218" s="202"/>
      <c r="K218" s="23"/>
      <c r="L218" s="203"/>
      <c r="M218" s="203"/>
      <c r="N218" s="197"/>
      <c r="O218" s="23"/>
    </row>
    <row r="219" ht="12.75" customHeight="1">
      <c r="A219" s="198"/>
      <c r="B219" s="199"/>
      <c r="C219" s="199"/>
      <c r="D219" s="199"/>
      <c r="E219" s="199"/>
      <c r="F219" s="200"/>
      <c r="G219" s="200"/>
      <c r="H219" s="201"/>
      <c r="I219" s="200"/>
      <c r="J219" s="202"/>
      <c r="K219" s="23"/>
      <c r="L219" s="203"/>
      <c r="M219" s="203"/>
      <c r="N219" s="197"/>
      <c r="O219" s="23"/>
    </row>
    <row r="220" ht="12.75" customHeight="1">
      <c r="A220" s="198"/>
      <c r="B220" s="199"/>
      <c r="C220" s="199"/>
      <c r="D220" s="199"/>
      <c r="E220" s="199"/>
      <c r="F220" s="200"/>
      <c r="G220" s="200"/>
      <c r="H220" s="201"/>
      <c r="I220" s="200"/>
      <c r="J220" s="202"/>
      <c r="K220" s="23"/>
      <c r="L220" s="203"/>
      <c r="M220" s="203"/>
      <c r="N220" s="197"/>
      <c r="O220" s="23"/>
    </row>
    <row r="221" ht="12.75" customHeight="1">
      <c r="A221" s="198"/>
      <c r="B221" s="199"/>
      <c r="C221" s="199"/>
      <c r="D221" s="199"/>
      <c r="E221" s="199"/>
      <c r="F221" s="200"/>
      <c r="G221" s="200"/>
      <c r="H221" s="201"/>
      <c r="I221" s="200"/>
      <c r="J221" s="202"/>
      <c r="K221" s="23"/>
      <c r="L221" s="203"/>
      <c r="M221" s="203"/>
      <c r="N221" s="197"/>
      <c r="O221" s="23"/>
    </row>
    <row r="222" ht="12.75" customHeight="1">
      <c r="A222" s="198"/>
      <c r="B222" s="199"/>
      <c r="C222" s="199"/>
      <c r="D222" s="199"/>
      <c r="E222" s="199"/>
      <c r="F222" s="200"/>
      <c r="G222" s="200"/>
      <c r="H222" s="201"/>
      <c r="I222" s="200"/>
      <c r="J222" s="202"/>
      <c r="K222" s="23"/>
      <c r="L222" s="203"/>
      <c r="M222" s="203"/>
      <c r="N222" s="197"/>
      <c r="O222" s="23"/>
    </row>
    <row r="223" ht="12.75" customHeight="1">
      <c r="A223" s="198"/>
      <c r="B223" s="199"/>
      <c r="C223" s="199"/>
      <c r="D223" s="199"/>
      <c r="E223" s="199"/>
      <c r="F223" s="200"/>
      <c r="G223" s="200"/>
      <c r="H223" s="201"/>
      <c r="I223" s="200"/>
      <c r="J223" s="202"/>
      <c r="K223" s="23"/>
      <c r="L223" s="203"/>
      <c r="M223" s="203"/>
      <c r="N223" s="197"/>
      <c r="O223" s="23"/>
    </row>
    <row r="224" ht="12.75" customHeight="1">
      <c r="A224" s="198"/>
      <c r="B224" s="199"/>
      <c r="C224" s="199"/>
      <c r="D224" s="199"/>
      <c r="E224" s="199"/>
      <c r="F224" s="200"/>
      <c r="G224" s="200"/>
      <c r="H224" s="201"/>
      <c r="I224" s="200"/>
      <c r="J224" s="202"/>
      <c r="K224" s="23"/>
      <c r="L224" s="203"/>
      <c r="M224" s="203"/>
      <c r="N224" s="197"/>
      <c r="O224" s="23"/>
    </row>
    <row r="225" ht="12.75" customHeight="1">
      <c r="A225" s="198"/>
      <c r="B225" s="199"/>
      <c r="C225" s="199"/>
      <c r="D225" s="199"/>
      <c r="E225" s="199"/>
      <c r="F225" s="200"/>
      <c r="G225" s="200"/>
      <c r="H225" s="201"/>
      <c r="I225" s="200"/>
      <c r="J225" s="202"/>
      <c r="K225" s="23"/>
      <c r="L225" s="203"/>
      <c r="M225" s="203"/>
      <c r="N225" s="197"/>
      <c r="O225" s="23"/>
    </row>
    <row r="226" ht="12.75" customHeight="1">
      <c r="A226" s="198"/>
      <c r="B226" s="199"/>
      <c r="C226" s="199"/>
      <c r="D226" s="199"/>
      <c r="E226" s="199"/>
      <c r="F226" s="200"/>
      <c r="G226" s="200"/>
      <c r="H226" s="201"/>
      <c r="I226" s="200"/>
      <c r="J226" s="202"/>
      <c r="K226" s="23"/>
      <c r="L226" s="203"/>
      <c r="M226" s="203"/>
      <c r="N226" s="197"/>
      <c r="O226" s="23"/>
    </row>
    <row r="227" ht="12.75" customHeight="1">
      <c r="A227" s="198"/>
      <c r="B227" s="199"/>
      <c r="C227" s="199"/>
      <c r="D227" s="199"/>
      <c r="E227" s="199"/>
      <c r="F227" s="200"/>
      <c r="G227" s="200"/>
      <c r="H227" s="201"/>
      <c r="I227" s="200"/>
      <c r="J227" s="202"/>
      <c r="K227" s="23"/>
      <c r="L227" s="203"/>
      <c r="M227" s="203"/>
      <c r="N227" s="197"/>
      <c r="O227" s="23"/>
    </row>
    <row r="228" ht="12.75" customHeight="1">
      <c r="A228" s="198"/>
      <c r="B228" s="199"/>
      <c r="C228" s="199"/>
      <c r="D228" s="199"/>
      <c r="E228" s="199"/>
      <c r="F228" s="200"/>
      <c r="G228" s="200"/>
      <c r="H228" s="201"/>
      <c r="I228" s="200"/>
      <c r="J228" s="202"/>
      <c r="K228" s="23"/>
      <c r="L228" s="203"/>
      <c r="M228" s="203"/>
      <c r="N228" s="197"/>
      <c r="O228" s="23"/>
    </row>
    <row r="229" ht="12.75" customHeight="1">
      <c r="A229" s="198"/>
      <c r="B229" s="199"/>
      <c r="C229" s="199"/>
      <c r="D229" s="199"/>
      <c r="E229" s="199"/>
      <c r="F229" s="200"/>
      <c r="G229" s="200"/>
      <c r="H229" s="201"/>
      <c r="I229" s="200"/>
      <c r="J229" s="202"/>
      <c r="K229" s="23"/>
      <c r="L229" s="203"/>
      <c r="M229" s="203"/>
      <c r="N229" s="197"/>
      <c r="O229" s="23"/>
    </row>
    <row r="230" ht="12.75" customHeight="1">
      <c r="A230" s="198"/>
      <c r="B230" s="199"/>
      <c r="C230" s="199"/>
      <c r="D230" s="199"/>
      <c r="E230" s="199"/>
      <c r="F230" s="200"/>
      <c r="G230" s="200"/>
      <c r="H230" s="201"/>
      <c r="I230" s="200"/>
      <c r="J230" s="202"/>
      <c r="K230" s="23"/>
      <c r="L230" s="203"/>
      <c r="M230" s="203"/>
      <c r="N230" s="197"/>
      <c r="O230" s="23"/>
    </row>
    <row r="231" ht="12.75" customHeight="1">
      <c r="A231" s="198"/>
      <c r="B231" s="199"/>
      <c r="C231" s="199"/>
      <c r="D231" s="199"/>
      <c r="E231" s="199"/>
      <c r="F231" s="200"/>
      <c r="G231" s="200"/>
      <c r="H231" s="201"/>
      <c r="I231" s="200"/>
      <c r="J231" s="202"/>
      <c r="K231" s="23"/>
      <c r="L231" s="203"/>
      <c r="M231" s="203"/>
      <c r="N231" s="197"/>
      <c r="O231" s="23"/>
    </row>
    <row r="232" ht="12.75" customHeight="1">
      <c r="A232" s="198"/>
      <c r="B232" s="199"/>
      <c r="C232" s="199"/>
      <c r="D232" s="199"/>
      <c r="E232" s="199"/>
      <c r="F232" s="200"/>
      <c r="G232" s="200"/>
      <c r="H232" s="201"/>
      <c r="I232" s="200"/>
      <c r="J232" s="202"/>
      <c r="K232" s="23"/>
      <c r="L232" s="203"/>
      <c r="M232" s="203"/>
      <c r="N232" s="197"/>
      <c r="O232" s="23"/>
    </row>
    <row r="233" ht="12.75" customHeight="1">
      <c r="A233" s="198"/>
      <c r="B233" s="199"/>
      <c r="C233" s="199"/>
      <c r="D233" s="199"/>
      <c r="E233" s="199"/>
      <c r="F233" s="200"/>
      <c r="G233" s="200"/>
      <c r="H233" s="201"/>
      <c r="I233" s="200"/>
      <c r="J233" s="202"/>
      <c r="K233" s="23"/>
      <c r="L233" s="203"/>
      <c r="M233" s="203"/>
      <c r="N233" s="197"/>
      <c r="O233" s="23"/>
    </row>
    <row r="234" ht="12.75" customHeight="1">
      <c r="A234" s="198"/>
      <c r="B234" s="199"/>
      <c r="C234" s="199"/>
      <c r="D234" s="199"/>
      <c r="E234" s="199"/>
      <c r="F234" s="200"/>
      <c r="G234" s="200"/>
      <c r="H234" s="201"/>
      <c r="I234" s="200"/>
      <c r="J234" s="202"/>
      <c r="K234" s="23"/>
      <c r="L234" s="203"/>
      <c r="M234" s="203"/>
      <c r="N234" s="197"/>
      <c r="O234" s="23"/>
    </row>
    <row r="235" ht="12.75" customHeight="1">
      <c r="A235" s="198"/>
      <c r="B235" s="199"/>
      <c r="C235" s="199"/>
      <c r="D235" s="199"/>
      <c r="E235" s="199"/>
      <c r="F235" s="200"/>
      <c r="G235" s="200"/>
      <c r="H235" s="201"/>
      <c r="I235" s="200"/>
      <c r="J235" s="202"/>
      <c r="K235" s="23"/>
      <c r="L235" s="203"/>
      <c r="M235" s="203"/>
      <c r="N235" s="197"/>
      <c r="O235" s="23"/>
    </row>
    <row r="236" ht="12.75" customHeight="1">
      <c r="A236" s="198"/>
      <c r="B236" s="199"/>
      <c r="C236" s="199"/>
      <c r="D236" s="199"/>
      <c r="E236" s="199"/>
      <c r="F236" s="200"/>
      <c r="G236" s="200"/>
      <c r="H236" s="201"/>
      <c r="I236" s="200"/>
      <c r="J236" s="202"/>
      <c r="K236" s="23"/>
      <c r="L236" s="203"/>
      <c r="M236" s="203"/>
      <c r="N236" s="197"/>
      <c r="O236" s="23"/>
    </row>
    <row r="237" ht="12.75" customHeight="1">
      <c r="A237" s="198"/>
      <c r="B237" s="199"/>
      <c r="C237" s="199"/>
      <c r="D237" s="199"/>
      <c r="E237" s="199"/>
      <c r="F237" s="200"/>
      <c r="G237" s="200"/>
      <c r="H237" s="201"/>
      <c r="I237" s="200"/>
      <c r="J237" s="202"/>
      <c r="K237" s="23"/>
      <c r="L237" s="203"/>
      <c r="M237" s="203"/>
      <c r="N237" s="197"/>
      <c r="O237" s="23"/>
    </row>
    <row r="238" ht="12.75" customHeight="1">
      <c r="A238" s="198"/>
      <c r="B238" s="199"/>
      <c r="C238" s="199"/>
      <c r="D238" s="199"/>
      <c r="E238" s="199"/>
      <c r="F238" s="200"/>
      <c r="G238" s="200"/>
      <c r="H238" s="201"/>
      <c r="I238" s="200"/>
      <c r="J238" s="202"/>
      <c r="K238" s="23"/>
      <c r="L238" s="203"/>
      <c r="M238" s="203"/>
      <c r="N238" s="197"/>
      <c r="O238" s="23"/>
    </row>
    <row r="239" ht="12.75" customHeight="1">
      <c r="A239" s="198"/>
      <c r="B239" s="199"/>
      <c r="C239" s="199"/>
      <c r="D239" s="199"/>
      <c r="E239" s="199"/>
      <c r="F239" s="200"/>
      <c r="G239" s="200"/>
      <c r="H239" s="201"/>
      <c r="I239" s="200"/>
      <c r="J239" s="202"/>
      <c r="K239" s="23"/>
      <c r="L239" s="203"/>
      <c r="M239" s="203"/>
      <c r="N239" s="197"/>
      <c r="O239" s="23"/>
    </row>
    <row r="240" ht="12.75" customHeight="1">
      <c r="A240" s="198"/>
      <c r="B240" s="199"/>
      <c r="C240" s="199"/>
      <c r="D240" s="199"/>
      <c r="E240" s="199"/>
      <c r="F240" s="200"/>
      <c r="G240" s="200"/>
      <c r="H240" s="201"/>
      <c r="I240" s="200"/>
      <c r="J240" s="202"/>
      <c r="K240" s="23"/>
      <c r="L240" s="203"/>
      <c r="M240" s="203"/>
      <c r="N240" s="197"/>
      <c r="O240" s="23"/>
    </row>
    <row r="241" ht="12.75" customHeight="1">
      <c r="A241" s="198"/>
      <c r="B241" s="199"/>
      <c r="C241" s="199"/>
      <c r="D241" s="199"/>
      <c r="E241" s="199"/>
      <c r="F241" s="200"/>
      <c r="G241" s="200"/>
      <c r="H241" s="201"/>
      <c r="I241" s="200"/>
      <c r="J241" s="202"/>
      <c r="K241" s="23"/>
      <c r="L241" s="203"/>
      <c r="M241" s="203"/>
      <c r="N241" s="197"/>
      <c r="O241" s="23"/>
    </row>
    <row r="242" ht="12.75" customHeight="1">
      <c r="A242" s="198"/>
      <c r="B242" s="199"/>
      <c r="C242" s="199"/>
      <c r="D242" s="199"/>
      <c r="E242" s="199"/>
      <c r="F242" s="200"/>
      <c r="G242" s="200"/>
      <c r="H242" s="201"/>
      <c r="I242" s="200"/>
      <c r="J242" s="202"/>
      <c r="K242" s="23"/>
      <c r="L242" s="203"/>
      <c r="M242" s="203"/>
      <c r="N242" s="197"/>
      <c r="O242" s="23"/>
    </row>
    <row r="243" ht="12.75" customHeight="1">
      <c r="A243" s="198"/>
      <c r="B243" s="199"/>
      <c r="C243" s="199"/>
      <c r="D243" s="199"/>
      <c r="E243" s="199"/>
      <c r="F243" s="200"/>
      <c r="G243" s="200"/>
      <c r="H243" s="201"/>
      <c r="I243" s="200"/>
      <c r="J243" s="202"/>
      <c r="K243" s="23"/>
      <c r="L243" s="203"/>
      <c r="M243" s="203"/>
      <c r="N243" s="197"/>
      <c r="O243" s="23"/>
    </row>
    <row r="244" ht="12.75" customHeight="1">
      <c r="A244" s="198"/>
      <c r="B244" s="199"/>
      <c r="C244" s="199"/>
      <c r="D244" s="199"/>
      <c r="E244" s="199"/>
      <c r="F244" s="200"/>
      <c r="G244" s="200"/>
      <c r="H244" s="201"/>
      <c r="I244" s="200"/>
      <c r="J244" s="202"/>
      <c r="K244" s="23"/>
      <c r="L244" s="203"/>
      <c r="M244" s="203"/>
      <c r="N244" s="197"/>
      <c r="O244" s="23"/>
    </row>
    <row r="245" ht="12.75" customHeight="1">
      <c r="A245" s="198"/>
      <c r="B245" s="199"/>
      <c r="C245" s="199"/>
      <c r="D245" s="199"/>
      <c r="E245" s="199"/>
      <c r="F245" s="200"/>
      <c r="G245" s="200"/>
      <c r="H245" s="201"/>
      <c r="I245" s="200"/>
      <c r="J245" s="202"/>
      <c r="K245" s="23"/>
      <c r="L245" s="203"/>
      <c r="M245" s="203"/>
      <c r="N245" s="197"/>
      <c r="O245" s="23"/>
    </row>
    <row r="246" ht="12.75" customHeight="1">
      <c r="A246" s="198"/>
      <c r="B246" s="199"/>
      <c r="C246" s="199"/>
      <c r="D246" s="199"/>
      <c r="E246" s="199"/>
      <c r="F246" s="200"/>
      <c r="G246" s="200"/>
      <c r="H246" s="201"/>
      <c r="I246" s="200"/>
      <c r="J246" s="202"/>
      <c r="K246" s="23"/>
      <c r="L246" s="203"/>
      <c r="M246" s="203"/>
      <c r="N246" s="197"/>
      <c r="O246" s="23"/>
    </row>
    <row r="247" ht="12.75" customHeight="1">
      <c r="A247" s="198"/>
      <c r="B247" s="199"/>
      <c r="C247" s="199"/>
      <c r="D247" s="199"/>
      <c r="E247" s="199"/>
      <c r="F247" s="200"/>
      <c r="G247" s="200"/>
      <c r="H247" s="201"/>
      <c r="I247" s="200"/>
      <c r="J247" s="202"/>
      <c r="K247" s="23"/>
      <c r="L247" s="203"/>
      <c r="M247" s="203"/>
      <c r="N247" s="197"/>
      <c r="O247" s="23"/>
    </row>
    <row r="248" ht="12.75" customHeight="1">
      <c r="A248" s="198"/>
      <c r="B248" s="199"/>
      <c r="C248" s="199"/>
      <c r="D248" s="199"/>
      <c r="E248" s="199"/>
      <c r="F248" s="200"/>
      <c r="G248" s="200"/>
      <c r="H248" s="201"/>
      <c r="I248" s="200"/>
      <c r="J248" s="202"/>
      <c r="K248" s="23"/>
      <c r="L248" s="203"/>
      <c r="M248" s="203"/>
      <c r="N248" s="197"/>
      <c r="O248" s="23"/>
    </row>
    <row r="249" ht="12.75" customHeight="1">
      <c r="A249" s="198"/>
      <c r="B249" s="199"/>
      <c r="C249" s="199"/>
      <c r="D249" s="199"/>
      <c r="E249" s="199"/>
      <c r="F249" s="200"/>
      <c r="G249" s="200"/>
      <c r="H249" s="201"/>
      <c r="I249" s="200"/>
      <c r="J249" s="202"/>
      <c r="K249" s="23"/>
      <c r="L249" s="203"/>
      <c r="M249" s="203"/>
      <c r="N249" s="197"/>
      <c r="O249" s="23"/>
    </row>
    <row r="250" ht="12.75" customHeight="1">
      <c r="A250" s="198"/>
      <c r="B250" s="199"/>
      <c r="C250" s="199"/>
      <c r="D250" s="199"/>
      <c r="E250" s="199"/>
      <c r="F250" s="200"/>
      <c r="G250" s="200"/>
      <c r="H250" s="201"/>
      <c r="I250" s="200"/>
      <c r="J250" s="202"/>
      <c r="K250" s="23"/>
      <c r="L250" s="203"/>
      <c r="M250" s="203"/>
      <c r="N250" s="197"/>
      <c r="O250" s="23"/>
    </row>
    <row r="251" ht="12.75" customHeight="1">
      <c r="A251" s="198"/>
      <c r="B251" s="199"/>
      <c r="C251" s="199"/>
      <c r="D251" s="199"/>
      <c r="E251" s="199"/>
      <c r="F251" s="200"/>
      <c r="G251" s="200"/>
      <c r="H251" s="201"/>
      <c r="I251" s="200"/>
      <c r="J251" s="202"/>
      <c r="K251" s="23"/>
      <c r="L251" s="203"/>
      <c r="M251" s="203"/>
      <c r="N251" s="197"/>
      <c r="O251" s="23"/>
    </row>
    <row r="252" ht="12.75" customHeight="1">
      <c r="A252" s="198"/>
      <c r="B252" s="199"/>
      <c r="C252" s="199"/>
      <c r="D252" s="199"/>
      <c r="E252" s="199"/>
      <c r="F252" s="200"/>
      <c r="G252" s="200"/>
      <c r="H252" s="201"/>
      <c r="I252" s="200"/>
      <c r="J252" s="202"/>
      <c r="K252" s="23"/>
      <c r="L252" s="203"/>
      <c r="M252" s="203"/>
      <c r="N252" s="197"/>
      <c r="O252" s="23"/>
    </row>
    <row r="253" ht="12.75" customHeight="1">
      <c r="A253" s="198"/>
      <c r="B253" s="199"/>
      <c r="C253" s="199"/>
      <c r="D253" s="199"/>
      <c r="E253" s="199"/>
      <c r="F253" s="200"/>
      <c r="G253" s="200"/>
      <c r="H253" s="201"/>
      <c r="I253" s="200"/>
      <c r="J253" s="202"/>
      <c r="K253" s="23"/>
      <c r="L253" s="203"/>
      <c r="M253" s="203"/>
      <c r="N253" s="197"/>
      <c r="O253" s="23"/>
    </row>
    <row r="254" ht="12.75" customHeight="1">
      <c r="A254" s="198"/>
      <c r="B254" s="199"/>
      <c r="C254" s="199"/>
      <c r="D254" s="199"/>
      <c r="E254" s="199"/>
      <c r="F254" s="200"/>
      <c r="G254" s="200"/>
      <c r="H254" s="201"/>
      <c r="I254" s="200"/>
      <c r="J254" s="202"/>
      <c r="K254" s="23"/>
      <c r="L254" s="203"/>
      <c r="M254" s="203"/>
      <c r="N254" s="197"/>
      <c r="O254" s="23"/>
    </row>
    <row r="255" ht="12.75" customHeight="1">
      <c r="A255" s="198"/>
      <c r="B255" s="199"/>
      <c r="C255" s="199"/>
      <c r="D255" s="199"/>
      <c r="E255" s="199"/>
      <c r="F255" s="200"/>
      <c r="G255" s="200"/>
      <c r="H255" s="201"/>
      <c r="I255" s="200"/>
      <c r="J255" s="202"/>
      <c r="K255" s="23"/>
      <c r="L255" s="203"/>
      <c r="M255" s="203"/>
      <c r="N255" s="197"/>
      <c r="O255" s="23"/>
    </row>
    <row r="256" ht="12.75" customHeight="1">
      <c r="A256" s="198"/>
      <c r="B256" s="199"/>
      <c r="C256" s="199"/>
      <c r="D256" s="199"/>
      <c r="E256" s="199"/>
      <c r="F256" s="200"/>
      <c r="G256" s="200"/>
      <c r="H256" s="201"/>
      <c r="I256" s="200"/>
      <c r="J256" s="202"/>
      <c r="K256" s="23"/>
      <c r="L256" s="203"/>
      <c r="M256" s="203"/>
      <c r="N256" s="197"/>
      <c r="O256" s="23"/>
    </row>
    <row r="257" ht="12.75" customHeight="1">
      <c r="A257" s="198"/>
      <c r="B257" s="199"/>
      <c r="C257" s="199"/>
      <c r="D257" s="199"/>
      <c r="E257" s="199"/>
      <c r="F257" s="200"/>
      <c r="G257" s="200"/>
      <c r="H257" s="200"/>
      <c r="I257" s="200"/>
      <c r="J257" s="202"/>
      <c r="K257" s="23"/>
      <c r="L257" s="203"/>
      <c r="M257" s="203"/>
      <c r="N257" s="197"/>
      <c r="O257" s="23"/>
    </row>
    <row r="258" ht="12.75" customHeight="1">
      <c r="A258" s="198"/>
      <c r="B258" s="199"/>
      <c r="C258" s="199"/>
      <c r="D258" s="199"/>
      <c r="E258" s="199"/>
      <c r="F258" s="200"/>
      <c r="G258" s="200"/>
      <c r="H258" s="200"/>
      <c r="I258" s="200"/>
      <c r="J258" s="202"/>
      <c r="K258" s="23"/>
      <c r="L258" s="203"/>
      <c r="M258" s="203"/>
      <c r="N258" s="197"/>
      <c r="O258" s="23"/>
    </row>
    <row r="259" ht="12.75" customHeight="1">
      <c r="A259" s="198"/>
      <c r="B259" s="199"/>
      <c r="C259" s="199"/>
      <c r="D259" s="199"/>
      <c r="E259" s="199"/>
      <c r="F259" s="200"/>
      <c r="G259" s="200"/>
      <c r="H259" s="200"/>
      <c r="I259" s="200"/>
      <c r="J259" s="202"/>
      <c r="K259" s="23"/>
      <c r="L259" s="203"/>
      <c r="M259" s="203"/>
      <c r="N259" s="197"/>
      <c r="O259" s="23"/>
    </row>
    <row r="260" ht="12.75" customHeight="1">
      <c r="A260" s="198"/>
      <c r="B260" s="199"/>
      <c r="C260" s="199"/>
      <c r="D260" s="199"/>
      <c r="E260" s="199"/>
      <c r="F260" s="200"/>
      <c r="G260" s="200"/>
      <c r="H260" s="200"/>
      <c r="I260" s="200"/>
      <c r="J260" s="202"/>
      <c r="K260" s="23"/>
      <c r="L260" s="203"/>
      <c r="M260" s="203"/>
      <c r="N260" s="197"/>
      <c r="O260" s="23"/>
    </row>
    <row r="261" ht="12.75" customHeight="1">
      <c r="A261" s="198"/>
      <c r="B261" s="199"/>
      <c r="C261" s="199"/>
      <c r="D261" s="199"/>
      <c r="E261" s="199"/>
      <c r="F261" s="200"/>
      <c r="G261" s="200"/>
      <c r="H261" s="200"/>
      <c r="I261" s="200"/>
      <c r="J261" s="202"/>
      <c r="K261" s="23"/>
      <c r="L261" s="203"/>
      <c r="M261" s="203"/>
      <c r="N261" s="197"/>
      <c r="O261" s="23"/>
    </row>
    <row r="262" ht="12.75" customHeight="1">
      <c r="A262" s="198"/>
      <c r="B262" s="199"/>
      <c r="C262" s="199"/>
      <c r="D262" s="199"/>
      <c r="E262" s="199"/>
      <c r="F262" s="200"/>
      <c r="G262" s="200"/>
      <c r="H262" s="200"/>
      <c r="I262" s="200"/>
      <c r="J262" s="202"/>
      <c r="K262" s="23"/>
      <c r="L262" s="203"/>
      <c r="M262" s="203"/>
      <c r="N262" s="197"/>
      <c r="O262" s="23"/>
    </row>
    <row r="263" ht="12.75" customHeight="1">
      <c r="A263" s="198"/>
      <c r="B263" s="199"/>
      <c r="C263" s="199"/>
      <c r="D263" s="199"/>
      <c r="E263" s="199"/>
      <c r="F263" s="200"/>
      <c r="G263" s="200"/>
      <c r="H263" s="200"/>
      <c r="I263" s="200"/>
      <c r="J263" s="202"/>
      <c r="K263" s="23"/>
      <c r="L263" s="203"/>
      <c r="M263" s="203"/>
      <c r="N263" s="197"/>
      <c r="O263" s="23"/>
    </row>
    <row r="264" ht="12.75" customHeight="1">
      <c r="A264" s="198"/>
      <c r="B264" s="199"/>
      <c r="C264" s="199"/>
      <c r="D264" s="199"/>
      <c r="E264" s="199"/>
      <c r="F264" s="200"/>
      <c r="G264" s="200"/>
      <c r="H264" s="200"/>
      <c r="I264" s="200"/>
      <c r="J264" s="202"/>
      <c r="K264" s="23"/>
      <c r="L264" s="203"/>
      <c r="M264" s="203"/>
      <c r="N264" s="197"/>
      <c r="O264" s="23"/>
    </row>
    <row r="265" ht="12.75" customHeight="1">
      <c r="A265" s="198"/>
      <c r="B265" s="199"/>
      <c r="C265" s="199"/>
      <c r="D265" s="199"/>
      <c r="E265" s="199"/>
      <c r="F265" s="200"/>
      <c r="G265" s="200"/>
      <c r="H265" s="200"/>
      <c r="I265" s="200"/>
      <c r="J265" s="202"/>
      <c r="K265" s="23"/>
      <c r="L265" s="203"/>
      <c r="M265" s="203"/>
      <c r="N265" s="197"/>
      <c r="O265" s="23"/>
    </row>
    <row r="266" ht="12.75" customHeight="1">
      <c r="A266" s="198"/>
      <c r="B266" s="199"/>
      <c r="C266" s="199"/>
      <c r="D266" s="199"/>
      <c r="E266" s="199"/>
      <c r="F266" s="200"/>
      <c r="G266" s="200"/>
      <c r="H266" s="200"/>
      <c r="I266" s="200"/>
      <c r="J266" s="202"/>
      <c r="K266" s="23"/>
      <c r="L266" s="203"/>
      <c r="M266" s="203"/>
      <c r="N266" s="197"/>
      <c r="O266" s="23"/>
    </row>
    <row r="267" ht="12.75" customHeight="1">
      <c r="A267" s="198"/>
      <c r="B267" s="199"/>
      <c r="C267" s="199"/>
      <c r="D267" s="199"/>
      <c r="E267" s="199"/>
      <c r="F267" s="200"/>
      <c r="G267" s="200"/>
      <c r="H267" s="200"/>
      <c r="I267" s="200"/>
      <c r="J267" s="202"/>
      <c r="K267" s="23"/>
      <c r="L267" s="203"/>
      <c r="M267" s="203"/>
      <c r="N267" s="197"/>
      <c r="O267" s="23"/>
    </row>
    <row r="268" ht="12.75" customHeight="1">
      <c r="A268" s="198"/>
      <c r="B268" s="199"/>
      <c r="C268" s="199"/>
      <c r="D268" s="199"/>
      <c r="E268" s="199"/>
      <c r="F268" s="200"/>
      <c r="G268" s="200"/>
      <c r="H268" s="200"/>
      <c r="I268" s="200"/>
      <c r="J268" s="202"/>
      <c r="K268" s="23"/>
      <c r="L268" s="203"/>
      <c r="M268" s="203"/>
      <c r="N268" s="197"/>
      <c r="O268" s="23"/>
    </row>
    <row r="269" ht="12.75" customHeight="1">
      <c r="A269" s="198"/>
      <c r="B269" s="199"/>
      <c r="C269" s="199"/>
      <c r="D269" s="199"/>
      <c r="E269" s="199"/>
      <c r="F269" s="200"/>
      <c r="G269" s="200"/>
      <c r="H269" s="200"/>
      <c r="I269" s="200"/>
      <c r="J269" s="202"/>
      <c r="K269" s="23"/>
      <c r="L269" s="203"/>
      <c r="M269" s="203"/>
      <c r="N269" s="197"/>
      <c r="O269" s="23"/>
    </row>
    <row r="270" ht="12.75" customHeight="1">
      <c r="A270" s="198"/>
      <c r="B270" s="199"/>
      <c r="C270" s="199"/>
      <c r="D270" s="199"/>
      <c r="E270" s="199"/>
      <c r="F270" s="200"/>
      <c r="G270" s="200"/>
      <c r="H270" s="200"/>
      <c r="I270" s="200"/>
      <c r="J270" s="202"/>
      <c r="K270" s="23"/>
      <c r="L270" s="203"/>
      <c r="M270" s="203"/>
      <c r="N270" s="197"/>
      <c r="O270" s="23"/>
    </row>
    <row r="271" ht="12.75" customHeight="1">
      <c r="A271" s="198"/>
      <c r="B271" s="199"/>
      <c r="C271" s="199"/>
      <c r="D271" s="199"/>
      <c r="E271" s="199"/>
      <c r="F271" s="200"/>
      <c r="G271" s="200"/>
      <c r="H271" s="200"/>
      <c r="I271" s="200"/>
      <c r="J271" s="202"/>
      <c r="K271" s="23"/>
      <c r="L271" s="203"/>
      <c r="M271" s="203"/>
      <c r="N271" s="197"/>
      <c r="O271" s="23"/>
    </row>
    <row r="272" ht="12.75" customHeight="1">
      <c r="A272" s="198"/>
      <c r="B272" s="199"/>
      <c r="C272" s="199"/>
      <c r="D272" s="199"/>
      <c r="E272" s="199"/>
      <c r="F272" s="200"/>
      <c r="G272" s="200"/>
      <c r="H272" s="200"/>
      <c r="I272" s="200"/>
      <c r="J272" s="202"/>
      <c r="K272" s="23"/>
      <c r="L272" s="203"/>
      <c r="M272" s="203"/>
      <c r="N272" s="197"/>
      <c r="O272" s="23"/>
    </row>
    <row r="273" ht="12.75" customHeight="1">
      <c r="A273" s="198"/>
      <c r="B273" s="199"/>
      <c r="C273" s="199"/>
      <c r="D273" s="199"/>
      <c r="E273" s="199"/>
      <c r="F273" s="200"/>
      <c r="G273" s="200"/>
      <c r="H273" s="200"/>
      <c r="I273" s="200"/>
      <c r="J273" s="202"/>
      <c r="K273" s="23"/>
      <c r="L273" s="203"/>
      <c r="M273" s="203"/>
      <c r="N273" s="197"/>
      <c r="O273" s="23"/>
    </row>
    <row r="274" ht="12.75" customHeight="1">
      <c r="A274" s="198"/>
      <c r="B274" s="199"/>
      <c r="C274" s="199"/>
      <c r="D274" s="199"/>
      <c r="E274" s="199"/>
      <c r="F274" s="200"/>
      <c r="G274" s="200"/>
      <c r="H274" s="200"/>
      <c r="I274" s="200"/>
      <c r="J274" s="202"/>
      <c r="K274" s="23"/>
      <c r="L274" s="203"/>
      <c r="M274" s="203"/>
      <c r="N274" s="197"/>
      <c r="O274" s="23"/>
    </row>
    <row r="275" ht="12.75" customHeight="1">
      <c r="A275" s="198"/>
      <c r="B275" s="199"/>
      <c r="C275" s="199"/>
      <c r="D275" s="199"/>
      <c r="E275" s="199"/>
      <c r="F275" s="200"/>
      <c r="G275" s="200"/>
      <c r="H275" s="200"/>
      <c r="I275" s="200"/>
      <c r="J275" s="202"/>
      <c r="K275" s="23"/>
      <c r="L275" s="203"/>
      <c r="M275" s="203"/>
      <c r="N275" s="197"/>
      <c r="O275" s="23"/>
    </row>
    <row r="276" ht="12.75" customHeight="1">
      <c r="A276" s="198"/>
      <c r="B276" s="199"/>
      <c r="C276" s="199"/>
      <c r="D276" s="199"/>
      <c r="E276" s="199"/>
      <c r="F276" s="200"/>
      <c r="G276" s="200"/>
      <c r="H276" s="200"/>
      <c r="I276" s="200"/>
      <c r="J276" s="202"/>
      <c r="K276" s="23"/>
      <c r="L276" s="203"/>
      <c r="M276" s="203"/>
      <c r="N276" s="197"/>
      <c r="O276" s="23"/>
    </row>
    <row r="277" ht="12.75" customHeight="1">
      <c r="A277" s="198"/>
      <c r="B277" s="199"/>
      <c r="C277" s="199"/>
      <c r="D277" s="199"/>
      <c r="E277" s="199"/>
      <c r="F277" s="200"/>
      <c r="G277" s="200"/>
      <c r="H277" s="200"/>
      <c r="I277" s="200"/>
      <c r="J277" s="202"/>
      <c r="K277" s="23"/>
      <c r="L277" s="203"/>
      <c r="M277" s="203"/>
      <c r="N277" s="197"/>
      <c r="O277" s="23"/>
    </row>
    <row r="278" ht="12.75" customHeight="1">
      <c r="A278" s="198"/>
      <c r="B278" s="199"/>
      <c r="C278" s="199"/>
      <c r="D278" s="199"/>
      <c r="E278" s="199"/>
      <c r="F278" s="200"/>
      <c r="G278" s="200"/>
      <c r="H278" s="200"/>
      <c r="I278" s="200"/>
      <c r="J278" s="202"/>
      <c r="K278" s="23"/>
      <c r="L278" s="203"/>
      <c r="M278" s="203"/>
      <c r="N278" s="197"/>
      <c r="O278" s="23"/>
    </row>
    <row r="279" ht="12.75" customHeight="1">
      <c r="A279" s="198"/>
      <c r="B279" s="199"/>
      <c r="C279" s="199"/>
      <c r="D279" s="199"/>
      <c r="E279" s="199"/>
      <c r="F279" s="200"/>
      <c r="G279" s="200"/>
      <c r="H279" s="200"/>
      <c r="I279" s="200"/>
      <c r="J279" s="202"/>
      <c r="K279" s="23"/>
      <c r="L279" s="203"/>
      <c r="M279" s="203"/>
      <c r="N279" s="197"/>
      <c r="O279" s="23"/>
    </row>
    <row r="280" ht="12.75" customHeight="1">
      <c r="A280" s="198"/>
      <c r="B280" s="199"/>
      <c r="C280" s="199"/>
      <c r="D280" s="199"/>
      <c r="E280" s="199"/>
      <c r="F280" s="200"/>
      <c r="G280" s="200"/>
      <c r="H280" s="200"/>
      <c r="I280" s="200"/>
      <c r="J280" s="202"/>
      <c r="K280" s="23"/>
      <c r="L280" s="203"/>
      <c r="M280" s="203"/>
      <c r="N280" s="197"/>
      <c r="O280" s="23"/>
    </row>
    <row r="281" ht="12.75" customHeight="1">
      <c r="A281" s="198"/>
      <c r="B281" s="199"/>
      <c r="C281" s="199"/>
      <c r="D281" s="199"/>
      <c r="E281" s="199"/>
      <c r="F281" s="200"/>
      <c r="G281" s="200"/>
      <c r="H281" s="200"/>
      <c r="I281" s="200"/>
      <c r="J281" s="202"/>
      <c r="K281" s="23"/>
      <c r="L281" s="203"/>
      <c r="M281" s="203"/>
      <c r="N281" s="197"/>
      <c r="O281" s="23"/>
    </row>
    <row r="282" ht="12.75" customHeight="1">
      <c r="A282" s="198"/>
      <c r="B282" s="199"/>
      <c r="C282" s="199"/>
      <c r="D282" s="199"/>
      <c r="E282" s="199"/>
      <c r="F282" s="200"/>
      <c r="G282" s="200"/>
      <c r="H282" s="200"/>
      <c r="I282" s="200"/>
      <c r="J282" s="202"/>
      <c r="K282" s="23"/>
      <c r="L282" s="203"/>
      <c r="M282" s="203"/>
      <c r="N282" s="197"/>
      <c r="O282" s="23"/>
    </row>
    <row r="283" ht="12.75" customHeight="1">
      <c r="A283" s="198"/>
      <c r="B283" s="199"/>
      <c r="C283" s="199"/>
      <c r="D283" s="199"/>
      <c r="E283" s="199"/>
      <c r="F283" s="200"/>
      <c r="G283" s="200"/>
      <c r="H283" s="200"/>
      <c r="I283" s="200"/>
      <c r="J283" s="202"/>
      <c r="K283" s="23"/>
      <c r="L283" s="203"/>
      <c r="M283" s="203"/>
      <c r="N283" s="197"/>
      <c r="O283" s="23"/>
    </row>
    <row r="284" ht="12.75" customHeight="1">
      <c r="A284" s="198"/>
      <c r="B284" s="199"/>
      <c r="C284" s="199"/>
      <c r="D284" s="199"/>
      <c r="E284" s="199"/>
      <c r="F284" s="200"/>
      <c r="G284" s="200"/>
      <c r="H284" s="200"/>
      <c r="I284" s="200"/>
      <c r="J284" s="202"/>
      <c r="K284" s="23"/>
      <c r="L284" s="203"/>
      <c r="M284" s="203"/>
      <c r="N284" s="197"/>
      <c r="O284" s="23"/>
    </row>
    <row r="285" ht="12.75" customHeight="1">
      <c r="A285" s="198"/>
      <c r="B285" s="199"/>
      <c r="C285" s="199"/>
      <c r="D285" s="199"/>
      <c r="E285" s="199"/>
      <c r="F285" s="200"/>
      <c r="G285" s="200"/>
      <c r="H285" s="200"/>
      <c r="I285" s="200"/>
      <c r="J285" s="202"/>
      <c r="K285" s="23"/>
      <c r="L285" s="203"/>
      <c r="M285" s="203"/>
      <c r="N285" s="197"/>
      <c r="O285" s="23"/>
    </row>
    <row r="286" ht="12.75" customHeight="1">
      <c r="A286" s="198"/>
      <c r="B286" s="199"/>
      <c r="C286" s="199"/>
      <c r="D286" s="199"/>
      <c r="E286" s="199"/>
      <c r="F286" s="200"/>
      <c r="G286" s="200"/>
      <c r="H286" s="200"/>
      <c r="I286" s="200"/>
      <c r="J286" s="202"/>
      <c r="K286" s="23"/>
      <c r="L286" s="203"/>
      <c r="M286" s="203"/>
      <c r="N286" s="197"/>
      <c r="O286" s="23"/>
    </row>
    <row r="287" ht="12.75" customHeight="1">
      <c r="A287" s="198"/>
      <c r="B287" s="199"/>
      <c r="C287" s="199"/>
      <c r="D287" s="199"/>
      <c r="E287" s="199"/>
      <c r="F287" s="200"/>
      <c r="G287" s="200"/>
      <c r="H287" s="200"/>
      <c r="I287" s="200"/>
      <c r="J287" s="202"/>
      <c r="K287" s="23"/>
      <c r="L287" s="203"/>
      <c r="M287" s="203"/>
      <c r="N287" s="197"/>
      <c r="O287" s="23"/>
    </row>
    <row r="288" ht="12.75" customHeight="1">
      <c r="A288" s="198"/>
      <c r="B288" s="199"/>
      <c r="C288" s="199"/>
      <c r="D288" s="199"/>
      <c r="E288" s="199"/>
      <c r="F288" s="200"/>
      <c r="G288" s="200"/>
      <c r="H288" s="200"/>
      <c r="I288" s="200"/>
      <c r="J288" s="202"/>
      <c r="K288" s="23"/>
      <c r="L288" s="203"/>
      <c r="M288" s="203"/>
      <c r="N288" s="197"/>
      <c r="O288" s="23"/>
    </row>
    <row r="289" ht="12.75" customHeight="1">
      <c r="A289" s="198"/>
      <c r="B289" s="199"/>
      <c r="C289" s="199"/>
      <c r="D289" s="199"/>
      <c r="E289" s="199"/>
      <c r="F289" s="200"/>
      <c r="G289" s="200"/>
      <c r="H289" s="200"/>
      <c r="I289" s="200"/>
      <c r="J289" s="202"/>
      <c r="K289" s="23"/>
      <c r="L289" s="203"/>
      <c r="M289" s="203"/>
      <c r="N289" s="197"/>
      <c r="O289" s="23"/>
    </row>
    <row r="290" ht="12.75" customHeight="1">
      <c r="A290" s="198"/>
      <c r="B290" s="199"/>
      <c r="C290" s="199"/>
      <c r="D290" s="199"/>
      <c r="E290" s="199"/>
      <c r="F290" s="200"/>
      <c r="G290" s="200"/>
      <c r="H290" s="200"/>
      <c r="I290" s="200"/>
      <c r="J290" s="202"/>
      <c r="K290" s="23"/>
      <c r="L290" s="203"/>
      <c r="M290" s="203"/>
      <c r="N290" s="197"/>
      <c r="O290" s="23"/>
    </row>
    <row r="291" ht="12.75" customHeight="1">
      <c r="A291" s="198"/>
      <c r="B291" s="199"/>
      <c r="C291" s="199"/>
      <c r="D291" s="199"/>
      <c r="E291" s="199"/>
      <c r="F291" s="200"/>
      <c r="G291" s="200"/>
      <c r="H291" s="200"/>
      <c r="I291" s="200"/>
      <c r="J291" s="202"/>
      <c r="K291" s="23"/>
      <c r="L291" s="203"/>
      <c r="M291" s="203"/>
      <c r="N291" s="197"/>
      <c r="O291" s="23"/>
    </row>
    <row r="292" ht="12.75" customHeight="1">
      <c r="A292" s="198"/>
      <c r="B292" s="199"/>
      <c r="C292" s="199"/>
      <c r="D292" s="199"/>
      <c r="E292" s="199"/>
      <c r="F292" s="200"/>
      <c r="G292" s="200"/>
      <c r="H292" s="200"/>
      <c r="I292" s="200"/>
      <c r="J292" s="202"/>
      <c r="K292" s="23"/>
      <c r="L292" s="203"/>
      <c r="M292" s="203"/>
      <c r="N292" s="197"/>
      <c r="O292" s="23"/>
    </row>
    <row r="293" ht="12.75" customHeight="1">
      <c r="A293" s="198"/>
      <c r="B293" s="199"/>
      <c r="C293" s="199"/>
      <c r="D293" s="199"/>
      <c r="E293" s="199"/>
      <c r="F293" s="200"/>
      <c r="G293" s="200"/>
      <c r="H293" s="200"/>
      <c r="I293" s="200"/>
      <c r="J293" s="202"/>
      <c r="K293" s="23"/>
      <c r="L293" s="203"/>
      <c r="M293" s="203"/>
      <c r="N293" s="197"/>
      <c r="O293" s="23"/>
    </row>
    <row r="294" ht="12.75" customHeight="1">
      <c r="A294" s="198"/>
      <c r="B294" s="199"/>
      <c r="C294" s="199"/>
      <c r="D294" s="199"/>
      <c r="E294" s="199"/>
      <c r="F294" s="200"/>
      <c r="G294" s="200"/>
      <c r="H294" s="200"/>
      <c r="I294" s="200"/>
      <c r="J294" s="202"/>
      <c r="K294" s="23"/>
      <c r="L294" s="203"/>
      <c r="M294" s="203"/>
      <c r="N294" s="197"/>
      <c r="O294" s="23"/>
    </row>
    <row r="295" ht="12.75" customHeight="1">
      <c r="A295" s="198"/>
      <c r="B295" s="199"/>
      <c r="C295" s="199"/>
      <c r="D295" s="199"/>
      <c r="E295" s="199"/>
      <c r="F295" s="200"/>
      <c r="G295" s="200"/>
      <c r="H295" s="200"/>
      <c r="I295" s="200"/>
      <c r="J295" s="202"/>
      <c r="K295" s="23"/>
      <c r="L295" s="203"/>
      <c r="M295" s="203"/>
      <c r="N295" s="197"/>
      <c r="O295" s="23"/>
    </row>
    <row r="296" ht="12.75" customHeight="1">
      <c r="A296" s="198"/>
      <c r="B296" s="199"/>
      <c r="C296" s="199"/>
      <c r="D296" s="199"/>
      <c r="E296" s="199"/>
      <c r="F296" s="200"/>
      <c r="G296" s="200"/>
      <c r="H296" s="200"/>
      <c r="I296" s="200"/>
      <c r="J296" s="202"/>
      <c r="K296" s="23"/>
      <c r="L296" s="203"/>
      <c r="M296" s="203"/>
      <c r="N296" s="197"/>
      <c r="O296" s="23"/>
    </row>
    <row r="297" ht="12.75" customHeight="1">
      <c r="A297" s="198"/>
      <c r="B297" s="199"/>
      <c r="C297" s="199"/>
      <c r="D297" s="199"/>
      <c r="E297" s="199"/>
      <c r="F297" s="200"/>
      <c r="G297" s="200"/>
      <c r="H297" s="200"/>
      <c r="I297" s="200"/>
      <c r="J297" s="202"/>
      <c r="K297" s="23"/>
      <c r="L297" s="203"/>
      <c r="M297" s="203"/>
      <c r="N297" s="197"/>
      <c r="O297" s="23"/>
    </row>
    <row r="298" ht="12.75" customHeight="1">
      <c r="A298" s="198"/>
      <c r="B298" s="199"/>
      <c r="C298" s="199"/>
      <c r="D298" s="199"/>
      <c r="E298" s="199"/>
      <c r="F298" s="200"/>
      <c r="G298" s="200"/>
      <c r="H298" s="200"/>
      <c r="I298" s="200"/>
      <c r="J298" s="202"/>
      <c r="K298" s="23"/>
      <c r="L298" s="203"/>
      <c r="M298" s="203"/>
      <c r="N298" s="197"/>
      <c r="O298" s="23"/>
    </row>
    <row r="299" ht="12.75" customHeight="1">
      <c r="A299" s="198"/>
      <c r="B299" s="199"/>
      <c r="C299" s="199"/>
      <c r="D299" s="199"/>
      <c r="E299" s="199"/>
      <c r="F299" s="200"/>
      <c r="G299" s="200"/>
      <c r="H299" s="200"/>
      <c r="I299" s="200"/>
      <c r="J299" s="202"/>
      <c r="K299" s="23"/>
      <c r="L299" s="203"/>
      <c r="M299" s="203"/>
      <c r="N299" s="197"/>
      <c r="O299" s="23"/>
    </row>
    <row r="300" ht="12.75" customHeight="1">
      <c r="A300" s="198"/>
      <c r="B300" s="199"/>
      <c r="C300" s="199"/>
      <c r="D300" s="199"/>
      <c r="E300" s="199"/>
      <c r="F300" s="200"/>
      <c r="G300" s="200"/>
      <c r="H300" s="200"/>
      <c r="I300" s="200"/>
      <c r="J300" s="202"/>
      <c r="K300" s="23"/>
      <c r="L300" s="203"/>
      <c r="M300" s="203"/>
      <c r="N300" s="197"/>
      <c r="O300" s="23"/>
    </row>
    <row r="301" ht="12.75" customHeight="1">
      <c r="A301" s="198"/>
      <c r="B301" s="199"/>
      <c r="C301" s="199"/>
      <c r="D301" s="199"/>
      <c r="E301" s="199"/>
      <c r="F301" s="200"/>
      <c r="G301" s="200"/>
      <c r="H301" s="200"/>
      <c r="I301" s="200"/>
      <c r="J301" s="202"/>
      <c r="K301" s="23"/>
      <c r="L301" s="203"/>
      <c r="M301" s="203"/>
      <c r="N301" s="197"/>
      <c r="O301" s="23"/>
    </row>
    <row r="302" ht="12.75" customHeight="1">
      <c r="A302" s="198"/>
      <c r="B302" s="199"/>
      <c r="C302" s="199"/>
      <c r="D302" s="199"/>
      <c r="E302" s="199"/>
      <c r="F302" s="200"/>
      <c r="G302" s="200"/>
      <c r="H302" s="200"/>
      <c r="I302" s="200"/>
      <c r="J302" s="202"/>
      <c r="K302" s="23"/>
      <c r="L302" s="203"/>
      <c r="M302" s="203"/>
      <c r="N302" s="197"/>
      <c r="O302" s="23"/>
    </row>
    <row r="303" ht="12.75" customHeight="1">
      <c r="A303" s="198"/>
      <c r="B303" s="199"/>
      <c r="C303" s="199"/>
      <c r="D303" s="199"/>
      <c r="E303" s="199"/>
      <c r="F303" s="200"/>
      <c r="G303" s="200"/>
      <c r="H303" s="200"/>
      <c r="I303" s="200"/>
      <c r="J303" s="202"/>
      <c r="K303" s="23"/>
      <c r="L303" s="203"/>
      <c r="M303" s="203"/>
      <c r="N303" s="197"/>
      <c r="O303" s="23"/>
    </row>
    <row r="304" ht="12.75" customHeight="1">
      <c r="A304" s="198"/>
      <c r="B304" s="199"/>
      <c r="C304" s="199"/>
      <c r="D304" s="199"/>
      <c r="E304" s="199"/>
      <c r="F304" s="200"/>
      <c r="G304" s="200"/>
      <c r="H304" s="200"/>
      <c r="I304" s="200"/>
      <c r="J304" s="202"/>
      <c r="K304" s="23"/>
      <c r="L304" s="203"/>
      <c r="M304" s="203"/>
      <c r="N304" s="197"/>
      <c r="O304" s="23"/>
    </row>
    <row r="305" ht="12.75" customHeight="1">
      <c r="A305" s="198"/>
      <c r="B305" s="199"/>
      <c r="C305" s="199"/>
      <c r="D305" s="199"/>
      <c r="E305" s="199"/>
      <c r="F305" s="200"/>
      <c r="G305" s="200"/>
      <c r="H305" s="200"/>
      <c r="I305" s="200"/>
      <c r="J305" s="202"/>
      <c r="K305" s="23"/>
      <c r="L305" s="203"/>
      <c r="M305" s="203"/>
      <c r="N305" s="197"/>
      <c r="O305" s="23"/>
    </row>
    <row r="306" ht="12.75" customHeight="1">
      <c r="A306" s="198"/>
      <c r="B306" s="199"/>
      <c r="C306" s="199"/>
      <c r="D306" s="199"/>
      <c r="E306" s="199"/>
      <c r="F306" s="200"/>
      <c r="G306" s="200"/>
      <c r="H306" s="200"/>
      <c r="I306" s="200"/>
      <c r="J306" s="202"/>
      <c r="K306" s="23"/>
      <c r="L306" s="203"/>
      <c r="M306" s="203"/>
      <c r="N306" s="197"/>
      <c r="O306" s="23"/>
    </row>
    <row r="307" ht="12.75" customHeight="1">
      <c r="A307" s="198"/>
      <c r="B307" s="199"/>
      <c r="C307" s="199"/>
      <c r="D307" s="199"/>
      <c r="E307" s="199"/>
      <c r="F307" s="200"/>
      <c r="G307" s="200"/>
      <c r="H307" s="200"/>
      <c r="I307" s="200"/>
      <c r="J307" s="202"/>
      <c r="K307" s="23"/>
      <c r="L307" s="203"/>
      <c r="M307" s="203"/>
      <c r="N307" s="197"/>
      <c r="O307" s="23"/>
    </row>
    <row r="308" ht="12.75" customHeight="1">
      <c r="A308" s="198"/>
      <c r="B308" s="199"/>
      <c r="C308" s="199"/>
      <c r="D308" s="199"/>
      <c r="E308" s="199"/>
      <c r="F308" s="200"/>
      <c r="G308" s="200"/>
      <c r="H308" s="200"/>
      <c r="I308" s="200"/>
      <c r="J308" s="202"/>
      <c r="K308" s="23"/>
      <c r="L308" s="203"/>
      <c r="M308" s="203"/>
      <c r="N308" s="197"/>
      <c r="O308" s="23"/>
    </row>
    <row r="309" ht="12.75" customHeight="1">
      <c r="A309" s="198"/>
      <c r="B309" s="199"/>
      <c r="C309" s="199"/>
      <c r="D309" s="199"/>
      <c r="E309" s="199"/>
      <c r="F309" s="200"/>
      <c r="G309" s="200"/>
      <c r="H309" s="200"/>
      <c r="I309" s="200"/>
      <c r="J309" s="202"/>
      <c r="K309" s="23"/>
      <c r="L309" s="203"/>
      <c r="M309" s="203"/>
      <c r="N309" s="197"/>
      <c r="O309" s="23"/>
    </row>
    <row r="310" ht="12.75" customHeight="1">
      <c r="A310" s="198"/>
      <c r="B310" s="199"/>
      <c r="C310" s="199"/>
      <c r="D310" s="199"/>
      <c r="E310" s="199"/>
      <c r="F310" s="200"/>
      <c r="G310" s="200"/>
      <c r="H310" s="200"/>
      <c r="I310" s="200"/>
      <c r="J310" s="202"/>
      <c r="K310" s="23"/>
      <c r="L310" s="203"/>
      <c r="M310" s="203"/>
      <c r="N310" s="197"/>
      <c r="O310" s="23"/>
    </row>
    <row r="311" ht="12.75" customHeight="1">
      <c r="A311" s="198"/>
      <c r="B311" s="199"/>
      <c r="C311" s="199"/>
      <c r="D311" s="199"/>
      <c r="E311" s="199"/>
      <c r="F311" s="200"/>
      <c r="G311" s="200"/>
      <c r="H311" s="200"/>
      <c r="I311" s="200"/>
      <c r="J311" s="202"/>
      <c r="K311" s="23"/>
      <c r="L311" s="203"/>
      <c r="M311" s="203"/>
      <c r="N311" s="197"/>
      <c r="O311" s="23"/>
    </row>
    <row r="312" ht="12.75" customHeight="1">
      <c r="A312" s="198"/>
      <c r="B312" s="199"/>
      <c r="C312" s="199"/>
      <c r="D312" s="199"/>
      <c r="E312" s="199"/>
      <c r="F312" s="200"/>
      <c r="G312" s="200"/>
      <c r="H312" s="200"/>
      <c r="I312" s="200"/>
      <c r="J312" s="202"/>
      <c r="K312" s="23"/>
      <c r="L312" s="203"/>
      <c r="M312" s="203"/>
      <c r="N312" s="197"/>
      <c r="O312" s="23"/>
    </row>
    <row r="313" ht="12.75" customHeight="1">
      <c r="A313" s="198"/>
      <c r="B313" s="199"/>
      <c r="C313" s="199"/>
      <c r="D313" s="199"/>
      <c r="E313" s="199"/>
      <c r="F313" s="200"/>
      <c r="G313" s="200"/>
      <c r="H313" s="200"/>
      <c r="I313" s="200"/>
      <c r="J313" s="202"/>
      <c r="K313" s="23"/>
      <c r="L313" s="203"/>
      <c r="M313" s="203"/>
      <c r="N313" s="197"/>
      <c r="O313" s="23"/>
    </row>
    <row r="314" ht="12.75" customHeight="1">
      <c r="A314" s="198"/>
      <c r="B314" s="199"/>
      <c r="C314" s="199"/>
      <c r="D314" s="199"/>
      <c r="E314" s="199"/>
      <c r="F314" s="200"/>
      <c r="G314" s="200"/>
      <c r="H314" s="200"/>
      <c r="I314" s="200"/>
      <c r="J314" s="202"/>
      <c r="K314" s="23"/>
      <c r="L314" s="203"/>
      <c r="M314" s="203"/>
      <c r="N314" s="197"/>
      <c r="O314" s="23"/>
    </row>
    <row r="315" ht="12.75" customHeight="1">
      <c r="A315" s="198"/>
      <c r="B315" s="199"/>
      <c r="C315" s="199"/>
      <c r="D315" s="199"/>
      <c r="E315" s="199"/>
      <c r="F315" s="200"/>
      <c r="G315" s="200"/>
      <c r="H315" s="200"/>
      <c r="I315" s="200"/>
      <c r="J315" s="202"/>
      <c r="K315" s="23"/>
      <c r="L315" s="203"/>
      <c r="M315" s="203"/>
      <c r="N315" s="197"/>
      <c r="O315" s="23"/>
    </row>
    <row r="316" ht="12.75" customHeight="1">
      <c r="A316" s="198"/>
      <c r="B316" s="199"/>
      <c r="C316" s="199"/>
      <c r="D316" s="199"/>
      <c r="E316" s="199"/>
      <c r="F316" s="200"/>
      <c r="G316" s="200"/>
      <c r="H316" s="200"/>
      <c r="I316" s="200"/>
      <c r="J316" s="202"/>
      <c r="K316" s="23"/>
      <c r="L316" s="203"/>
      <c r="M316" s="203"/>
      <c r="N316" s="197"/>
      <c r="O316" s="23"/>
    </row>
    <row r="317" ht="12.75" customHeight="1">
      <c r="A317" s="198"/>
      <c r="B317" s="199"/>
      <c r="C317" s="199"/>
      <c r="D317" s="199"/>
      <c r="E317" s="199"/>
      <c r="F317" s="200"/>
      <c r="G317" s="200"/>
      <c r="H317" s="200"/>
      <c r="I317" s="200"/>
      <c r="J317" s="202"/>
      <c r="K317" s="23"/>
      <c r="L317" s="203"/>
      <c r="M317" s="203"/>
      <c r="N317" s="197"/>
      <c r="O317" s="23"/>
    </row>
    <row r="318" ht="12.75" customHeight="1">
      <c r="A318" s="198"/>
      <c r="B318" s="199"/>
      <c r="C318" s="199"/>
      <c r="D318" s="199"/>
      <c r="E318" s="199"/>
      <c r="F318" s="200"/>
      <c r="G318" s="200"/>
      <c r="H318" s="200"/>
      <c r="I318" s="200"/>
      <c r="J318" s="202"/>
      <c r="K318" s="23"/>
      <c r="L318" s="203"/>
      <c r="M318" s="203"/>
      <c r="N318" s="197"/>
      <c r="O318" s="23"/>
    </row>
    <row r="319" ht="12.75" customHeight="1">
      <c r="A319" s="198"/>
      <c r="B319" s="199"/>
      <c r="C319" s="199"/>
      <c r="D319" s="199"/>
      <c r="E319" s="199"/>
      <c r="F319" s="200"/>
      <c r="G319" s="200"/>
      <c r="H319" s="200"/>
      <c r="I319" s="200"/>
      <c r="J319" s="202"/>
      <c r="K319" s="23"/>
      <c r="L319" s="203"/>
      <c r="M319" s="203"/>
      <c r="N319" s="197"/>
      <c r="O319" s="23"/>
    </row>
    <row r="320" ht="12.75" customHeight="1">
      <c r="A320" s="198"/>
      <c r="B320" s="199"/>
      <c r="C320" s="199"/>
      <c r="D320" s="199"/>
      <c r="E320" s="199"/>
      <c r="F320" s="200"/>
      <c r="G320" s="200"/>
      <c r="H320" s="200"/>
      <c r="I320" s="200"/>
      <c r="J320" s="202"/>
      <c r="K320" s="23"/>
      <c r="L320" s="203"/>
      <c r="M320" s="203"/>
      <c r="N320" s="197"/>
      <c r="O320" s="23"/>
    </row>
    <row r="321" ht="12.75" customHeight="1">
      <c r="A321" s="198"/>
      <c r="B321" s="199"/>
      <c r="C321" s="199"/>
      <c r="D321" s="199"/>
      <c r="E321" s="199"/>
      <c r="F321" s="200"/>
      <c r="G321" s="200"/>
      <c r="H321" s="200"/>
      <c r="I321" s="200"/>
      <c r="J321" s="202"/>
      <c r="K321" s="23"/>
      <c r="L321" s="203"/>
      <c r="M321" s="203"/>
      <c r="N321" s="197"/>
      <c r="O321" s="23"/>
    </row>
    <row r="322" ht="12.75" customHeight="1">
      <c r="A322" s="198"/>
      <c r="B322" s="199"/>
      <c r="C322" s="199"/>
      <c r="D322" s="199"/>
      <c r="E322" s="199"/>
      <c r="F322" s="200"/>
      <c r="G322" s="200"/>
      <c r="H322" s="200"/>
      <c r="I322" s="200"/>
      <c r="J322" s="202"/>
      <c r="K322" s="23"/>
      <c r="L322" s="203"/>
      <c r="M322" s="203"/>
      <c r="N322" s="197"/>
      <c r="O322" s="23"/>
    </row>
    <row r="323" ht="12.75" customHeight="1">
      <c r="A323" s="198"/>
      <c r="B323" s="199"/>
      <c r="C323" s="199"/>
      <c r="D323" s="199"/>
      <c r="E323" s="199"/>
      <c r="F323" s="200"/>
      <c r="G323" s="200"/>
      <c r="H323" s="200"/>
      <c r="I323" s="200"/>
      <c r="J323" s="202"/>
      <c r="K323" s="23"/>
      <c r="L323" s="203"/>
      <c r="M323" s="203"/>
      <c r="N323" s="197"/>
      <c r="O323" s="23"/>
    </row>
    <row r="324" ht="12.75" customHeight="1">
      <c r="A324" s="198"/>
      <c r="B324" s="199"/>
      <c r="C324" s="199"/>
      <c r="D324" s="199"/>
      <c r="E324" s="199"/>
      <c r="F324" s="200"/>
      <c r="G324" s="200"/>
      <c r="H324" s="200"/>
      <c r="I324" s="200"/>
      <c r="J324" s="202"/>
      <c r="K324" s="23"/>
      <c r="L324" s="203"/>
      <c r="M324" s="203"/>
      <c r="N324" s="197"/>
      <c r="O324" s="23"/>
    </row>
    <row r="325" ht="12.75" customHeight="1">
      <c r="A325" s="198"/>
      <c r="B325" s="199"/>
      <c r="C325" s="199"/>
      <c r="D325" s="199"/>
      <c r="E325" s="199"/>
      <c r="F325" s="200"/>
      <c r="G325" s="200"/>
      <c r="H325" s="200"/>
      <c r="I325" s="200"/>
      <c r="J325" s="202"/>
      <c r="K325" s="23"/>
      <c r="L325" s="203"/>
      <c r="M325" s="203"/>
      <c r="N325" s="197"/>
      <c r="O325" s="23"/>
    </row>
    <row r="326" ht="12.75" customHeight="1">
      <c r="A326" s="198"/>
      <c r="B326" s="199"/>
      <c r="C326" s="199"/>
      <c r="D326" s="199"/>
      <c r="E326" s="199"/>
      <c r="F326" s="200"/>
      <c r="G326" s="200"/>
      <c r="H326" s="200"/>
      <c r="I326" s="200"/>
      <c r="J326" s="202"/>
      <c r="K326" s="23"/>
      <c r="L326" s="203"/>
      <c r="M326" s="203"/>
      <c r="N326" s="197"/>
      <c r="O326" s="23"/>
    </row>
    <row r="327" ht="12.75" customHeight="1">
      <c r="A327" s="198"/>
      <c r="B327" s="199"/>
      <c r="C327" s="199"/>
      <c r="D327" s="199"/>
      <c r="E327" s="199"/>
      <c r="F327" s="200"/>
      <c r="G327" s="200"/>
      <c r="H327" s="200"/>
      <c r="I327" s="200"/>
      <c r="J327" s="202"/>
      <c r="K327" s="23"/>
      <c r="L327" s="203"/>
      <c r="M327" s="203"/>
      <c r="N327" s="197"/>
      <c r="O327" s="23"/>
    </row>
    <row r="328" ht="12.75" customHeight="1">
      <c r="A328" s="198"/>
      <c r="B328" s="199"/>
      <c r="C328" s="199"/>
      <c r="D328" s="199"/>
      <c r="E328" s="199"/>
      <c r="F328" s="200"/>
      <c r="G328" s="200"/>
      <c r="H328" s="200"/>
      <c r="I328" s="200"/>
      <c r="J328" s="202"/>
      <c r="K328" s="23"/>
      <c r="L328" s="203"/>
      <c r="M328" s="203"/>
      <c r="N328" s="197"/>
      <c r="O328" s="23"/>
    </row>
    <row r="329" ht="12.75" customHeight="1">
      <c r="A329" s="198"/>
      <c r="B329" s="199"/>
      <c r="C329" s="199"/>
      <c r="D329" s="199"/>
      <c r="E329" s="199"/>
      <c r="F329" s="200"/>
      <c r="G329" s="200"/>
      <c r="H329" s="200"/>
      <c r="I329" s="200"/>
      <c r="J329" s="202"/>
      <c r="K329" s="23"/>
      <c r="L329" s="203"/>
      <c r="M329" s="203"/>
      <c r="N329" s="197"/>
      <c r="O329" s="23"/>
    </row>
    <row r="330" ht="12.75" customHeight="1">
      <c r="A330" s="198"/>
      <c r="B330" s="199"/>
      <c r="C330" s="199"/>
      <c r="D330" s="199"/>
      <c r="E330" s="199"/>
      <c r="F330" s="200"/>
      <c r="G330" s="200"/>
      <c r="H330" s="200"/>
      <c r="I330" s="200"/>
      <c r="J330" s="202"/>
      <c r="K330" s="23"/>
      <c r="L330" s="203"/>
      <c r="M330" s="203"/>
      <c r="N330" s="197"/>
      <c r="O330" s="23"/>
    </row>
    <row r="331" ht="12.75" customHeight="1">
      <c r="A331" s="198"/>
      <c r="B331" s="199"/>
      <c r="C331" s="199"/>
      <c r="D331" s="199"/>
      <c r="E331" s="199"/>
      <c r="F331" s="200"/>
      <c r="G331" s="200"/>
      <c r="H331" s="200"/>
      <c r="I331" s="200"/>
      <c r="J331" s="202"/>
      <c r="K331" s="23"/>
      <c r="L331" s="203"/>
      <c r="M331" s="203"/>
      <c r="N331" s="197"/>
      <c r="O331" s="23"/>
    </row>
    <row r="332" ht="12.75" customHeight="1">
      <c r="A332" s="198"/>
      <c r="B332" s="199"/>
      <c r="C332" s="199"/>
      <c r="D332" s="199"/>
      <c r="E332" s="199"/>
      <c r="F332" s="200"/>
      <c r="G332" s="200"/>
      <c r="H332" s="200"/>
      <c r="I332" s="200"/>
      <c r="J332" s="202"/>
      <c r="K332" s="23"/>
      <c r="L332" s="203"/>
      <c r="M332" s="203"/>
      <c r="N332" s="197"/>
      <c r="O332" s="23"/>
    </row>
    <row r="333" ht="12.75" customHeight="1">
      <c r="A333" s="198"/>
      <c r="B333" s="199"/>
      <c r="C333" s="199"/>
      <c r="D333" s="199"/>
      <c r="E333" s="199"/>
      <c r="F333" s="200"/>
      <c r="G333" s="200"/>
      <c r="H333" s="200"/>
      <c r="I333" s="200"/>
      <c r="J333" s="202"/>
      <c r="K333" s="23"/>
      <c r="L333" s="203"/>
      <c r="M333" s="203"/>
      <c r="N333" s="197"/>
      <c r="O333" s="23"/>
    </row>
    <row r="334" ht="12.75" customHeight="1">
      <c r="A334" s="198"/>
      <c r="B334" s="199"/>
      <c r="C334" s="199"/>
      <c r="D334" s="199"/>
      <c r="E334" s="199"/>
      <c r="F334" s="200"/>
      <c r="G334" s="200"/>
      <c r="H334" s="200"/>
      <c r="I334" s="200"/>
      <c r="J334" s="202"/>
      <c r="K334" s="23"/>
      <c r="L334" s="203"/>
      <c r="M334" s="203"/>
      <c r="N334" s="197"/>
      <c r="O334" s="23"/>
    </row>
    <row r="335" ht="12.75" customHeight="1">
      <c r="A335" s="198"/>
      <c r="B335" s="199"/>
      <c r="C335" s="199"/>
      <c r="D335" s="199"/>
      <c r="E335" s="199"/>
      <c r="F335" s="200"/>
      <c r="G335" s="200"/>
      <c r="H335" s="200"/>
      <c r="I335" s="200"/>
      <c r="J335" s="202"/>
      <c r="K335" s="23"/>
      <c r="L335" s="203"/>
      <c r="M335" s="203"/>
      <c r="N335" s="197"/>
      <c r="O335" s="23"/>
    </row>
    <row r="336" ht="12.75" customHeight="1">
      <c r="A336" s="198"/>
      <c r="B336" s="199"/>
      <c r="C336" s="199"/>
      <c r="D336" s="199"/>
      <c r="E336" s="199"/>
      <c r="F336" s="200"/>
      <c r="G336" s="200"/>
      <c r="H336" s="200"/>
      <c r="I336" s="200"/>
      <c r="J336" s="202"/>
      <c r="K336" s="23"/>
      <c r="L336" s="203"/>
      <c r="M336" s="203"/>
      <c r="N336" s="197"/>
      <c r="O336" s="23"/>
    </row>
    <row r="337" ht="12.75" customHeight="1">
      <c r="A337" s="198"/>
      <c r="B337" s="199"/>
      <c r="C337" s="199"/>
      <c r="D337" s="199"/>
      <c r="E337" s="199"/>
      <c r="F337" s="200"/>
      <c r="G337" s="200"/>
      <c r="H337" s="200"/>
      <c r="I337" s="200"/>
      <c r="J337" s="202"/>
      <c r="K337" s="23"/>
      <c r="L337" s="203"/>
      <c r="M337" s="203"/>
      <c r="N337" s="197"/>
      <c r="O337" s="23"/>
    </row>
    <row r="338" ht="12.75" customHeight="1">
      <c r="A338" s="198"/>
      <c r="B338" s="199"/>
      <c r="C338" s="199"/>
      <c r="D338" s="199"/>
      <c r="E338" s="199"/>
      <c r="F338" s="200"/>
      <c r="G338" s="200"/>
      <c r="H338" s="200"/>
      <c r="I338" s="200"/>
      <c r="J338" s="202"/>
      <c r="K338" s="23"/>
      <c r="L338" s="203"/>
      <c r="M338" s="203"/>
      <c r="N338" s="197"/>
      <c r="O338" s="23"/>
    </row>
    <row r="339" ht="12.75" customHeight="1">
      <c r="A339" s="198"/>
      <c r="B339" s="199"/>
      <c r="C339" s="199"/>
      <c r="D339" s="199"/>
      <c r="E339" s="199"/>
      <c r="F339" s="200"/>
      <c r="G339" s="200"/>
      <c r="H339" s="200"/>
      <c r="I339" s="200"/>
      <c r="J339" s="202"/>
      <c r="K339" s="23"/>
      <c r="L339" s="203"/>
      <c r="M339" s="203"/>
      <c r="N339" s="197"/>
      <c r="O339" s="23"/>
    </row>
    <row r="340" ht="12.75" customHeight="1">
      <c r="A340" s="198"/>
      <c r="B340" s="199"/>
      <c r="C340" s="199"/>
      <c r="D340" s="199"/>
      <c r="E340" s="199"/>
      <c r="F340" s="200"/>
      <c r="G340" s="200"/>
      <c r="H340" s="200"/>
      <c r="I340" s="200"/>
      <c r="J340" s="202"/>
      <c r="K340" s="23"/>
      <c r="L340" s="203"/>
      <c r="M340" s="203"/>
      <c r="N340" s="197"/>
      <c r="O340" s="23"/>
    </row>
    <row r="341" ht="12.75" customHeight="1">
      <c r="A341" s="198"/>
      <c r="B341" s="199"/>
      <c r="C341" s="199"/>
      <c r="D341" s="199"/>
      <c r="E341" s="199"/>
      <c r="F341" s="200"/>
      <c r="G341" s="200"/>
      <c r="H341" s="200"/>
      <c r="I341" s="200"/>
      <c r="J341" s="202"/>
      <c r="K341" s="23"/>
      <c r="L341" s="203"/>
      <c r="M341" s="203"/>
      <c r="N341" s="197"/>
      <c r="O341" s="23"/>
    </row>
    <row r="342" ht="12.75" customHeight="1">
      <c r="A342" s="198"/>
      <c r="B342" s="199"/>
      <c r="C342" s="199"/>
      <c r="D342" s="199"/>
      <c r="E342" s="199"/>
      <c r="F342" s="200"/>
      <c r="G342" s="200"/>
      <c r="H342" s="200"/>
      <c r="I342" s="200"/>
      <c r="J342" s="202"/>
      <c r="K342" s="23"/>
      <c r="L342" s="203"/>
      <c r="M342" s="203"/>
      <c r="N342" s="197"/>
      <c r="O342" s="23"/>
    </row>
    <row r="343" ht="12.75" customHeight="1">
      <c r="A343" s="198"/>
      <c r="B343" s="199"/>
      <c r="C343" s="199"/>
      <c r="D343" s="199"/>
      <c r="E343" s="199"/>
      <c r="F343" s="200"/>
      <c r="G343" s="200"/>
      <c r="H343" s="200"/>
      <c r="I343" s="200"/>
      <c r="J343" s="202"/>
      <c r="K343" s="23"/>
      <c r="L343" s="203"/>
      <c r="M343" s="203"/>
      <c r="N343" s="197"/>
      <c r="O343" s="23"/>
    </row>
    <row r="344" ht="12.75" customHeight="1">
      <c r="A344" s="198"/>
      <c r="B344" s="199"/>
      <c r="C344" s="199"/>
      <c r="D344" s="199"/>
      <c r="E344" s="199"/>
      <c r="F344" s="200"/>
      <c r="G344" s="200"/>
      <c r="H344" s="200"/>
      <c r="I344" s="200"/>
      <c r="J344" s="202"/>
      <c r="K344" s="23"/>
      <c r="L344" s="203"/>
      <c r="M344" s="203"/>
      <c r="N344" s="197"/>
      <c r="O344" s="23"/>
    </row>
    <row r="345" ht="12.75" customHeight="1">
      <c r="A345" s="198"/>
      <c r="B345" s="199"/>
      <c r="C345" s="199"/>
      <c r="D345" s="199"/>
      <c r="E345" s="199"/>
      <c r="F345" s="200"/>
      <c r="G345" s="200"/>
      <c r="H345" s="200"/>
      <c r="I345" s="200"/>
      <c r="J345" s="202"/>
      <c r="K345" s="23"/>
      <c r="L345" s="203"/>
      <c r="M345" s="203"/>
      <c r="N345" s="197"/>
      <c r="O345" s="23"/>
    </row>
    <row r="346" ht="12.75" customHeight="1">
      <c r="A346" s="198"/>
      <c r="B346" s="199"/>
      <c r="C346" s="199"/>
      <c r="D346" s="199"/>
      <c r="E346" s="199"/>
      <c r="F346" s="200"/>
      <c r="G346" s="200"/>
      <c r="H346" s="200"/>
      <c r="I346" s="200"/>
      <c r="J346" s="202"/>
      <c r="K346" s="23"/>
      <c r="L346" s="203"/>
      <c r="M346" s="203"/>
      <c r="N346" s="197"/>
      <c r="O346" s="23"/>
    </row>
    <row r="347" ht="12.75" customHeight="1">
      <c r="A347" s="198"/>
      <c r="B347" s="199"/>
      <c r="C347" s="199"/>
      <c r="D347" s="199"/>
      <c r="E347" s="199"/>
      <c r="F347" s="200"/>
      <c r="G347" s="200"/>
      <c r="H347" s="200"/>
      <c r="I347" s="200"/>
      <c r="J347" s="202"/>
      <c r="K347" s="23"/>
      <c r="L347" s="203"/>
      <c r="M347" s="203"/>
      <c r="N347" s="197"/>
      <c r="O347" s="23"/>
    </row>
    <row r="348" ht="12.75" customHeight="1">
      <c r="A348" s="198"/>
      <c r="B348" s="199"/>
      <c r="C348" s="199"/>
      <c r="D348" s="199"/>
      <c r="E348" s="199"/>
      <c r="F348" s="200"/>
      <c r="G348" s="200"/>
      <c r="H348" s="200"/>
      <c r="I348" s="200"/>
      <c r="J348" s="202"/>
      <c r="K348" s="23"/>
      <c r="L348" s="203"/>
      <c r="M348" s="203"/>
      <c r="N348" s="197"/>
      <c r="O348" s="23"/>
    </row>
    <row r="349" ht="12.75" customHeight="1">
      <c r="A349" s="198"/>
      <c r="B349" s="199"/>
      <c r="C349" s="199"/>
      <c r="D349" s="199"/>
      <c r="E349" s="199"/>
      <c r="F349" s="200"/>
      <c r="G349" s="200"/>
      <c r="H349" s="200"/>
      <c r="I349" s="200"/>
      <c r="J349" s="202"/>
      <c r="K349" s="23"/>
      <c r="L349" s="203"/>
      <c r="M349" s="203"/>
      <c r="N349" s="197"/>
      <c r="O349" s="23"/>
    </row>
    <row r="350" ht="12.75" customHeight="1">
      <c r="A350" s="198"/>
      <c r="B350" s="199"/>
      <c r="C350" s="199"/>
      <c r="D350" s="199"/>
      <c r="E350" s="199"/>
      <c r="F350" s="200"/>
      <c r="G350" s="200"/>
      <c r="H350" s="200"/>
      <c r="I350" s="200"/>
      <c r="J350" s="202"/>
      <c r="K350" s="23"/>
      <c r="L350" s="203"/>
      <c r="M350" s="203"/>
      <c r="N350" s="197"/>
      <c r="O350" s="23"/>
    </row>
    <row r="351" ht="12.75" customHeight="1">
      <c r="A351" s="198"/>
      <c r="B351" s="199"/>
      <c r="C351" s="199"/>
      <c r="D351" s="199"/>
      <c r="E351" s="199"/>
      <c r="F351" s="200"/>
      <c r="G351" s="200"/>
      <c r="H351" s="200"/>
      <c r="I351" s="200"/>
      <c r="J351" s="202"/>
      <c r="K351" s="23"/>
      <c r="L351" s="203"/>
      <c r="M351" s="203"/>
      <c r="N351" s="197"/>
      <c r="O351" s="23"/>
    </row>
    <row r="352" ht="12.75" customHeight="1">
      <c r="A352" s="198"/>
      <c r="B352" s="199"/>
      <c r="C352" s="199"/>
      <c r="D352" s="199"/>
      <c r="E352" s="199"/>
      <c r="F352" s="200"/>
      <c r="G352" s="200"/>
      <c r="H352" s="200"/>
      <c r="I352" s="200"/>
      <c r="J352" s="202"/>
      <c r="K352" s="23"/>
      <c r="L352" s="203"/>
      <c r="M352" s="203"/>
      <c r="N352" s="197"/>
      <c r="O352" s="23"/>
    </row>
    <row r="353" ht="12.75" customHeight="1">
      <c r="A353" s="198"/>
      <c r="B353" s="199"/>
      <c r="C353" s="199"/>
      <c r="D353" s="199"/>
      <c r="E353" s="199"/>
      <c r="F353" s="200"/>
      <c r="G353" s="200"/>
      <c r="H353" s="200"/>
      <c r="I353" s="200"/>
      <c r="J353" s="202"/>
      <c r="K353" s="23"/>
      <c r="L353" s="203"/>
      <c r="M353" s="203"/>
      <c r="N353" s="197"/>
      <c r="O353" s="23"/>
    </row>
    <row r="354" ht="12.75" customHeight="1">
      <c r="A354" s="198"/>
      <c r="B354" s="199"/>
      <c r="C354" s="199"/>
      <c r="D354" s="199"/>
      <c r="E354" s="199"/>
      <c r="F354" s="200"/>
      <c r="G354" s="200"/>
      <c r="H354" s="200"/>
      <c r="I354" s="200"/>
      <c r="J354" s="202"/>
      <c r="K354" s="23"/>
      <c r="L354" s="203"/>
      <c r="M354" s="203"/>
      <c r="N354" s="197"/>
      <c r="O354" s="23"/>
    </row>
    <row r="355" ht="12.75" customHeight="1">
      <c r="A355" s="198"/>
      <c r="B355" s="199"/>
      <c r="C355" s="199"/>
      <c r="D355" s="199"/>
      <c r="E355" s="199"/>
      <c r="F355" s="200"/>
      <c r="G355" s="200"/>
      <c r="H355" s="200"/>
      <c r="I355" s="200"/>
      <c r="J355" s="202"/>
      <c r="K355" s="23"/>
      <c r="L355" s="203"/>
      <c r="M355" s="203"/>
      <c r="N355" s="197"/>
      <c r="O355" s="23"/>
    </row>
    <row r="356" ht="12.75" customHeight="1">
      <c r="A356" s="198"/>
      <c r="B356" s="199"/>
      <c r="C356" s="199"/>
      <c r="D356" s="199"/>
      <c r="E356" s="199"/>
      <c r="F356" s="200"/>
      <c r="G356" s="200"/>
      <c r="H356" s="200"/>
      <c r="I356" s="200"/>
      <c r="J356" s="202"/>
      <c r="K356" s="23"/>
      <c r="L356" s="203"/>
      <c r="M356" s="203"/>
      <c r="N356" s="197"/>
      <c r="O356" s="23"/>
    </row>
    <row r="357" ht="12.75" customHeight="1">
      <c r="A357" s="198"/>
      <c r="B357" s="199"/>
      <c r="C357" s="199"/>
      <c r="D357" s="199"/>
      <c r="E357" s="199"/>
      <c r="F357" s="200"/>
      <c r="G357" s="200"/>
      <c r="H357" s="200"/>
      <c r="I357" s="200"/>
      <c r="J357" s="202"/>
      <c r="K357" s="23"/>
      <c r="L357" s="203"/>
      <c r="M357" s="203"/>
      <c r="N357" s="197"/>
      <c r="O357" s="23"/>
    </row>
    <row r="358" ht="12.75" customHeight="1">
      <c r="A358" s="198"/>
      <c r="B358" s="199"/>
      <c r="C358" s="199"/>
      <c r="D358" s="199"/>
      <c r="E358" s="199"/>
      <c r="F358" s="200"/>
      <c r="G358" s="200"/>
      <c r="H358" s="200"/>
      <c r="I358" s="200"/>
      <c r="J358" s="202"/>
      <c r="K358" s="23"/>
      <c r="L358" s="203"/>
      <c r="M358" s="203"/>
      <c r="N358" s="197"/>
      <c r="O358" s="23"/>
    </row>
    <row r="359" ht="12.75" customHeight="1">
      <c r="A359" s="198"/>
      <c r="B359" s="199"/>
      <c r="C359" s="199"/>
      <c r="D359" s="199"/>
      <c r="E359" s="199"/>
      <c r="F359" s="200"/>
      <c r="G359" s="200"/>
      <c r="H359" s="200"/>
      <c r="I359" s="200"/>
      <c r="J359" s="202"/>
      <c r="K359" s="23"/>
      <c r="L359" s="203"/>
      <c r="M359" s="203"/>
      <c r="N359" s="197"/>
      <c r="O359" s="23"/>
    </row>
    <row r="360" ht="12.75" customHeight="1">
      <c r="A360" s="198"/>
      <c r="B360" s="199"/>
      <c r="C360" s="199"/>
      <c r="D360" s="199"/>
      <c r="E360" s="199"/>
      <c r="F360" s="200"/>
      <c r="G360" s="200"/>
      <c r="H360" s="200"/>
      <c r="I360" s="200"/>
      <c r="J360" s="202"/>
      <c r="K360" s="23"/>
      <c r="L360" s="203"/>
      <c r="M360" s="203"/>
      <c r="N360" s="197"/>
      <c r="O360" s="23"/>
    </row>
    <row r="361" ht="12.75" customHeight="1">
      <c r="A361" s="198"/>
      <c r="B361" s="199"/>
      <c r="C361" s="199"/>
      <c r="D361" s="199"/>
      <c r="E361" s="199"/>
      <c r="F361" s="200"/>
      <c r="G361" s="200"/>
      <c r="H361" s="200"/>
      <c r="I361" s="200"/>
      <c r="J361" s="202"/>
      <c r="K361" s="23"/>
      <c r="L361" s="203"/>
      <c r="M361" s="203"/>
      <c r="N361" s="197"/>
      <c r="O361" s="23"/>
    </row>
    <row r="362" ht="12.75" customHeight="1">
      <c r="A362" s="198"/>
      <c r="B362" s="199"/>
      <c r="C362" s="199"/>
      <c r="D362" s="199"/>
      <c r="E362" s="199"/>
      <c r="F362" s="200"/>
      <c r="G362" s="200"/>
      <c r="H362" s="200"/>
      <c r="I362" s="200"/>
      <c r="J362" s="202"/>
      <c r="K362" s="23"/>
      <c r="L362" s="203"/>
      <c r="M362" s="203"/>
      <c r="N362" s="197"/>
      <c r="O362" s="23"/>
    </row>
    <row r="363" ht="12.75" customHeight="1">
      <c r="A363" s="198"/>
      <c r="B363" s="199"/>
      <c r="C363" s="199"/>
      <c r="D363" s="199"/>
      <c r="E363" s="199"/>
      <c r="F363" s="200"/>
      <c r="G363" s="200"/>
      <c r="H363" s="200"/>
      <c r="I363" s="200"/>
      <c r="J363" s="202"/>
      <c r="K363" s="23"/>
      <c r="L363" s="203"/>
      <c r="M363" s="203"/>
      <c r="N363" s="197"/>
      <c r="O363" s="23"/>
    </row>
    <row r="364" ht="12.75" customHeight="1">
      <c r="A364" s="198"/>
      <c r="B364" s="199"/>
      <c r="C364" s="199"/>
      <c r="D364" s="199"/>
      <c r="E364" s="199"/>
      <c r="F364" s="200"/>
      <c r="G364" s="200"/>
      <c r="H364" s="200"/>
      <c r="I364" s="200"/>
      <c r="J364" s="202"/>
      <c r="K364" s="23"/>
      <c r="L364" s="203"/>
      <c r="M364" s="203"/>
      <c r="N364" s="197"/>
      <c r="O364" s="23"/>
    </row>
    <row r="365" ht="12.75" customHeight="1">
      <c r="A365" s="198"/>
      <c r="B365" s="199"/>
      <c r="C365" s="199"/>
      <c r="D365" s="199"/>
      <c r="E365" s="199"/>
      <c r="F365" s="200"/>
      <c r="G365" s="200"/>
      <c r="H365" s="200"/>
      <c r="I365" s="200"/>
      <c r="J365" s="202"/>
      <c r="K365" s="23"/>
      <c r="L365" s="203"/>
      <c r="M365" s="203"/>
      <c r="N365" s="197"/>
      <c r="O365" s="23"/>
    </row>
    <row r="366" ht="12.75" customHeight="1">
      <c r="A366" s="198"/>
      <c r="B366" s="199"/>
      <c r="C366" s="199"/>
      <c r="D366" s="199"/>
      <c r="E366" s="199"/>
      <c r="F366" s="200"/>
      <c r="G366" s="200"/>
      <c r="H366" s="200"/>
      <c r="I366" s="200"/>
      <c r="J366" s="202"/>
      <c r="K366" s="23"/>
      <c r="L366" s="203"/>
      <c r="M366" s="203"/>
      <c r="N366" s="197"/>
      <c r="O366" s="23"/>
    </row>
    <row r="367" ht="12.75" customHeight="1">
      <c r="A367" s="198"/>
      <c r="B367" s="199"/>
      <c r="C367" s="199"/>
      <c r="D367" s="199"/>
      <c r="E367" s="199"/>
      <c r="F367" s="200"/>
      <c r="G367" s="200"/>
      <c r="H367" s="200"/>
      <c r="I367" s="200"/>
      <c r="J367" s="202"/>
      <c r="K367" s="23"/>
      <c r="L367" s="203"/>
      <c r="M367" s="203"/>
      <c r="N367" s="197"/>
      <c r="O367" s="23"/>
    </row>
    <row r="368" ht="12.75" customHeight="1">
      <c r="A368" s="198"/>
      <c r="B368" s="199"/>
      <c r="C368" s="199"/>
      <c r="D368" s="199"/>
      <c r="E368" s="199"/>
      <c r="F368" s="200"/>
      <c r="G368" s="200"/>
      <c r="H368" s="200"/>
      <c r="I368" s="200"/>
      <c r="J368" s="202"/>
      <c r="K368" s="23"/>
      <c r="L368" s="203"/>
      <c r="M368" s="203"/>
      <c r="N368" s="197"/>
      <c r="O368" s="23"/>
    </row>
    <row r="369" ht="12.75" customHeight="1">
      <c r="A369" s="198"/>
      <c r="B369" s="199"/>
      <c r="C369" s="199"/>
      <c r="D369" s="199"/>
      <c r="E369" s="199"/>
      <c r="F369" s="200"/>
      <c r="G369" s="200"/>
      <c r="H369" s="200"/>
      <c r="I369" s="200"/>
      <c r="J369" s="202"/>
      <c r="K369" s="23"/>
      <c r="L369" s="203"/>
      <c r="M369" s="203"/>
      <c r="N369" s="197"/>
      <c r="O369" s="23"/>
    </row>
    <row r="370" ht="12.75" customHeight="1">
      <c r="A370" s="198"/>
      <c r="B370" s="199"/>
      <c r="C370" s="199"/>
      <c r="D370" s="199"/>
      <c r="E370" s="199"/>
      <c r="F370" s="200"/>
      <c r="G370" s="200"/>
      <c r="H370" s="200"/>
      <c r="I370" s="200"/>
      <c r="J370" s="202"/>
      <c r="K370" s="23"/>
      <c r="L370" s="203"/>
      <c r="M370" s="203"/>
      <c r="N370" s="197"/>
      <c r="O370" s="23"/>
    </row>
    <row r="371" ht="12.75" customHeight="1">
      <c r="A371" s="198"/>
      <c r="B371" s="199"/>
      <c r="C371" s="199"/>
      <c r="D371" s="199"/>
      <c r="E371" s="199"/>
      <c r="F371" s="200"/>
      <c r="G371" s="200"/>
      <c r="H371" s="200"/>
      <c r="I371" s="200"/>
      <c r="J371" s="202"/>
      <c r="K371" s="23"/>
      <c r="L371" s="203"/>
      <c r="M371" s="203"/>
      <c r="N371" s="197"/>
      <c r="O371" s="23"/>
    </row>
    <row r="372" ht="12.75" customHeight="1">
      <c r="A372" s="198"/>
      <c r="B372" s="199"/>
      <c r="C372" s="199"/>
      <c r="D372" s="199"/>
      <c r="E372" s="199"/>
      <c r="F372" s="200"/>
      <c r="G372" s="200"/>
      <c r="H372" s="200"/>
      <c r="I372" s="200"/>
      <c r="J372" s="202"/>
      <c r="K372" s="23"/>
      <c r="L372" s="203"/>
      <c r="M372" s="203"/>
      <c r="N372" s="197"/>
      <c r="O372" s="23"/>
    </row>
    <row r="373" ht="12.75" customHeight="1">
      <c r="A373" s="198"/>
      <c r="B373" s="199"/>
      <c r="C373" s="199"/>
      <c r="D373" s="199"/>
      <c r="E373" s="199"/>
      <c r="F373" s="200"/>
      <c r="G373" s="200"/>
      <c r="H373" s="200"/>
      <c r="I373" s="200"/>
      <c r="J373" s="202"/>
      <c r="K373" s="23"/>
      <c r="L373" s="203"/>
      <c r="M373" s="203"/>
      <c r="N373" s="197"/>
      <c r="O373" s="23"/>
    </row>
    <row r="374" ht="12.75" customHeight="1">
      <c r="A374" s="198"/>
      <c r="B374" s="199"/>
      <c r="C374" s="199"/>
      <c r="D374" s="199"/>
      <c r="E374" s="199"/>
      <c r="F374" s="200"/>
      <c r="G374" s="200"/>
      <c r="H374" s="200"/>
      <c r="I374" s="200"/>
      <c r="J374" s="202"/>
      <c r="K374" s="23"/>
      <c r="L374" s="203"/>
      <c r="M374" s="203"/>
      <c r="N374" s="197"/>
      <c r="O374" s="23"/>
    </row>
    <row r="375" ht="12.75" customHeight="1">
      <c r="A375" s="198"/>
      <c r="B375" s="199"/>
      <c r="C375" s="199"/>
      <c r="D375" s="199"/>
      <c r="E375" s="199"/>
      <c r="F375" s="200"/>
      <c r="G375" s="200"/>
      <c r="H375" s="200"/>
      <c r="I375" s="200"/>
      <c r="J375" s="202"/>
      <c r="K375" s="23"/>
      <c r="L375" s="203"/>
      <c r="M375" s="203"/>
      <c r="N375" s="197"/>
      <c r="O375" s="23"/>
    </row>
    <row r="376" ht="12.75" customHeight="1">
      <c r="A376" s="198"/>
      <c r="B376" s="199"/>
      <c r="C376" s="199"/>
      <c r="D376" s="199"/>
      <c r="E376" s="199"/>
      <c r="F376" s="200"/>
      <c r="G376" s="200"/>
      <c r="H376" s="200"/>
      <c r="I376" s="200"/>
      <c r="J376" s="202"/>
      <c r="K376" s="23"/>
      <c r="L376" s="203"/>
      <c r="M376" s="203"/>
      <c r="N376" s="197"/>
      <c r="O376" s="23"/>
    </row>
    <row r="377" ht="12.75" customHeight="1">
      <c r="A377" s="198"/>
      <c r="B377" s="199"/>
      <c r="C377" s="199"/>
      <c r="D377" s="199"/>
      <c r="E377" s="199"/>
      <c r="F377" s="200"/>
      <c r="G377" s="200"/>
      <c r="H377" s="200"/>
      <c r="I377" s="200"/>
      <c r="J377" s="202"/>
      <c r="K377" s="23"/>
      <c r="L377" s="203"/>
      <c r="M377" s="203"/>
      <c r="N377" s="197"/>
      <c r="O377" s="23"/>
    </row>
    <row r="378" ht="12.75" customHeight="1">
      <c r="A378" s="198"/>
      <c r="B378" s="199"/>
      <c r="C378" s="199"/>
      <c r="D378" s="199"/>
      <c r="E378" s="199"/>
      <c r="F378" s="200"/>
      <c r="G378" s="200"/>
      <c r="H378" s="200"/>
      <c r="I378" s="200"/>
      <c r="J378" s="202"/>
      <c r="K378" s="23"/>
      <c r="L378" s="203"/>
      <c r="M378" s="203"/>
      <c r="N378" s="197"/>
      <c r="O378" s="23"/>
    </row>
    <row r="379" ht="12.75" customHeight="1">
      <c r="A379" s="198"/>
      <c r="B379" s="199"/>
      <c r="C379" s="199"/>
      <c r="D379" s="199"/>
      <c r="E379" s="199"/>
      <c r="F379" s="200"/>
      <c r="G379" s="200"/>
      <c r="H379" s="200"/>
      <c r="I379" s="200"/>
      <c r="J379" s="202"/>
      <c r="K379" s="23"/>
      <c r="L379" s="203"/>
      <c r="M379" s="203"/>
      <c r="N379" s="197"/>
      <c r="O379" s="23"/>
    </row>
    <row r="380" ht="12.75" customHeight="1">
      <c r="A380" s="198"/>
      <c r="B380" s="199"/>
      <c r="C380" s="199"/>
      <c r="D380" s="199"/>
      <c r="E380" s="199"/>
      <c r="F380" s="200"/>
      <c r="G380" s="200"/>
      <c r="H380" s="200"/>
      <c r="I380" s="200"/>
      <c r="J380" s="202"/>
      <c r="K380" s="23"/>
      <c r="L380" s="203"/>
      <c r="M380" s="203"/>
      <c r="N380" s="197"/>
      <c r="O380" s="23"/>
    </row>
    <row r="381" ht="12.75" customHeight="1">
      <c r="A381" s="198"/>
      <c r="B381" s="199"/>
      <c r="C381" s="199"/>
      <c r="D381" s="199"/>
      <c r="E381" s="199"/>
      <c r="F381" s="200"/>
      <c r="G381" s="200"/>
      <c r="H381" s="200"/>
      <c r="I381" s="200"/>
      <c r="J381" s="202"/>
      <c r="K381" s="23"/>
      <c r="L381" s="203"/>
      <c r="M381" s="203"/>
      <c r="N381" s="197"/>
      <c r="O381" s="23"/>
    </row>
    <row r="382" ht="12.75" customHeight="1">
      <c r="A382" s="198"/>
      <c r="B382" s="199"/>
      <c r="C382" s="199"/>
      <c r="D382" s="199"/>
      <c r="E382" s="199"/>
      <c r="F382" s="200"/>
      <c r="G382" s="200"/>
      <c r="H382" s="200"/>
      <c r="I382" s="200"/>
      <c r="J382" s="202"/>
      <c r="K382" s="23"/>
      <c r="L382" s="203"/>
      <c r="M382" s="203"/>
      <c r="N382" s="197"/>
      <c r="O382" s="23"/>
    </row>
    <row r="383" ht="12.75" customHeight="1">
      <c r="A383" s="198"/>
      <c r="B383" s="199"/>
      <c r="C383" s="199"/>
      <c r="D383" s="199"/>
      <c r="E383" s="199"/>
      <c r="F383" s="200"/>
      <c r="G383" s="200"/>
      <c r="H383" s="200"/>
      <c r="I383" s="200"/>
      <c r="J383" s="202"/>
      <c r="K383" s="23"/>
      <c r="L383" s="203"/>
      <c r="M383" s="203"/>
      <c r="N383" s="197"/>
      <c r="O383" s="23"/>
    </row>
    <row r="384" ht="12.75" customHeight="1">
      <c r="A384" s="198"/>
      <c r="B384" s="199"/>
      <c r="C384" s="199"/>
      <c r="D384" s="199"/>
      <c r="E384" s="199"/>
      <c r="F384" s="200"/>
      <c r="G384" s="200"/>
      <c r="H384" s="200"/>
      <c r="I384" s="200"/>
      <c r="J384" s="202"/>
      <c r="K384" s="23"/>
      <c r="L384" s="203"/>
      <c r="M384" s="203"/>
      <c r="N384" s="197"/>
      <c r="O384" s="23"/>
    </row>
    <row r="385" ht="12.75" customHeight="1">
      <c r="A385" s="198"/>
      <c r="B385" s="199"/>
      <c r="C385" s="199"/>
      <c r="D385" s="199"/>
      <c r="E385" s="199"/>
      <c r="F385" s="200"/>
      <c r="G385" s="200"/>
      <c r="H385" s="200"/>
      <c r="I385" s="200"/>
      <c r="J385" s="202"/>
      <c r="K385" s="23"/>
      <c r="L385" s="203"/>
      <c r="M385" s="203"/>
      <c r="N385" s="197"/>
      <c r="O385" s="23"/>
    </row>
    <row r="386" ht="12.75" customHeight="1">
      <c r="A386" s="198"/>
      <c r="B386" s="199"/>
      <c r="C386" s="199"/>
      <c r="D386" s="199"/>
      <c r="E386" s="199"/>
      <c r="F386" s="200"/>
      <c r="G386" s="200"/>
      <c r="H386" s="200"/>
      <c r="I386" s="200"/>
      <c r="J386" s="202"/>
      <c r="K386" s="23"/>
      <c r="L386" s="203"/>
      <c r="M386" s="203"/>
      <c r="N386" s="197"/>
      <c r="O386" s="23"/>
    </row>
    <row r="387" ht="12.75" customHeight="1">
      <c r="A387" s="198"/>
      <c r="B387" s="199"/>
      <c r="C387" s="199"/>
      <c r="D387" s="199"/>
      <c r="E387" s="199"/>
      <c r="F387" s="200"/>
      <c r="G387" s="200"/>
      <c r="H387" s="200"/>
      <c r="I387" s="200"/>
      <c r="J387" s="202"/>
      <c r="K387" s="23"/>
      <c r="L387" s="203"/>
      <c r="M387" s="203"/>
      <c r="N387" s="197"/>
      <c r="O387" s="23"/>
    </row>
    <row r="388" ht="12.75" customHeight="1">
      <c r="A388" s="198"/>
      <c r="B388" s="199"/>
      <c r="C388" s="199"/>
      <c r="D388" s="199"/>
      <c r="E388" s="199"/>
      <c r="F388" s="200"/>
      <c r="G388" s="200"/>
      <c r="H388" s="200"/>
      <c r="I388" s="200"/>
      <c r="J388" s="202"/>
      <c r="K388" s="23"/>
      <c r="L388" s="203"/>
      <c r="M388" s="203"/>
      <c r="N388" s="197"/>
      <c r="O388" s="23"/>
    </row>
    <row r="389" ht="12.75" customHeight="1">
      <c r="A389" s="198"/>
      <c r="B389" s="199"/>
      <c r="C389" s="199"/>
      <c r="D389" s="199"/>
      <c r="E389" s="199"/>
      <c r="F389" s="200"/>
      <c r="G389" s="200"/>
      <c r="H389" s="200"/>
      <c r="I389" s="200"/>
      <c r="J389" s="202"/>
      <c r="K389" s="23"/>
      <c r="L389" s="203"/>
      <c r="M389" s="203"/>
      <c r="N389" s="197"/>
      <c r="O389" s="23"/>
    </row>
    <row r="390" ht="12.75" customHeight="1">
      <c r="A390" s="198"/>
      <c r="B390" s="199"/>
      <c r="C390" s="199"/>
      <c r="D390" s="199"/>
      <c r="E390" s="199"/>
      <c r="F390" s="200"/>
      <c r="G390" s="200"/>
      <c r="H390" s="200"/>
      <c r="I390" s="200"/>
      <c r="J390" s="202"/>
      <c r="K390" s="23"/>
      <c r="L390" s="203"/>
      <c r="M390" s="203"/>
      <c r="N390" s="197"/>
      <c r="O390" s="23"/>
    </row>
    <row r="391" ht="12.75" customHeight="1">
      <c r="A391" s="198"/>
      <c r="B391" s="199"/>
      <c r="C391" s="199"/>
      <c r="D391" s="199"/>
      <c r="E391" s="199"/>
      <c r="F391" s="200"/>
      <c r="G391" s="200"/>
      <c r="H391" s="200"/>
      <c r="I391" s="200"/>
      <c r="J391" s="202"/>
      <c r="K391" s="23"/>
      <c r="L391" s="203"/>
      <c r="M391" s="203"/>
      <c r="N391" s="197"/>
      <c r="O391" s="23"/>
    </row>
    <row r="392" ht="12.75" customHeight="1">
      <c r="A392" s="198"/>
      <c r="B392" s="199"/>
      <c r="C392" s="199"/>
      <c r="D392" s="199"/>
      <c r="E392" s="199"/>
      <c r="F392" s="200"/>
      <c r="G392" s="200"/>
      <c r="H392" s="200"/>
      <c r="I392" s="200"/>
      <c r="J392" s="202"/>
      <c r="K392" s="23"/>
      <c r="L392" s="203"/>
      <c r="M392" s="203"/>
      <c r="N392" s="197"/>
      <c r="O392" s="23"/>
    </row>
    <row r="393" ht="12.75" customHeight="1">
      <c r="A393" s="198"/>
      <c r="B393" s="199"/>
      <c r="C393" s="199"/>
      <c r="D393" s="199"/>
      <c r="E393" s="199"/>
      <c r="F393" s="200"/>
      <c r="G393" s="200"/>
      <c r="H393" s="200"/>
      <c r="I393" s="200"/>
      <c r="J393" s="202"/>
      <c r="K393" s="23"/>
      <c r="L393" s="203"/>
      <c r="M393" s="203"/>
      <c r="N393" s="197"/>
      <c r="O393" s="23"/>
    </row>
    <row r="394" ht="12.75" customHeight="1">
      <c r="A394" s="198"/>
      <c r="B394" s="199"/>
      <c r="C394" s="199"/>
      <c r="D394" s="199"/>
      <c r="E394" s="199"/>
      <c r="F394" s="200"/>
      <c r="G394" s="200"/>
      <c r="H394" s="200"/>
      <c r="I394" s="200"/>
      <c r="J394" s="202"/>
      <c r="K394" s="23"/>
      <c r="L394" s="203"/>
      <c r="M394" s="203"/>
      <c r="N394" s="197"/>
      <c r="O394" s="23"/>
    </row>
    <row r="395" ht="12.75" customHeight="1">
      <c r="A395" s="198"/>
      <c r="B395" s="199"/>
      <c r="C395" s="199"/>
      <c r="D395" s="199"/>
      <c r="E395" s="199"/>
      <c r="F395" s="200"/>
      <c r="G395" s="200"/>
      <c r="H395" s="200"/>
      <c r="I395" s="200"/>
      <c r="J395" s="202"/>
      <c r="K395" s="23"/>
      <c r="L395" s="203"/>
      <c r="M395" s="203"/>
      <c r="N395" s="197"/>
      <c r="O395" s="23"/>
    </row>
    <row r="396" ht="12.75" customHeight="1">
      <c r="A396" s="198"/>
      <c r="B396" s="199"/>
      <c r="C396" s="199"/>
      <c r="D396" s="199"/>
      <c r="E396" s="199"/>
      <c r="F396" s="200"/>
      <c r="G396" s="200"/>
      <c r="H396" s="200"/>
      <c r="I396" s="200"/>
      <c r="J396" s="202"/>
      <c r="K396" s="23"/>
      <c r="L396" s="203"/>
      <c r="M396" s="203"/>
      <c r="N396" s="197"/>
      <c r="O396" s="23"/>
    </row>
    <row r="397" ht="12.75" customHeight="1">
      <c r="A397" s="198"/>
      <c r="B397" s="199"/>
      <c r="C397" s="199"/>
      <c r="D397" s="199"/>
      <c r="E397" s="199"/>
      <c r="F397" s="200"/>
      <c r="G397" s="200"/>
      <c r="H397" s="200"/>
      <c r="I397" s="200"/>
      <c r="J397" s="202"/>
      <c r="K397" s="23"/>
      <c r="L397" s="203"/>
      <c r="M397" s="203"/>
      <c r="N397" s="197"/>
      <c r="O397" s="23"/>
    </row>
    <row r="398" ht="12.75" customHeight="1">
      <c r="A398" s="198"/>
      <c r="B398" s="199"/>
      <c r="C398" s="199"/>
      <c r="D398" s="199"/>
      <c r="E398" s="199"/>
      <c r="F398" s="200"/>
      <c r="G398" s="200"/>
      <c r="H398" s="200"/>
      <c r="I398" s="200"/>
      <c r="J398" s="202"/>
      <c r="K398" s="23"/>
      <c r="L398" s="203"/>
      <c r="M398" s="203"/>
      <c r="N398" s="197"/>
      <c r="O398" s="23"/>
    </row>
    <row r="399" ht="12.75" customHeight="1">
      <c r="A399" s="198"/>
      <c r="B399" s="199"/>
      <c r="C399" s="199"/>
      <c r="D399" s="199"/>
      <c r="E399" s="199"/>
      <c r="F399" s="200"/>
      <c r="G399" s="200"/>
      <c r="H399" s="200"/>
      <c r="I399" s="200"/>
      <c r="J399" s="202"/>
      <c r="K399" s="23"/>
      <c r="L399" s="203"/>
      <c r="M399" s="203"/>
      <c r="N399" s="197"/>
      <c r="O399" s="23"/>
    </row>
    <row r="400" ht="12.75" customHeight="1">
      <c r="A400" s="198"/>
      <c r="B400" s="199"/>
      <c r="C400" s="199"/>
      <c r="D400" s="199"/>
      <c r="E400" s="199"/>
      <c r="F400" s="200"/>
      <c r="G400" s="200"/>
      <c r="H400" s="200"/>
      <c r="I400" s="200"/>
      <c r="J400" s="202"/>
      <c r="K400" s="23"/>
      <c r="L400" s="203"/>
      <c r="M400" s="203"/>
      <c r="N400" s="197"/>
      <c r="O400" s="23"/>
    </row>
    <row r="401" ht="12.75" customHeight="1">
      <c r="A401" s="198"/>
      <c r="B401" s="199"/>
      <c r="C401" s="199"/>
      <c r="D401" s="199"/>
      <c r="E401" s="199"/>
      <c r="F401" s="200"/>
      <c r="G401" s="200"/>
      <c r="H401" s="200"/>
      <c r="I401" s="200"/>
      <c r="J401" s="202"/>
      <c r="K401" s="23"/>
      <c r="L401" s="203"/>
      <c r="M401" s="203"/>
      <c r="N401" s="197"/>
      <c r="O401" s="23"/>
    </row>
    <row r="402" ht="12.75" customHeight="1">
      <c r="A402" s="198"/>
      <c r="B402" s="199"/>
      <c r="C402" s="199"/>
      <c r="D402" s="199"/>
      <c r="E402" s="199"/>
      <c r="F402" s="200"/>
      <c r="G402" s="200"/>
      <c r="H402" s="200"/>
      <c r="I402" s="200"/>
      <c r="J402" s="202"/>
      <c r="K402" s="23"/>
      <c r="L402" s="203"/>
      <c r="M402" s="203"/>
      <c r="N402" s="197"/>
      <c r="O402" s="23"/>
    </row>
    <row r="403" ht="12.75" customHeight="1">
      <c r="A403" s="198"/>
      <c r="B403" s="199"/>
      <c r="C403" s="199"/>
      <c r="D403" s="199"/>
      <c r="E403" s="199"/>
      <c r="F403" s="200"/>
      <c r="G403" s="200"/>
      <c r="H403" s="200"/>
      <c r="I403" s="200"/>
      <c r="J403" s="202"/>
      <c r="K403" s="23"/>
      <c r="L403" s="203"/>
      <c r="M403" s="203"/>
      <c r="N403" s="197"/>
      <c r="O403" s="23"/>
    </row>
    <row r="404" ht="12.75" customHeight="1">
      <c r="A404" s="198"/>
      <c r="B404" s="199"/>
      <c r="C404" s="199"/>
      <c r="D404" s="199"/>
      <c r="E404" s="199"/>
      <c r="F404" s="200"/>
      <c r="G404" s="200"/>
      <c r="H404" s="200"/>
      <c r="I404" s="200"/>
      <c r="J404" s="202"/>
      <c r="K404" s="23"/>
      <c r="L404" s="203"/>
      <c r="M404" s="203"/>
      <c r="N404" s="197"/>
      <c r="O404" s="23"/>
    </row>
    <row r="405" ht="12.75" customHeight="1">
      <c r="A405" s="198"/>
      <c r="B405" s="199"/>
      <c r="C405" s="199"/>
      <c r="D405" s="199"/>
      <c r="E405" s="199"/>
      <c r="F405" s="200"/>
      <c r="G405" s="200"/>
      <c r="H405" s="200"/>
      <c r="I405" s="200"/>
      <c r="J405" s="202"/>
      <c r="K405" s="23"/>
      <c r="L405" s="203"/>
      <c r="M405" s="203"/>
      <c r="N405" s="197"/>
      <c r="O405" s="23"/>
    </row>
    <row r="406" ht="12.75" customHeight="1">
      <c r="A406" s="198"/>
      <c r="B406" s="199"/>
      <c r="C406" s="199"/>
      <c r="D406" s="199"/>
      <c r="E406" s="199"/>
      <c r="F406" s="200"/>
      <c r="G406" s="200"/>
      <c r="H406" s="200"/>
      <c r="I406" s="200"/>
      <c r="J406" s="202"/>
      <c r="K406" s="23"/>
      <c r="L406" s="203"/>
      <c r="M406" s="203"/>
      <c r="N406" s="197"/>
      <c r="O406" s="23"/>
    </row>
    <row r="407" ht="12.75" customHeight="1">
      <c r="A407" s="198"/>
      <c r="B407" s="199"/>
      <c r="C407" s="199"/>
      <c r="D407" s="199"/>
      <c r="E407" s="199"/>
      <c r="F407" s="200"/>
      <c r="G407" s="200"/>
      <c r="H407" s="200"/>
      <c r="I407" s="200"/>
      <c r="J407" s="202"/>
      <c r="K407" s="23"/>
      <c r="L407" s="203"/>
      <c r="M407" s="203"/>
      <c r="N407" s="197"/>
      <c r="O407" s="23"/>
    </row>
    <row r="408" ht="12.75" customHeight="1">
      <c r="A408" s="198"/>
      <c r="B408" s="199"/>
      <c r="C408" s="199"/>
      <c r="D408" s="199"/>
      <c r="E408" s="199"/>
      <c r="F408" s="200"/>
      <c r="G408" s="200"/>
      <c r="H408" s="200"/>
      <c r="I408" s="200"/>
      <c r="J408" s="202"/>
      <c r="K408" s="23"/>
      <c r="L408" s="203"/>
      <c r="M408" s="203"/>
      <c r="N408" s="197"/>
      <c r="O408" s="23"/>
    </row>
    <row r="409" ht="12.75" customHeight="1">
      <c r="A409" s="198"/>
      <c r="B409" s="199"/>
      <c r="C409" s="199"/>
      <c r="D409" s="199"/>
      <c r="E409" s="199"/>
      <c r="F409" s="200"/>
      <c r="G409" s="200"/>
      <c r="H409" s="200"/>
      <c r="I409" s="200"/>
      <c r="J409" s="202"/>
      <c r="K409" s="23"/>
      <c r="L409" s="203"/>
      <c r="M409" s="203"/>
      <c r="N409" s="197"/>
      <c r="O409" s="23"/>
    </row>
    <row r="410" ht="12.75" customHeight="1">
      <c r="A410" s="198"/>
      <c r="B410" s="199"/>
      <c r="C410" s="199"/>
      <c r="D410" s="199"/>
      <c r="E410" s="199"/>
      <c r="F410" s="200"/>
      <c r="G410" s="200"/>
      <c r="H410" s="200"/>
      <c r="I410" s="200"/>
      <c r="J410" s="202"/>
      <c r="K410" s="23"/>
      <c r="L410" s="203"/>
      <c r="M410" s="203"/>
      <c r="N410" s="197"/>
      <c r="O410" s="23"/>
    </row>
    <row r="411" ht="12.75" customHeight="1">
      <c r="A411" s="198"/>
      <c r="B411" s="199"/>
      <c r="C411" s="199"/>
      <c r="D411" s="199"/>
      <c r="E411" s="199"/>
      <c r="F411" s="200"/>
      <c r="G411" s="200"/>
      <c r="H411" s="200"/>
      <c r="I411" s="200"/>
      <c r="J411" s="202"/>
      <c r="K411" s="23"/>
      <c r="L411" s="203"/>
      <c r="M411" s="203"/>
      <c r="N411" s="197"/>
      <c r="O411" s="23"/>
    </row>
    <row r="412" ht="12.75" customHeight="1">
      <c r="A412" s="198"/>
      <c r="B412" s="199"/>
      <c r="C412" s="199"/>
      <c r="D412" s="199"/>
      <c r="E412" s="199"/>
      <c r="F412" s="200"/>
      <c r="G412" s="200"/>
      <c r="H412" s="200"/>
      <c r="I412" s="200"/>
      <c r="J412" s="202"/>
      <c r="K412" s="23"/>
      <c r="L412" s="203"/>
      <c r="M412" s="203"/>
      <c r="N412" s="197"/>
      <c r="O412" s="23"/>
    </row>
    <row r="413" ht="12.75" customHeight="1">
      <c r="A413" s="198"/>
      <c r="B413" s="199"/>
      <c r="C413" s="199"/>
      <c r="D413" s="199"/>
      <c r="E413" s="199"/>
      <c r="F413" s="200"/>
      <c r="G413" s="200"/>
      <c r="H413" s="200"/>
      <c r="I413" s="200"/>
      <c r="J413" s="202"/>
      <c r="K413" s="23"/>
      <c r="L413" s="203"/>
      <c r="M413" s="203"/>
      <c r="N413" s="197"/>
      <c r="O413" s="23"/>
    </row>
    <row r="414" ht="12.75" customHeight="1">
      <c r="A414" s="198"/>
      <c r="B414" s="199"/>
      <c r="C414" s="199"/>
      <c r="D414" s="199"/>
      <c r="E414" s="199"/>
      <c r="F414" s="200"/>
      <c r="G414" s="200"/>
      <c r="H414" s="200"/>
      <c r="I414" s="200"/>
      <c r="J414" s="202"/>
      <c r="K414" s="23"/>
      <c r="L414" s="203"/>
      <c r="M414" s="203"/>
      <c r="N414" s="197"/>
      <c r="O414" s="23"/>
    </row>
    <row r="415" ht="12.75" customHeight="1">
      <c r="A415" s="198"/>
      <c r="B415" s="199"/>
      <c r="C415" s="199"/>
      <c r="D415" s="199"/>
      <c r="E415" s="199"/>
      <c r="F415" s="200"/>
      <c r="G415" s="200"/>
      <c r="H415" s="200"/>
      <c r="I415" s="200"/>
      <c r="J415" s="202"/>
      <c r="K415" s="23"/>
      <c r="L415" s="203"/>
      <c r="M415" s="203"/>
      <c r="N415" s="197"/>
      <c r="O415" s="23"/>
    </row>
    <row r="416" ht="12.75" customHeight="1">
      <c r="A416" s="198"/>
      <c r="B416" s="199"/>
      <c r="C416" s="199"/>
      <c r="D416" s="199"/>
      <c r="E416" s="199"/>
      <c r="F416" s="200"/>
      <c r="G416" s="200"/>
      <c r="H416" s="200"/>
      <c r="I416" s="200"/>
      <c r="J416" s="202"/>
      <c r="K416" s="23"/>
      <c r="L416" s="203"/>
      <c r="M416" s="203"/>
      <c r="N416" s="197"/>
      <c r="O416" s="23"/>
    </row>
    <row r="417" ht="12.75" customHeight="1">
      <c r="A417" s="198"/>
      <c r="B417" s="199"/>
      <c r="C417" s="199"/>
      <c r="D417" s="199"/>
      <c r="E417" s="199"/>
      <c r="F417" s="200"/>
      <c r="G417" s="200"/>
      <c r="H417" s="200"/>
      <c r="I417" s="200"/>
      <c r="J417" s="202"/>
      <c r="K417" s="23"/>
      <c r="L417" s="203"/>
      <c r="M417" s="203"/>
      <c r="N417" s="197"/>
      <c r="O417" s="23"/>
    </row>
    <row r="418" ht="12.75" customHeight="1">
      <c r="A418" s="198"/>
      <c r="B418" s="199"/>
      <c r="C418" s="199"/>
      <c r="D418" s="199"/>
      <c r="E418" s="199"/>
      <c r="F418" s="200"/>
      <c r="G418" s="200"/>
      <c r="H418" s="200"/>
      <c r="I418" s="200"/>
      <c r="J418" s="202"/>
      <c r="K418" s="23"/>
      <c r="L418" s="203"/>
      <c r="M418" s="203"/>
      <c r="N418" s="197"/>
      <c r="O418" s="23"/>
    </row>
    <row r="419" ht="12.75" customHeight="1">
      <c r="A419" s="198"/>
      <c r="B419" s="199"/>
      <c r="C419" s="199"/>
      <c r="D419" s="199"/>
      <c r="E419" s="199"/>
      <c r="F419" s="200"/>
      <c r="G419" s="200"/>
      <c r="H419" s="200"/>
      <c r="I419" s="200"/>
      <c r="J419" s="202"/>
      <c r="K419" s="23"/>
      <c r="L419" s="203"/>
      <c r="M419" s="203"/>
      <c r="N419" s="197"/>
      <c r="O419" s="23"/>
    </row>
    <row r="420" ht="12.75" customHeight="1">
      <c r="A420" s="198"/>
      <c r="B420" s="199"/>
      <c r="C420" s="199"/>
      <c r="D420" s="199"/>
      <c r="E420" s="199"/>
      <c r="F420" s="200"/>
      <c r="G420" s="200"/>
      <c r="H420" s="200"/>
      <c r="I420" s="200"/>
      <c r="J420" s="202"/>
      <c r="K420" s="23"/>
      <c r="L420" s="203"/>
      <c r="M420" s="203"/>
      <c r="N420" s="197"/>
      <c r="O420" s="23"/>
    </row>
    <row r="421" ht="12.75" customHeight="1">
      <c r="A421" s="198"/>
      <c r="B421" s="199"/>
      <c r="C421" s="199"/>
      <c r="D421" s="199"/>
      <c r="E421" s="199"/>
      <c r="F421" s="200"/>
      <c r="G421" s="200"/>
      <c r="H421" s="200"/>
      <c r="I421" s="200"/>
      <c r="J421" s="202"/>
      <c r="K421" s="23"/>
      <c r="L421" s="203"/>
      <c r="M421" s="203"/>
      <c r="N421" s="197"/>
      <c r="O421" s="23"/>
    </row>
    <row r="422" ht="12.75" customHeight="1">
      <c r="A422" s="198"/>
      <c r="B422" s="199"/>
      <c r="C422" s="199"/>
      <c r="D422" s="199"/>
      <c r="E422" s="199"/>
      <c r="F422" s="200"/>
      <c r="G422" s="200"/>
      <c r="H422" s="200"/>
      <c r="I422" s="200"/>
      <c r="J422" s="202"/>
      <c r="K422" s="23"/>
      <c r="L422" s="203"/>
      <c r="M422" s="203"/>
      <c r="N422" s="197"/>
      <c r="O422" s="23"/>
    </row>
    <row r="423" ht="12.75" customHeight="1">
      <c r="A423" s="198"/>
      <c r="B423" s="199"/>
      <c r="C423" s="199"/>
      <c r="D423" s="199"/>
      <c r="E423" s="199"/>
      <c r="F423" s="200"/>
      <c r="G423" s="200"/>
      <c r="H423" s="200"/>
      <c r="I423" s="200"/>
      <c r="J423" s="202"/>
      <c r="K423" s="23"/>
      <c r="L423" s="203"/>
      <c r="M423" s="203"/>
      <c r="N423" s="197"/>
      <c r="O423" s="23"/>
    </row>
    <row r="424" ht="12.75" customHeight="1">
      <c r="A424" s="198"/>
      <c r="B424" s="199"/>
      <c r="C424" s="199"/>
      <c r="D424" s="199"/>
      <c r="E424" s="199"/>
      <c r="F424" s="200"/>
      <c r="G424" s="200"/>
      <c r="H424" s="200"/>
      <c r="I424" s="200"/>
      <c r="J424" s="202"/>
      <c r="K424" s="23"/>
      <c r="L424" s="203"/>
      <c r="M424" s="203"/>
      <c r="N424" s="197"/>
      <c r="O424" s="23"/>
    </row>
    <row r="425" ht="12.75" customHeight="1">
      <c r="A425" s="198"/>
      <c r="B425" s="199"/>
      <c r="C425" s="199"/>
      <c r="D425" s="199"/>
      <c r="E425" s="199"/>
      <c r="F425" s="200"/>
      <c r="G425" s="200"/>
      <c r="H425" s="200"/>
      <c r="I425" s="200"/>
      <c r="J425" s="202"/>
      <c r="K425" s="23"/>
      <c r="L425" s="203"/>
      <c r="M425" s="203"/>
      <c r="N425" s="197"/>
      <c r="O425" s="23"/>
    </row>
    <row r="426" ht="12.75" customHeight="1">
      <c r="A426" s="198"/>
      <c r="B426" s="199"/>
      <c r="C426" s="199"/>
      <c r="D426" s="199"/>
      <c r="E426" s="199"/>
      <c r="F426" s="200"/>
      <c r="G426" s="200"/>
      <c r="H426" s="200"/>
      <c r="I426" s="200"/>
      <c r="J426" s="202"/>
      <c r="K426" s="23"/>
      <c r="L426" s="203"/>
      <c r="M426" s="203"/>
      <c r="N426" s="197"/>
      <c r="O426" s="23"/>
    </row>
    <row r="427" ht="12.75" customHeight="1">
      <c r="A427" s="198"/>
      <c r="B427" s="199"/>
      <c r="C427" s="199"/>
      <c r="D427" s="199"/>
      <c r="E427" s="199"/>
      <c r="F427" s="200"/>
      <c r="G427" s="200"/>
      <c r="H427" s="200"/>
      <c r="I427" s="200"/>
      <c r="J427" s="202"/>
      <c r="K427" s="23"/>
      <c r="L427" s="203"/>
      <c r="M427" s="203"/>
      <c r="N427" s="197"/>
      <c r="O427" s="23"/>
    </row>
    <row r="428" ht="12.75" customHeight="1">
      <c r="A428" s="198"/>
      <c r="B428" s="199"/>
      <c r="C428" s="199"/>
      <c r="D428" s="199"/>
      <c r="E428" s="199"/>
      <c r="F428" s="200"/>
      <c r="G428" s="200"/>
      <c r="H428" s="200"/>
      <c r="I428" s="200"/>
      <c r="J428" s="202"/>
      <c r="K428" s="23"/>
      <c r="L428" s="203"/>
      <c r="M428" s="203"/>
      <c r="N428" s="197"/>
      <c r="O428" s="23"/>
    </row>
    <row r="429" ht="12.75" customHeight="1">
      <c r="A429" s="198"/>
      <c r="B429" s="199"/>
      <c r="C429" s="199"/>
      <c r="D429" s="199"/>
      <c r="E429" s="199"/>
      <c r="F429" s="200"/>
      <c r="G429" s="200"/>
      <c r="H429" s="200"/>
      <c r="I429" s="200"/>
      <c r="J429" s="202"/>
      <c r="K429" s="23"/>
      <c r="L429" s="203"/>
      <c r="M429" s="203"/>
      <c r="N429" s="197"/>
      <c r="O429" s="23"/>
    </row>
    <row r="430" ht="12.75" customHeight="1">
      <c r="A430" s="198"/>
      <c r="B430" s="199"/>
      <c r="C430" s="199"/>
      <c r="D430" s="199"/>
      <c r="E430" s="199"/>
      <c r="F430" s="200"/>
      <c r="G430" s="200"/>
      <c r="H430" s="200"/>
      <c r="I430" s="200"/>
      <c r="J430" s="202"/>
      <c r="K430" s="23"/>
      <c r="L430" s="203"/>
      <c r="M430" s="203"/>
      <c r="N430" s="197"/>
      <c r="O430" s="23"/>
    </row>
    <row r="431" ht="12.75" customHeight="1">
      <c r="A431" s="198"/>
      <c r="B431" s="199"/>
      <c r="C431" s="199"/>
      <c r="D431" s="199"/>
      <c r="E431" s="199"/>
      <c r="F431" s="200"/>
      <c r="G431" s="200"/>
      <c r="H431" s="200"/>
      <c r="I431" s="200"/>
      <c r="J431" s="202"/>
      <c r="K431" s="23"/>
      <c r="L431" s="203"/>
      <c r="M431" s="203"/>
      <c r="N431" s="197"/>
      <c r="O431" s="23"/>
    </row>
    <row r="432" ht="12.75" customHeight="1">
      <c r="A432" s="198"/>
      <c r="B432" s="199"/>
      <c r="C432" s="199"/>
      <c r="D432" s="199"/>
      <c r="E432" s="199"/>
      <c r="F432" s="200"/>
      <c r="G432" s="200"/>
      <c r="H432" s="200"/>
      <c r="I432" s="200"/>
      <c r="J432" s="202"/>
      <c r="K432" s="23"/>
      <c r="L432" s="203"/>
      <c r="M432" s="203"/>
      <c r="N432" s="197"/>
      <c r="O432" s="23"/>
    </row>
    <row r="433" ht="12.75" customHeight="1">
      <c r="A433" s="198"/>
      <c r="B433" s="199"/>
      <c r="C433" s="199"/>
      <c r="D433" s="199"/>
      <c r="E433" s="199"/>
      <c r="F433" s="200"/>
      <c r="G433" s="200"/>
      <c r="H433" s="200"/>
      <c r="I433" s="200"/>
      <c r="J433" s="202"/>
      <c r="K433" s="23"/>
      <c r="L433" s="203"/>
      <c r="M433" s="203"/>
      <c r="N433" s="197"/>
      <c r="O433" s="23"/>
    </row>
    <row r="434" ht="12.75" customHeight="1">
      <c r="A434" s="198"/>
      <c r="B434" s="199"/>
      <c r="C434" s="199"/>
      <c r="D434" s="199"/>
      <c r="E434" s="199"/>
      <c r="F434" s="200"/>
      <c r="G434" s="200"/>
      <c r="H434" s="200"/>
      <c r="I434" s="200"/>
      <c r="J434" s="202"/>
      <c r="K434" s="23"/>
      <c r="L434" s="203"/>
      <c r="M434" s="203"/>
      <c r="N434" s="197"/>
      <c r="O434" s="23"/>
    </row>
    <row r="435" ht="12.75" customHeight="1">
      <c r="A435" s="198"/>
      <c r="B435" s="199"/>
      <c r="C435" s="199"/>
      <c r="D435" s="199"/>
      <c r="E435" s="199"/>
      <c r="F435" s="200"/>
      <c r="G435" s="200"/>
      <c r="H435" s="200"/>
      <c r="I435" s="200"/>
      <c r="J435" s="202"/>
      <c r="K435" s="23"/>
      <c r="L435" s="203"/>
      <c r="M435" s="203"/>
      <c r="N435" s="197"/>
      <c r="O435" s="23"/>
    </row>
    <row r="436" ht="12.75" customHeight="1">
      <c r="A436" s="198"/>
      <c r="B436" s="199"/>
      <c r="C436" s="199"/>
      <c r="D436" s="199"/>
      <c r="E436" s="199"/>
      <c r="F436" s="200"/>
      <c r="G436" s="200"/>
      <c r="H436" s="200"/>
      <c r="I436" s="200"/>
      <c r="J436" s="202"/>
      <c r="K436" s="23"/>
      <c r="L436" s="203"/>
      <c r="M436" s="203"/>
      <c r="N436" s="197"/>
      <c r="O436" s="23"/>
    </row>
    <row r="437" ht="12.75" customHeight="1">
      <c r="A437" s="198"/>
      <c r="B437" s="199"/>
      <c r="C437" s="199"/>
      <c r="D437" s="199"/>
      <c r="E437" s="199"/>
      <c r="F437" s="200"/>
      <c r="G437" s="200"/>
      <c r="H437" s="200"/>
      <c r="I437" s="200"/>
      <c r="J437" s="202"/>
      <c r="K437" s="23"/>
      <c r="L437" s="203"/>
      <c r="M437" s="203"/>
      <c r="N437" s="197"/>
      <c r="O437" s="23"/>
    </row>
    <row r="438" ht="12.75" customHeight="1">
      <c r="A438" s="198"/>
      <c r="B438" s="199"/>
      <c r="C438" s="199"/>
      <c r="D438" s="199"/>
      <c r="E438" s="199"/>
      <c r="F438" s="200"/>
      <c r="G438" s="200"/>
      <c r="H438" s="200"/>
      <c r="I438" s="200"/>
      <c r="J438" s="202"/>
      <c r="K438" s="23"/>
      <c r="L438" s="203"/>
      <c r="M438" s="203"/>
      <c r="N438" s="197"/>
      <c r="O438" s="23"/>
    </row>
    <row r="439" ht="12.75" customHeight="1">
      <c r="A439" s="198"/>
      <c r="B439" s="199"/>
      <c r="C439" s="199"/>
      <c r="D439" s="199"/>
      <c r="E439" s="199"/>
      <c r="F439" s="200"/>
      <c r="G439" s="200"/>
      <c r="H439" s="200"/>
      <c r="I439" s="200"/>
      <c r="J439" s="202"/>
      <c r="K439" s="23"/>
      <c r="L439" s="203"/>
      <c r="M439" s="203"/>
      <c r="N439" s="197"/>
      <c r="O439" s="23"/>
    </row>
    <row r="440" ht="12.75" customHeight="1">
      <c r="A440" s="198"/>
      <c r="B440" s="199"/>
      <c r="C440" s="199"/>
      <c r="D440" s="199"/>
      <c r="E440" s="199"/>
      <c r="F440" s="200"/>
      <c r="G440" s="200"/>
      <c r="H440" s="200"/>
      <c r="I440" s="200"/>
      <c r="J440" s="202"/>
      <c r="K440" s="23"/>
      <c r="L440" s="203"/>
      <c r="M440" s="203"/>
      <c r="N440" s="197"/>
      <c r="O440" s="23"/>
    </row>
    <row r="441" ht="12.75" customHeight="1">
      <c r="A441" s="198"/>
      <c r="B441" s="199"/>
      <c r="C441" s="199"/>
      <c r="D441" s="199"/>
      <c r="E441" s="199"/>
      <c r="F441" s="200"/>
      <c r="G441" s="200"/>
      <c r="H441" s="200"/>
      <c r="I441" s="200"/>
      <c r="J441" s="202"/>
      <c r="K441" s="23"/>
      <c r="L441" s="203"/>
      <c r="M441" s="203"/>
      <c r="N441" s="197"/>
      <c r="O441" s="23"/>
    </row>
    <row r="442" ht="12.75" customHeight="1">
      <c r="A442" s="198"/>
      <c r="B442" s="199"/>
      <c r="C442" s="199"/>
      <c r="D442" s="199"/>
      <c r="E442" s="199"/>
      <c r="F442" s="200"/>
      <c r="G442" s="200"/>
      <c r="H442" s="200"/>
      <c r="I442" s="200"/>
      <c r="J442" s="202"/>
      <c r="K442" s="23"/>
      <c r="L442" s="203"/>
      <c r="M442" s="203"/>
      <c r="N442" s="197"/>
      <c r="O442" s="23"/>
    </row>
    <row r="443" ht="12.75" customHeight="1">
      <c r="A443" s="198"/>
      <c r="B443" s="199"/>
      <c r="C443" s="199"/>
      <c r="D443" s="199"/>
      <c r="E443" s="199"/>
      <c r="F443" s="200"/>
      <c r="G443" s="200"/>
      <c r="H443" s="200"/>
      <c r="I443" s="200"/>
      <c r="J443" s="202"/>
      <c r="K443" s="23"/>
      <c r="L443" s="203"/>
      <c r="M443" s="203"/>
      <c r="N443" s="197"/>
      <c r="O443" s="23"/>
    </row>
    <row r="444" ht="12.75" customHeight="1">
      <c r="A444" s="198"/>
      <c r="B444" s="199"/>
      <c r="C444" s="199"/>
      <c r="D444" s="199"/>
      <c r="E444" s="199"/>
      <c r="F444" s="200"/>
      <c r="G444" s="200"/>
      <c r="H444" s="200"/>
      <c r="I444" s="200"/>
      <c r="J444" s="202"/>
      <c r="K444" s="23"/>
      <c r="L444" s="203"/>
      <c r="M444" s="203"/>
      <c r="N444" s="197"/>
      <c r="O444" s="23"/>
    </row>
    <row r="445" ht="12.75" customHeight="1">
      <c r="A445" s="198"/>
      <c r="B445" s="199"/>
      <c r="C445" s="199"/>
      <c r="D445" s="199"/>
      <c r="E445" s="199"/>
      <c r="F445" s="200"/>
      <c r="G445" s="200"/>
      <c r="H445" s="200"/>
      <c r="I445" s="200"/>
      <c r="J445" s="202"/>
      <c r="K445" s="23"/>
      <c r="L445" s="203"/>
      <c r="M445" s="203"/>
      <c r="N445" s="197"/>
      <c r="O445" s="23"/>
    </row>
    <row r="446" ht="12.75" customHeight="1">
      <c r="A446" s="198"/>
      <c r="B446" s="199"/>
      <c r="C446" s="199"/>
      <c r="D446" s="199"/>
      <c r="E446" s="199"/>
      <c r="F446" s="200"/>
      <c r="G446" s="200"/>
      <c r="H446" s="200"/>
      <c r="I446" s="200"/>
      <c r="J446" s="202"/>
      <c r="K446" s="23"/>
      <c r="L446" s="203"/>
      <c r="M446" s="203"/>
      <c r="N446" s="197"/>
      <c r="O446" s="23"/>
    </row>
    <row r="447" ht="12.75" customHeight="1">
      <c r="A447" s="198"/>
      <c r="B447" s="199"/>
      <c r="C447" s="199"/>
      <c r="D447" s="199"/>
      <c r="E447" s="199"/>
      <c r="F447" s="200"/>
      <c r="G447" s="200"/>
      <c r="H447" s="200"/>
      <c r="I447" s="200"/>
      <c r="J447" s="202"/>
      <c r="K447" s="23"/>
      <c r="L447" s="203"/>
      <c r="M447" s="203"/>
      <c r="N447" s="197"/>
      <c r="O447" s="23"/>
    </row>
    <row r="448" ht="12.75" customHeight="1">
      <c r="A448" s="198"/>
      <c r="B448" s="199"/>
      <c r="C448" s="199"/>
      <c r="D448" s="199"/>
      <c r="E448" s="199"/>
      <c r="F448" s="200"/>
      <c r="G448" s="200"/>
      <c r="H448" s="200"/>
      <c r="I448" s="200"/>
      <c r="J448" s="202"/>
      <c r="K448" s="23"/>
      <c r="L448" s="203"/>
      <c r="M448" s="203"/>
      <c r="N448" s="197"/>
      <c r="O448" s="23"/>
    </row>
    <row r="449" ht="12.75" customHeight="1">
      <c r="A449" s="198"/>
      <c r="B449" s="199"/>
      <c r="C449" s="199"/>
      <c r="D449" s="199"/>
      <c r="E449" s="199"/>
      <c r="F449" s="200"/>
      <c r="G449" s="200"/>
      <c r="H449" s="200"/>
      <c r="I449" s="200"/>
      <c r="J449" s="202"/>
      <c r="K449" s="23"/>
      <c r="L449" s="203"/>
      <c r="M449" s="203"/>
      <c r="N449" s="197"/>
      <c r="O449" s="23"/>
    </row>
    <row r="450" ht="12.75" customHeight="1">
      <c r="A450" s="198"/>
      <c r="B450" s="199"/>
      <c r="C450" s="199"/>
      <c r="D450" s="199"/>
      <c r="E450" s="199"/>
      <c r="F450" s="200"/>
      <c r="G450" s="200"/>
      <c r="H450" s="200"/>
      <c r="I450" s="200"/>
      <c r="J450" s="202"/>
      <c r="K450" s="23"/>
      <c r="L450" s="203"/>
      <c r="M450" s="203"/>
      <c r="N450" s="197"/>
      <c r="O450" s="23"/>
    </row>
    <row r="451" ht="12.75" customHeight="1">
      <c r="A451" s="198"/>
      <c r="B451" s="199"/>
      <c r="C451" s="199"/>
      <c r="D451" s="199"/>
      <c r="E451" s="199"/>
      <c r="F451" s="200"/>
      <c r="G451" s="200"/>
      <c r="H451" s="200"/>
      <c r="I451" s="200"/>
      <c r="J451" s="202"/>
      <c r="K451" s="23"/>
      <c r="L451" s="203"/>
      <c r="M451" s="203"/>
      <c r="N451" s="197"/>
      <c r="O451" s="23"/>
    </row>
    <row r="452" ht="12.75" customHeight="1">
      <c r="A452" s="198"/>
      <c r="B452" s="199"/>
      <c r="C452" s="199"/>
      <c r="D452" s="199"/>
      <c r="E452" s="199"/>
      <c r="F452" s="200"/>
      <c r="G452" s="200"/>
      <c r="H452" s="200"/>
      <c r="I452" s="200"/>
      <c r="J452" s="202"/>
      <c r="K452" s="23"/>
      <c r="L452" s="203"/>
      <c r="M452" s="203"/>
      <c r="N452" s="197"/>
      <c r="O452" s="23"/>
    </row>
    <row r="453" ht="12.75" customHeight="1">
      <c r="A453" s="198"/>
      <c r="B453" s="199"/>
      <c r="C453" s="199"/>
      <c r="D453" s="199"/>
      <c r="E453" s="199"/>
      <c r="F453" s="200"/>
      <c r="G453" s="200"/>
      <c r="H453" s="200"/>
      <c r="I453" s="200"/>
      <c r="J453" s="202"/>
      <c r="K453" s="23"/>
      <c r="L453" s="203"/>
      <c r="M453" s="203"/>
      <c r="N453" s="197"/>
      <c r="O453" s="23"/>
    </row>
    <row r="454" ht="12.75" customHeight="1">
      <c r="A454" s="198"/>
      <c r="B454" s="199"/>
      <c r="C454" s="199"/>
      <c r="D454" s="199"/>
      <c r="E454" s="199"/>
      <c r="F454" s="200"/>
      <c r="G454" s="200"/>
      <c r="H454" s="200"/>
      <c r="I454" s="200"/>
      <c r="J454" s="202"/>
      <c r="K454" s="23"/>
      <c r="L454" s="203"/>
      <c r="M454" s="203"/>
      <c r="N454" s="197"/>
      <c r="O454" s="23"/>
    </row>
    <row r="455" ht="12.75" customHeight="1">
      <c r="A455" s="198"/>
      <c r="B455" s="199"/>
      <c r="C455" s="199"/>
      <c r="D455" s="199"/>
      <c r="E455" s="199"/>
      <c r="F455" s="200"/>
      <c r="G455" s="200"/>
      <c r="H455" s="200"/>
      <c r="I455" s="200"/>
      <c r="J455" s="202"/>
      <c r="K455" s="23"/>
      <c r="L455" s="203"/>
      <c r="M455" s="203"/>
      <c r="N455" s="197"/>
      <c r="O455" s="23"/>
    </row>
    <row r="456" ht="12.75" customHeight="1">
      <c r="A456" s="198"/>
      <c r="B456" s="199"/>
      <c r="C456" s="199"/>
      <c r="D456" s="199"/>
      <c r="E456" s="199"/>
      <c r="F456" s="200"/>
      <c r="G456" s="200"/>
      <c r="H456" s="200"/>
      <c r="I456" s="200"/>
      <c r="J456" s="202"/>
      <c r="K456" s="23"/>
      <c r="L456" s="203"/>
      <c r="M456" s="203"/>
      <c r="N456" s="197"/>
      <c r="O456" s="23"/>
    </row>
    <row r="457" ht="12.75" customHeight="1">
      <c r="A457" s="198"/>
      <c r="B457" s="199"/>
      <c r="C457" s="199"/>
      <c r="D457" s="199"/>
      <c r="E457" s="199"/>
      <c r="F457" s="200"/>
      <c r="G457" s="200"/>
      <c r="H457" s="200"/>
      <c r="I457" s="200"/>
      <c r="J457" s="202"/>
      <c r="K457" s="23"/>
      <c r="L457" s="203"/>
      <c r="M457" s="203"/>
      <c r="N457" s="197"/>
      <c r="O457" s="23"/>
    </row>
    <row r="458" ht="12.75" customHeight="1">
      <c r="A458" s="198"/>
      <c r="B458" s="199"/>
      <c r="C458" s="199"/>
      <c r="D458" s="199"/>
      <c r="E458" s="199"/>
      <c r="F458" s="200"/>
      <c r="G458" s="200"/>
      <c r="H458" s="200"/>
      <c r="I458" s="200"/>
      <c r="J458" s="202"/>
      <c r="K458" s="23"/>
      <c r="L458" s="203"/>
      <c r="M458" s="203"/>
      <c r="N458" s="197"/>
      <c r="O458" s="23"/>
    </row>
    <row r="459" ht="12.75" customHeight="1">
      <c r="A459" s="198"/>
      <c r="B459" s="199"/>
      <c r="C459" s="199"/>
      <c r="D459" s="199"/>
      <c r="E459" s="199"/>
      <c r="F459" s="200"/>
      <c r="G459" s="200"/>
      <c r="H459" s="200"/>
      <c r="I459" s="200"/>
      <c r="J459" s="202"/>
      <c r="K459" s="23"/>
      <c r="L459" s="203"/>
      <c r="M459" s="203"/>
      <c r="N459" s="197"/>
      <c r="O459" s="23"/>
    </row>
    <row r="460" ht="12.75" customHeight="1">
      <c r="A460" s="198"/>
      <c r="B460" s="199"/>
      <c r="C460" s="199"/>
      <c r="D460" s="199"/>
      <c r="E460" s="199"/>
      <c r="F460" s="200"/>
      <c r="G460" s="200"/>
      <c r="H460" s="200"/>
      <c r="I460" s="200"/>
      <c r="J460" s="202"/>
      <c r="K460" s="23"/>
      <c r="L460" s="203"/>
      <c r="M460" s="203"/>
      <c r="N460" s="197"/>
      <c r="O460" s="23"/>
    </row>
    <row r="461" ht="12.75" customHeight="1">
      <c r="A461" s="198"/>
      <c r="B461" s="199"/>
      <c r="C461" s="199"/>
      <c r="D461" s="199"/>
      <c r="E461" s="199"/>
      <c r="F461" s="200"/>
      <c r="G461" s="200"/>
      <c r="H461" s="200"/>
      <c r="I461" s="200"/>
      <c r="J461" s="202"/>
      <c r="K461" s="23"/>
      <c r="L461" s="203"/>
      <c r="M461" s="203"/>
      <c r="N461" s="197"/>
      <c r="O461" s="23"/>
    </row>
    <row r="462" ht="12.75" customHeight="1">
      <c r="A462" s="198"/>
      <c r="B462" s="199"/>
      <c r="C462" s="199"/>
      <c r="D462" s="199"/>
      <c r="E462" s="199"/>
      <c r="F462" s="200"/>
      <c r="G462" s="200"/>
      <c r="H462" s="200"/>
      <c r="I462" s="200"/>
      <c r="J462" s="202"/>
      <c r="K462" s="23"/>
      <c r="L462" s="203"/>
      <c r="M462" s="203"/>
      <c r="N462" s="197"/>
      <c r="O462" s="23"/>
    </row>
    <row r="463" ht="12.75" customHeight="1">
      <c r="A463" s="198"/>
      <c r="B463" s="199"/>
      <c r="C463" s="199"/>
      <c r="D463" s="199"/>
      <c r="E463" s="199"/>
      <c r="F463" s="200"/>
      <c r="G463" s="200"/>
      <c r="H463" s="200"/>
      <c r="I463" s="200"/>
      <c r="J463" s="202"/>
      <c r="K463" s="23"/>
      <c r="L463" s="203"/>
      <c r="M463" s="203"/>
      <c r="N463" s="197"/>
      <c r="O463" s="23"/>
    </row>
    <row r="464" ht="12.75" customHeight="1">
      <c r="A464" s="198"/>
      <c r="B464" s="199"/>
      <c r="C464" s="199"/>
      <c r="D464" s="199"/>
      <c r="E464" s="199"/>
      <c r="F464" s="200"/>
      <c r="G464" s="200"/>
      <c r="H464" s="200"/>
      <c r="I464" s="200"/>
      <c r="J464" s="202"/>
      <c r="K464" s="23"/>
      <c r="L464" s="203"/>
      <c r="M464" s="203"/>
      <c r="N464" s="197"/>
      <c r="O464" s="23"/>
    </row>
    <row r="465" ht="12.75" customHeight="1">
      <c r="A465" s="198"/>
      <c r="B465" s="199"/>
      <c r="C465" s="199"/>
      <c r="D465" s="199"/>
      <c r="E465" s="199"/>
      <c r="F465" s="200"/>
      <c r="G465" s="200"/>
      <c r="H465" s="200"/>
      <c r="I465" s="200"/>
      <c r="J465" s="202"/>
      <c r="K465" s="23"/>
      <c r="L465" s="203"/>
      <c r="M465" s="203"/>
      <c r="N465" s="197"/>
      <c r="O465" s="23"/>
    </row>
    <row r="466" ht="12.75" customHeight="1">
      <c r="A466" s="198"/>
      <c r="B466" s="199"/>
      <c r="C466" s="199"/>
      <c r="D466" s="199"/>
      <c r="E466" s="199"/>
      <c r="F466" s="200"/>
      <c r="G466" s="200"/>
      <c r="H466" s="200"/>
      <c r="I466" s="200"/>
      <c r="J466" s="202"/>
      <c r="K466" s="23"/>
      <c r="L466" s="203"/>
      <c r="M466" s="203"/>
      <c r="N466" s="197"/>
      <c r="O466" s="23"/>
    </row>
    <row r="467" ht="12.75" customHeight="1">
      <c r="A467" s="198"/>
      <c r="B467" s="199"/>
      <c r="C467" s="199"/>
      <c r="D467" s="199"/>
      <c r="E467" s="199"/>
      <c r="F467" s="200"/>
      <c r="G467" s="200"/>
      <c r="H467" s="200"/>
      <c r="I467" s="200"/>
      <c r="J467" s="202"/>
      <c r="K467" s="23"/>
      <c r="L467" s="203"/>
      <c r="M467" s="203"/>
      <c r="N467" s="197"/>
      <c r="O467" s="23"/>
    </row>
    <row r="468" ht="12.75" customHeight="1">
      <c r="A468" s="198"/>
      <c r="B468" s="199"/>
      <c r="C468" s="199"/>
      <c r="D468" s="199"/>
      <c r="E468" s="199"/>
      <c r="F468" s="200"/>
      <c r="G468" s="200"/>
      <c r="H468" s="200"/>
      <c r="I468" s="200"/>
      <c r="J468" s="202"/>
      <c r="K468" s="23"/>
      <c r="L468" s="203"/>
      <c r="M468" s="203"/>
      <c r="N468" s="197"/>
      <c r="O468" s="23"/>
    </row>
    <row r="469" ht="12.75" customHeight="1">
      <c r="A469" s="198"/>
      <c r="B469" s="199"/>
      <c r="C469" s="199"/>
      <c r="D469" s="199"/>
      <c r="E469" s="199"/>
      <c r="F469" s="200"/>
      <c r="G469" s="200"/>
      <c r="H469" s="200"/>
      <c r="I469" s="200"/>
      <c r="J469" s="202"/>
      <c r="K469" s="23"/>
      <c r="L469" s="203"/>
      <c r="M469" s="203"/>
      <c r="N469" s="197"/>
      <c r="O469" s="23"/>
    </row>
    <row r="470" ht="12.75" customHeight="1">
      <c r="A470" s="198"/>
      <c r="B470" s="199"/>
      <c r="C470" s="199"/>
      <c r="D470" s="199"/>
      <c r="E470" s="199"/>
      <c r="F470" s="200"/>
      <c r="G470" s="200"/>
      <c r="H470" s="200"/>
      <c r="I470" s="200"/>
      <c r="J470" s="202"/>
      <c r="K470" s="23"/>
      <c r="L470" s="203"/>
      <c r="M470" s="203"/>
      <c r="N470" s="197"/>
      <c r="O470" s="23"/>
    </row>
    <row r="471" ht="12.75" customHeight="1">
      <c r="A471" s="198"/>
      <c r="B471" s="199"/>
      <c r="C471" s="199"/>
      <c r="D471" s="199"/>
      <c r="E471" s="199"/>
      <c r="F471" s="200"/>
      <c r="G471" s="200"/>
      <c r="H471" s="200"/>
      <c r="I471" s="200"/>
      <c r="J471" s="202"/>
      <c r="K471" s="23"/>
      <c r="L471" s="203"/>
      <c r="M471" s="203"/>
      <c r="N471" s="197"/>
      <c r="O471" s="23"/>
    </row>
    <row r="472" ht="12.75" customHeight="1">
      <c r="A472" s="198"/>
      <c r="B472" s="199"/>
      <c r="C472" s="199"/>
      <c r="D472" s="199"/>
      <c r="E472" s="199"/>
      <c r="F472" s="200"/>
      <c r="G472" s="200"/>
      <c r="H472" s="200"/>
      <c r="I472" s="200"/>
      <c r="J472" s="202"/>
      <c r="K472" s="23"/>
      <c r="L472" s="203"/>
      <c r="M472" s="203"/>
      <c r="N472" s="197"/>
      <c r="O472" s="23"/>
    </row>
    <row r="473" ht="12.75" customHeight="1">
      <c r="A473" s="198"/>
      <c r="B473" s="199"/>
      <c r="C473" s="199"/>
      <c r="D473" s="199"/>
      <c r="E473" s="199"/>
      <c r="F473" s="200"/>
      <c r="G473" s="200"/>
      <c r="H473" s="200"/>
      <c r="I473" s="200"/>
      <c r="J473" s="202"/>
      <c r="K473" s="23"/>
      <c r="L473" s="203"/>
      <c r="M473" s="203"/>
      <c r="N473" s="197"/>
      <c r="O473" s="23"/>
    </row>
    <row r="474" ht="12.75" customHeight="1">
      <c r="A474" s="198"/>
      <c r="B474" s="199"/>
      <c r="C474" s="199"/>
      <c r="D474" s="199"/>
      <c r="E474" s="199"/>
      <c r="F474" s="200"/>
      <c r="G474" s="200"/>
      <c r="H474" s="200"/>
      <c r="I474" s="200"/>
      <c r="J474" s="202"/>
      <c r="K474" s="23"/>
      <c r="L474" s="203"/>
      <c r="M474" s="203"/>
      <c r="N474" s="197"/>
      <c r="O474" s="23"/>
    </row>
    <row r="475" ht="12.75" customHeight="1">
      <c r="A475" s="198"/>
      <c r="B475" s="199"/>
      <c r="C475" s="199"/>
      <c r="D475" s="199"/>
      <c r="E475" s="199"/>
      <c r="F475" s="200"/>
      <c r="G475" s="200"/>
      <c r="H475" s="200"/>
      <c r="I475" s="200"/>
      <c r="J475" s="202"/>
      <c r="K475" s="23"/>
      <c r="L475" s="203"/>
      <c r="M475" s="203"/>
      <c r="N475" s="197"/>
      <c r="O475" s="23"/>
    </row>
    <row r="476" ht="12.75" customHeight="1">
      <c r="A476" s="198"/>
      <c r="B476" s="199"/>
      <c r="C476" s="199"/>
      <c r="D476" s="199"/>
      <c r="E476" s="199"/>
      <c r="F476" s="200"/>
      <c r="G476" s="200"/>
      <c r="H476" s="200"/>
      <c r="I476" s="200"/>
      <c r="J476" s="202"/>
      <c r="K476" s="23"/>
      <c r="L476" s="203"/>
      <c r="M476" s="203"/>
      <c r="N476" s="197"/>
      <c r="O476" s="23"/>
    </row>
    <row r="477" ht="12.75" customHeight="1">
      <c r="A477" s="198"/>
      <c r="B477" s="199"/>
      <c r="C477" s="199"/>
      <c r="D477" s="199"/>
      <c r="E477" s="199"/>
      <c r="F477" s="200"/>
      <c r="G477" s="200"/>
      <c r="H477" s="200"/>
      <c r="I477" s="200"/>
      <c r="J477" s="202"/>
      <c r="K477" s="23"/>
      <c r="L477" s="203"/>
      <c r="M477" s="203"/>
      <c r="N477" s="197"/>
      <c r="O477" s="23"/>
    </row>
    <row r="478" ht="12.75" customHeight="1">
      <c r="A478" s="198"/>
      <c r="B478" s="199"/>
      <c r="C478" s="199"/>
      <c r="D478" s="199"/>
      <c r="E478" s="199"/>
      <c r="F478" s="200"/>
      <c r="G478" s="200"/>
      <c r="H478" s="200"/>
      <c r="I478" s="200"/>
      <c r="J478" s="202"/>
      <c r="K478" s="23"/>
      <c r="L478" s="203"/>
      <c r="M478" s="203"/>
      <c r="N478" s="197"/>
      <c r="O478" s="23"/>
    </row>
    <row r="479" ht="12.75" customHeight="1">
      <c r="A479" s="198"/>
      <c r="B479" s="199"/>
      <c r="C479" s="199"/>
      <c r="D479" s="199"/>
      <c r="E479" s="199"/>
      <c r="F479" s="200"/>
      <c r="G479" s="200"/>
      <c r="H479" s="200"/>
      <c r="I479" s="200"/>
      <c r="J479" s="202"/>
      <c r="K479" s="23"/>
      <c r="L479" s="203"/>
      <c r="M479" s="203"/>
      <c r="N479" s="197"/>
      <c r="O479" s="23"/>
    </row>
    <row r="480" ht="12.75" customHeight="1">
      <c r="A480" s="198"/>
      <c r="B480" s="199"/>
      <c r="C480" s="199"/>
      <c r="D480" s="199"/>
      <c r="E480" s="199"/>
      <c r="F480" s="200"/>
      <c r="G480" s="200"/>
      <c r="H480" s="200"/>
      <c r="I480" s="200"/>
      <c r="J480" s="202"/>
      <c r="K480" s="23"/>
      <c r="L480" s="203"/>
      <c r="M480" s="203"/>
      <c r="N480" s="197"/>
      <c r="O480" s="23"/>
    </row>
    <row r="481" ht="12.75" customHeight="1">
      <c r="A481" s="198"/>
      <c r="B481" s="199"/>
      <c r="C481" s="199"/>
      <c r="D481" s="199"/>
      <c r="E481" s="199"/>
      <c r="F481" s="200"/>
      <c r="G481" s="200"/>
      <c r="H481" s="200"/>
      <c r="I481" s="200"/>
      <c r="J481" s="202"/>
      <c r="K481" s="23"/>
      <c r="L481" s="203"/>
      <c r="M481" s="203"/>
      <c r="N481" s="197"/>
      <c r="O481" s="23"/>
    </row>
    <row r="482" ht="12.75" customHeight="1">
      <c r="A482" s="198"/>
      <c r="B482" s="199"/>
      <c r="C482" s="199"/>
      <c r="D482" s="199"/>
      <c r="E482" s="199"/>
      <c r="F482" s="200"/>
      <c r="G482" s="200"/>
      <c r="H482" s="200"/>
      <c r="I482" s="200"/>
      <c r="J482" s="202"/>
      <c r="K482" s="23"/>
      <c r="L482" s="203"/>
      <c r="M482" s="203"/>
      <c r="N482" s="197"/>
      <c r="O482" s="23"/>
    </row>
    <row r="483" ht="12.75" customHeight="1">
      <c r="A483" s="198"/>
      <c r="B483" s="199"/>
      <c r="C483" s="199"/>
      <c r="D483" s="199"/>
      <c r="E483" s="199"/>
      <c r="F483" s="200"/>
      <c r="G483" s="200"/>
      <c r="H483" s="200"/>
      <c r="I483" s="200"/>
      <c r="J483" s="202"/>
      <c r="K483" s="23"/>
      <c r="L483" s="203"/>
      <c r="M483" s="203"/>
      <c r="N483" s="197"/>
      <c r="O483" s="23"/>
    </row>
    <row r="484" ht="12.75" customHeight="1">
      <c r="A484" s="198"/>
      <c r="B484" s="199"/>
      <c r="C484" s="199"/>
      <c r="D484" s="199"/>
      <c r="E484" s="199"/>
      <c r="F484" s="200"/>
      <c r="G484" s="200"/>
      <c r="H484" s="200"/>
      <c r="I484" s="200"/>
      <c r="J484" s="202"/>
      <c r="K484" s="23"/>
      <c r="L484" s="203"/>
      <c r="M484" s="203"/>
      <c r="N484" s="197"/>
      <c r="O484" s="23"/>
    </row>
    <row r="485" ht="12.75" customHeight="1">
      <c r="A485" s="198"/>
      <c r="B485" s="199"/>
      <c r="C485" s="199"/>
      <c r="D485" s="199"/>
      <c r="E485" s="199"/>
      <c r="F485" s="200"/>
      <c r="G485" s="200"/>
      <c r="H485" s="200"/>
      <c r="I485" s="200"/>
      <c r="J485" s="202"/>
      <c r="K485" s="23"/>
      <c r="L485" s="203"/>
      <c r="M485" s="203"/>
      <c r="N485" s="197"/>
      <c r="O485" s="23"/>
    </row>
    <row r="486" ht="12.75" customHeight="1">
      <c r="A486" s="198"/>
      <c r="B486" s="199"/>
      <c r="C486" s="199"/>
      <c r="D486" s="199"/>
      <c r="E486" s="199"/>
      <c r="F486" s="200"/>
      <c r="G486" s="200"/>
      <c r="H486" s="200"/>
      <c r="I486" s="200"/>
      <c r="J486" s="202"/>
      <c r="K486" s="23"/>
      <c r="L486" s="203"/>
      <c r="M486" s="203"/>
      <c r="N486" s="197"/>
      <c r="O486" s="23"/>
    </row>
    <row r="487" ht="12.75" customHeight="1">
      <c r="A487" s="198"/>
      <c r="B487" s="199"/>
      <c r="C487" s="199"/>
      <c r="D487" s="199"/>
      <c r="E487" s="199"/>
      <c r="F487" s="200"/>
      <c r="G487" s="200"/>
      <c r="H487" s="200"/>
      <c r="I487" s="200"/>
      <c r="J487" s="202"/>
      <c r="K487" s="23"/>
      <c r="L487" s="203"/>
      <c r="M487" s="203"/>
      <c r="N487" s="197"/>
      <c r="O487" s="23"/>
    </row>
    <row r="488" ht="12.75" customHeight="1">
      <c r="A488" s="198"/>
      <c r="B488" s="199"/>
      <c r="C488" s="199"/>
      <c r="D488" s="199"/>
      <c r="E488" s="199"/>
      <c r="F488" s="200"/>
      <c r="G488" s="200"/>
      <c r="H488" s="200"/>
      <c r="I488" s="200"/>
      <c r="J488" s="202"/>
      <c r="K488" s="23"/>
      <c r="L488" s="203"/>
      <c r="M488" s="203"/>
      <c r="N488" s="197"/>
      <c r="O488" s="23"/>
    </row>
    <row r="489" ht="12.75" customHeight="1">
      <c r="A489" s="198"/>
      <c r="B489" s="199"/>
      <c r="C489" s="199"/>
      <c r="D489" s="199"/>
      <c r="E489" s="199"/>
      <c r="F489" s="200"/>
      <c r="G489" s="200"/>
      <c r="H489" s="200"/>
      <c r="I489" s="200"/>
      <c r="J489" s="202"/>
      <c r="K489" s="23"/>
      <c r="L489" s="203"/>
      <c r="M489" s="203"/>
      <c r="N489" s="197"/>
      <c r="O489" s="23"/>
    </row>
    <row r="490" ht="12.75" customHeight="1">
      <c r="A490" s="198"/>
      <c r="B490" s="199"/>
      <c r="C490" s="199"/>
      <c r="D490" s="199"/>
      <c r="E490" s="199"/>
      <c r="F490" s="200"/>
      <c r="G490" s="200"/>
      <c r="H490" s="200"/>
      <c r="I490" s="200"/>
      <c r="J490" s="202"/>
      <c r="K490" s="23"/>
      <c r="L490" s="203"/>
      <c r="M490" s="203"/>
      <c r="N490" s="197"/>
      <c r="O490" s="23"/>
    </row>
    <row r="491" ht="12.75" customHeight="1">
      <c r="A491" s="198"/>
      <c r="B491" s="199"/>
      <c r="C491" s="199"/>
      <c r="D491" s="199"/>
      <c r="E491" s="199"/>
      <c r="F491" s="200"/>
      <c r="G491" s="200"/>
      <c r="H491" s="200"/>
      <c r="I491" s="200"/>
      <c r="J491" s="202"/>
      <c r="K491" s="23"/>
      <c r="L491" s="203"/>
      <c r="M491" s="203"/>
      <c r="N491" s="197"/>
      <c r="O491" s="23"/>
    </row>
    <row r="492" ht="12.75" customHeight="1">
      <c r="A492" s="198"/>
      <c r="B492" s="199"/>
      <c r="C492" s="199"/>
      <c r="D492" s="199"/>
      <c r="E492" s="199"/>
      <c r="F492" s="200"/>
      <c r="G492" s="200"/>
      <c r="H492" s="200"/>
      <c r="I492" s="200"/>
      <c r="J492" s="202"/>
      <c r="K492" s="23"/>
      <c r="L492" s="203"/>
      <c r="M492" s="203"/>
      <c r="N492" s="197"/>
      <c r="O492" s="23"/>
    </row>
    <row r="493" ht="12.75" customHeight="1">
      <c r="A493" s="198"/>
      <c r="B493" s="199"/>
      <c r="C493" s="199"/>
      <c r="D493" s="199"/>
      <c r="E493" s="199"/>
      <c r="F493" s="200"/>
      <c r="G493" s="200"/>
      <c r="H493" s="200"/>
      <c r="I493" s="200"/>
      <c r="J493" s="202"/>
      <c r="K493" s="23"/>
      <c r="L493" s="203"/>
      <c r="M493" s="203"/>
      <c r="N493" s="197"/>
      <c r="O493" s="23"/>
    </row>
    <row r="494" ht="12.75" customHeight="1">
      <c r="A494" s="198"/>
      <c r="B494" s="199"/>
      <c r="C494" s="199"/>
      <c r="D494" s="199"/>
      <c r="E494" s="199"/>
      <c r="F494" s="200"/>
      <c r="G494" s="200"/>
      <c r="H494" s="200"/>
      <c r="I494" s="200"/>
      <c r="J494" s="202"/>
      <c r="K494" s="23"/>
      <c r="L494" s="203"/>
      <c r="M494" s="203"/>
      <c r="N494" s="197"/>
      <c r="O494" s="23"/>
    </row>
    <row r="495" ht="12.75" customHeight="1">
      <c r="A495" s="198"/>
      <c r="B495" s="199"/>
      <c r="C495" s="199"/>
      <c r="D495" s="199"/>
      <c r="E495" s="199"/>
      <c r="F495" s="200"/>
      <c r="G495" s="200"/>
      <c r="H495" s="200"/>
      <c r="I495" s="200"/>
      <c r="J495" s="202"/>
      <c r="K495" s="23"/>
      <c r="L495" s="203"/>
      <c r="M495" s="203"/>
      <c r="N495" s="197"/>
      <c r="O495" s="23"/>
    </row>
    <row r="496" ht="12.75" customHeight="1">
      <c r="A496" s="198"/>
      <c r="B496" s="199"/>
      <c r="C496" s="199"/>
      <c r="D496" s="199"/>
      <c r="E496" s="199"/>
      <c r="F496" s="200"/>
      <c r="G496" s="200"/>
      <c r="H496" s="200"/>
      <c r="I496" s="200"/>
      <c r="J496" s="202"/>
      <c r="K496" s="23"/>
      <c r="L496" s="203"/>
      <c r="M496" s="203"/>
      <c r="N496" s="197"/>
      <c r="O496" s="23"/>
    </row>
    <row r="497" ht="12.75" customHeight="1">
      <c r="A497" s="198"/>
      <c r="B497" s="199"/>
      <c r="C497" s="199"/>
      <c r="D497" s="199"/>
      <c r="E497" s="199"/>
      <c r="F497" s="200"/>
      <c r="G497" s="200"/>
      <c r="H497" s="200"/>
      <c r="I497" s="200"/>
      <c r="J497" s="202"/>
      <c r="K497" s="23"/>
      <c r="L497" s="203"/>
      <c r="M497" s="203"/>
      <c r="N497" s="197"/>
      <c r="O497" s="23"/>
    </row>
    <row r="498" ht="12.75" customHeight="1">
      <c r="A498" s="198"/>
      <c r="B498" s="199"/>
      <c r="C498" s="199"/>
      <c r="D498" s="199"/>
      <c r="E498" s="199"/>
      <c r="F498" s="200"/>
      <c r="G498" s="200"/>
      <c r="H498" s="200"/>
      <c r="I498" s="200"/>
      <c r="J498" s="202"/>
      <c r="K498" s="23"/>
      <c r="L498" s="203"/>
      <c r="M498" s="203"/>
      <c r="N498" s="197"/>
      <c r="O498" s="23"/>
    </row>
    <row r="499" ht="12.75" customHeight="1">
      <c r="A499" s="198"/>
      <c r="B499" s="199"/>
      <c r="C499" s="199"/>
      <c r="D499" s="199"/>
      <c r="E499" s="199"/>
      <c r="F499" s="200"/>
      <c r="G499" s="200"/>
      <c r="H499" s="200"/>
      <c r="I499" s="200"/>
      <c r="J499" s="202"/>
      <c r="K499" s="23"/>
      <c r="L499" s="203"/>
      <c r="M499" s="203"/>
      <c r="N499" s="197"/>
      <c r="O499" s="23"/>
    </row>
    <row r="500" ht="12.75" customHeight="1">
      <c r="A500" s="198"/>
      <c r="B500" s="199"/>
      <c r="C500" s="199"/>
      <c r="D500" s="199"/>
      <c r="E500" s="199"/>
      <c r="F500" s="200"/>
      <c r="G500" s="200"/>
      <c r="H500" s="200"/>
      <c r="I500" s="200"/>
      <c r="J500" s="202"/>
      <c r="K500" s="23"/>
      <c r="L500" s="203"/>
      <c r="M500" s="203"/>
      <c r="N500" s="197"/>
      <c r="O500" s="23"/>
    </row>
    <row r="501" ht="12.75" customHeight="1">
      <c r="A501" s="198"/>
      <c r="B501" s="199"/>
      <c r="C501" s="199"/>
      <c r="D501" s="199"/>
      <c r="E501" s="199"/>
      <c r="F501" s="200"/>
      <c r="G501" s="200"/>
      <c r="H501" s="200"/>
      <c r="I501" s="200"/>
      <c r="J501" s="202"/>
      <c r="K501" s="23"/>
      <c r="L501" s="203"/>
      <c r="M501" s="203"/>
      <c r="N501" s="197"/>
      <c r="O501" s="23"/>
    </row>
    <row r="502" ht="12.75" customHeight="1">
      <c r="A502" s="198"/>
      <c r="B502" s="199"/>
      <c r="C502" s="199"/>
      <c r="D502" s="199"/>
      <c r="E502" s="199"/>
      <c r="F502" s="200"/>
      <c r="G502" s="200"/>
      <c r="H502" s="200"/>
      <c r="I502" s="200"/>
      <c r="J502" s="202"/>
      <c r="K502" s="23"/>
      <c r="L502" s="203"/>
      <c r="M502" s="203"/>
      <c r="N502" s="197"/>
      <c r="O502" s="23"/>
    </row>
    <row r="503" ht="12.75" customHeight="1">
      <c r="A503" s="198"/>
      <c r="B503" s="199"/>
      <c r="C503" s="199"/>
      <c r="D503" s="199"/>
      <c r="E503" s="199"/>
      <c r="F503" s="200"/>
      <c r="G503" s="200"/>
      <c r="H503" s="200"/>
      <c r="I503" s="200"/>
      <c r="J503" s="202"/>
      <c r="K503" s="23"/>
      <c r="L503" s="203"/>
      <c r="M503" s="203"/>
      <c r="N503" s="197"/>
      <c r="O503" s="23"/>
    </row>
    <row r="504" ht="12.75" customHeight="1">
      <c r="A504" s="198"/>
      <c r="B504" s="199"/>
      <c r="C504" s="199"/>
      <c r="D504" s="199"/>
      <c r="E504" s="199"/>
      <c r="F504" s="200"/>
      <c r="G504" s="200"/>
      <c r="H504" s="200"/>
      <c r="I504" s="200"/>
      <c r="J504" s="202"/>
      <c r="K504" s="23"/>
      <c r="L504" s="203"/>
      <c r="M504" s="203"/>
      <c r="N504" s="197"/>
      <c r="O504" s="23"/>
    </row>
    <row r="505" ht="12.75" customHeight="1">
      <c r="A505" s="198"/>
      <c r="B505" s="199"/>
      <c r="C505" s="199"/>
      <c r="D505" s="199"/>
      <c r="E505" s="199"/>
      <c r="F505" s="200"/>
      <c r="G505" s="200"/>
      <c r="H505" s="200"/>
      <c r="I505" s="200"/>
      <c r="J505" s="202"/>
      <c r="K505" s="23"/>
      <c r="L505" s="203"/>
      <c r="M505" s="203"/>
      <c r="N505" s="197"/>
      <c r="O505" s="23"/>
    </row>
    <row r="506" ht="12.75" customHeight="1">
      <c r="A506" s="198"/>
      <c r="B506" s="199"/>
      <c r="C506" s="199"/>
      <c r="D506" s="199"/>
      <c r="E506" s="199"/>
      <c r="F506" s="200"/>
      <c r="G506" s="200"/>
      <c r="H506" s="200"/>
      <c r="I506" s="200"/>
      <c r="J506" s="202"/>
      <c r="K506" s="23"/>
      <c r="L506" s="203"/>
      <c r="M506" s="203"/>
      <c r="N506" s="197"/>
      <c r="O506" s="23"/>
    </row>
    <row r="507" ht="12.75" customHeight="1">
      <c r="A507" s="198"/>
      <c r="B507" s="199"/>
      <c r="C507" s="199"/>
      <c r="D507" s="199"/>
      <c r="E507" s="199"/>
      <c r="F507" s="200"/>
      <c r="G507" s="200"/>
      <c r="H507" s="200"/>
      <c r="I507" s="200"/>
      <c r="J507" s="202"/>
      <c r="K507" s="23"/>
      <c r="L507" s="203"/>
      <c r="M507" s="203"/>
      <c r="N507" s="197"/>
      <c r="O507" s="23"/>
    </row>
    <row r="508" ht="12.75" customHeight="1">
      <c r="A508" s="198"/>
      <c r="B508" s="199"/>
      <c r="C508" s="199"/>
      <c r="D508" s="199"/>
      <c r="E508" s="199"/>
      <c r="F508" s="200"/>
      <c r="G508" s="200"/>
      <c r="H508" s="200"/>
      <c r="I508" s="200"/>
      <c r="J508" s="202"/>
      <c r="K508" s="23"/>
      <c r="L508" s="203"/>
      <c r="M508" s="203"/>
      <c r="N508" s="197"/>
      <c r="O508" s="23"/>
    </row>
    <row r="509" ht="12.75" customHeight="1">
      <c r="A509" s="198"/>
      <c r="B509" s="199"/>
      <c r="C509" s="199"/>
      <c r="D509" s="199"/>
      <c r="E509" s="199"/>
      <c r="F509" s="200"/>
      <c r="G509" s="200"/>
      <c r="H509" s="200"/>
      <c r="I509" s="200"/>
      <c r="J509" s="202"/>
      <c r="K509" s="23"/>
      <c r="L509" s="203"/>
      <c r="M509" s="203"/>
      <c r="N509" s="197"/>
      <c r="O509" s="23"/>
    </row>
    <row r="510" ht="12.75" customHeight="1">
      <c r="A510" s="198"/>
      <c r="B510" s="199"/>
      <c r="C510" s="199"/>
      <c r="D510" s="199"/>
      <c r="E510" s="199"/>
      <c r="F510" s="200"/>
      <c r="G510" s="200"/>
      <c r="H510" s="200"/>
      <c r="I510" s="200"/>
      <c r="J510" s="202"/>
      <c r="K510" s="23"/>
      <c r="L510" s="203"/>
      <c r="M510" s="203"/>
      <c r="N510" s="197"/>
      <c r="O510" s="23"/>
    </row>
    <row r="511" ht="12.75" customHeight="1">
      <c r="A511" s="198"/>
      <c r="B511" s="199"/>
      <c r="C511" s="199"/>
      <c r="D511" s="199"/>
      <c r="E511" s="199"/>
      <c r="F511" s="200"/>
      <c r="G511" s="200"/>
      <c r="H511" s="200"/>
      <c r="I511" s="200"/>
      <c r="J511" s="202"/>
      <c r="K511" s="23"/>
      <c r="L511" s="203"/>
      <c r="M511" s="203"/>
      <c r="N511" s="197"/>
      <c r="O511" s="23"/>
    </row>
    <row r="512" ht="12.75" customHeight="1">
      <c r="A512" s="198"/>
      <c r="B512" s="199"/>
      <c r="C512" s="199"/>
      <c r="D512" s="199"/>
      <c r="E512" s="199"/>
      <c r="F512" s="200"/>
      <c r="G512" s="200"/>
      <c r="H512" s="200"/>
      <c r="I512" s="200"/>
      <c r="J512" s="202"/>
      <c r="K512" s="23"/>
      <c r="L512" s="203"/>
      <c r="M512" s="203"/>
      <c r="N512" s="197"/>
      <c r="O512" s="23"/>
    </row>
    <row r="513" ht="12.75" customHeight="1">
      <c r="A513" s="198"/>
      <c r="B513" s="199"/>
      <c r="C513" s="199"/>
      <c r="D513" s="199"/>
      <c r="E513" s="199"/>
      <c r="F513" s="200"/>
      <c r="G513" s="200"/>
      <c r="H513" s="200"/>
      <c r="I513" s="200"/>
      <c r="J513" s="202"/>
      <c r="K513" s="23"/>
      <c r="L513" s="203"/>
      <c r="M513" s="203"/>
      <c r="N513" s="197"/>
      <c r="O513" s="23"/>
    </row>
    <row r="514" ht="12.75" customHeight="1">
      <c r="A514" s="198"/>
      <c r="B514" s="199"/>
      <c r="C514" s="199"/>
      <c r="D514" s="199"/>
      <c r="E514" s="199"/>
      <c r="F514" s="200"/>
      <c r="G514" s="200"/>
      <c r="H514" s="200"/>
      <c r="I514" s="200"/>
      <c r="J514" s="202"/>
      <c r="K514" s="23"/>
      <c r="L514" s="203"/>
      <c r="M514" s="203"/>
      <c r="N514" s="197"/>
      <c r="O514" s="23"/>
    </row>
    <row r="515" ht="12.75" customHeight="1">
      <c r="A515" s="198"/>
      <c r="B515" s="199"/>
      <c r="C515" s="199"/>
      <c r="D515" s="199"/>
      <c r="E515" s="199"/>
      <c r="F515" s="200"/>
      <c r="G515" s="200"/>
      <c r="H515" s="200"/>
      <c r="I515" s="200"/>
      <c r="J515" s="202"/>
      <c r="K515" s="23"/>
      <c r="L515" s="203"/>
      <c r="M515" s="203"/>
      <c r="N515" s="197"/>
      <c r="O515" s="23"/>
    </row>
    <row r="516" ht="12.75" customHeight="1">
      <c r="A516" s="198"/>
      <c r="B516" s="199"/>
      <c r="C516" s="199"/>
      <c r="D516" s="199"/>
      <c r="E516" s="199"/>
      <c r="F516" s="200"/>
      <c r="G516" s="200"/>
      <c r="H516" s="200"/>
      <c r="I516" s="200"/>
      <c r="J516" s="202"/>
      <c r="K516" s="23"/>
      <c r="L516" s="203"/>
      <c r="M516" s="203"/>
      <c r="N516" s="197"/>
      <c r="O516" s="23"/>
    </row>
    <row r="517" ht="12.75" customHeight="1">
      <c r="A517" s="198"/>
      <c r="B517" s="199"/>
      <c r="C517" s="199"/>
      <c r="D517" s="199"/>
      <c r="E517" s="199"/>
      <c r="F517" s="200"/>
      <c r="G517" s="200"/>
      <c r="H517" s="200"/>
      <c r="I517" s="200"/>
      <c r="J517" s="202"/>
      <c r="K517" s="23"/>
      <c r="L517" s="203"/>
      <c r="M517" s="203"/>
      <c r="N517" s="197"/>
      <c r="O517" s="23"/>
    </row>
    <row r="518" ht="12.75" customHeight="1">
      <c r="A518" s="198"/>
      <c r="B518" s="199"/>
      <c r="C518" s="199"/>
      <c r="D518" s="199"/>
      <c r="E518" s="199"/>
      <c r="F518" s="200"/>
      <c r="G518" s="200"/>
      <c r="H518" s="200"/>
      <c r="I518" s="200"/>
      <c r="J518" s="202"/>
      <c r="K518" s="23"/>
      <c r="L518" s="203"/>
      <c r="M518" s="203"/>
      <c r="N518" s="197"/>
      <c r="O518" s="23"/>
    </row>
    <row r="519" ht="12.75" customHeight="1">
      <c r="A519" s="198"/>
      <c r="B519" s="199"/>
      <c r="C519" s="199"/>
      <c r="D519" s="199"/>
      <c r="E519" s="199"/>
      <c r="F519" s="200"/>
      <c r="G519" s="200"/>
      <c r="H519" s="200"/>
      <c r="I519" s="200"/>
      <c r="J519" s="202"/>
      <c r="K519" s="23"/>
      <c r="L519" s="203"/>
      <c r="M519" s="203"/>
      <c r="N519" s="197"/>
      <c r="O519" s="23"/>
    </row>
    <row r="520" ht="12.75" customHeight="1">
      <c r="A520" s="198"/>
      <c r="B520" s="199"/>
      <c r="C520" s="199"/>
      <c r="D520" s="199"/>
      <c r="E520" s="199"/>
      <c r="F520" s="200"/>
      <c r="G520" s="200"/>
      <c r="H520" s="200"/>
      <c r="I520" s="200"/>
      <c r="J520" s="202"/>
      <c r="K520" s="23"/>
      <c r="L520" s="203"/>
      <c r="M520" s="203"/>
      <c r="N520" s="197"/>
      <c r="O520" s="23"/>
    </row>
    <row r="521" ht="12.75" customHeight="1">
      <c r="A521" s="198"/>
      <c r="B521" s="199"/>
      <c r="C521" s="199"/>
      <c r="D521" s="199"/>
      <c r="E521" s="199"/>
      <c r="F521" s="200"/>
      <c r="G521" s="200"/>
      <c r="H521" s="200"/>
      <c r="I521" s="200"/>
      <c r="J521" s="202"/>
      <c r="K521" s="23"/>
      <c r="L521" s="203"/>
      <c r="M521" s="203"/>
      <c r="N521" s="197"/>
      <c r="O521" s="23"/>
    </row>
    <row r="522" ht="12.75" customHeight="1">
      <c r="A522" s="198"/>
      <c r="B522" s="199"/>
      <c r="C522" s="199"/>
      <c r="D522" s="199"/>
      <c r="E522" s="199"/>
      <c r="F522" s="200"/>
      <c r="G522" s="200"/>
      <c r="H522" s="200"/>
      <c r="I522" s="200"/>
      <c r="J522" s="202"/>
      <c r="K522" s="23"/>
      <c r="L522" s="203"/>
      <c r="M522" s="203"/>
      <c r="N522" s="197"/>
      <c r="O522" s="23"/>
    </row>
    <row r="523" ht="12.75" customHeight="1">
      <c r="A523" s="198"/>
      <c r="B523" s="199"/>
      <c r="C523" s="199"/>
      <c r="D523" s="199"/>
      <c r="E523" s="199"/>
      <c r="F523" s="200"/>
      <c r="G523" s="200"/>
      <c r="H523" s="200"/>
      <c r="I523" s="200"/>
      <c r="J523" s="202"/>
      <c r="K523" s="23"/>
      <c r="L523" s="203"/>
      <c r="M523" s="203"/>
      <c r="N523" s="197"/>
      <c r="O523" s="23"/>
    </row>
    <row r="524" ht="12.75" customHeight="1">
      <c r="A524" s="198"/>
      <c r="B524" s="199"/>
      <c r="C524" s="199"/>
      <c r="D524" s="199"/>
      <c r="E524" s="199"/>
      <c r="F524" s="200"/>
      <c r="G524" s="200"/>
      <c r="H524" s="200"/>
      <c r="I524" s="200"/>
      <c r="J524" s="202"/>
      <c r="K524" s="23"/>
      <c r="L524" s="203"/>
      <c r="M524" s="203"/>
      <c r="N524" s="197"/>
      <c r="O524" s="23"/>
    </row>
    <row r="525" ht="12.75" customHeight="1">
      <c r="A525" s="198"/>
      <c r="B525" s="199"/>
      <c r="C525" s="199"/>
      <c r="D525" s="199"/>
      <c r="E525" s="199"/>
      <c r="F525" s="200"/>
      <c r="G525" s="200"/>
      <c r="H525" s="200"/>
      <c r="I525" s="200"/>
      <c r="J525" s="202"/>
      <c r="K525" s="23"/>
      <c r="L525" s="203"/>
      <c r="M525" s="203"/>
      <c r="N525" s="197"/>
      <c r="O525" s="23"/>
    </row>
    <row r="526" ht="12.75" customHeight="1">
      <c r="A526" s="198"/>
      <c r="B526" s="199"/>
      <c r="C526" s="199"/>
      <c r="D526" s="199"/>
      <c r="E526" s="199"/>
      <c r="F526" s="200"/>
      <c r="G526" s="200"/>
      <c r="H526" s="200"/>
      <c r="I526" s="200"/>
      <c r="J526" s="202"/>
      <c r="K526" s="23"/>
      <c r="L526" s="203"/>
      <c r="M526" s="203"/>
      <c r="N526" s="197"/>
      <c r="O526" s="23"/>
    </row>
    <row r="527" ht="12.75" customHeight="1">
      <c r="A527" s="198"/>
      <c r="B527" s="199"/>
      <c r="C527" s="199"/>
      <c r="D527" s="199"/>
      <c r="E527" s="199"/>
      <c r="F527" s="200"/>
      <c r="G527" s="200"/>
      <c r="H527" s="200"/>
      <c r="I527" s="200"/>
      <c r="J527" s="202"/>
      <c r="K527" s="23"/>
      <c r="L527" s="203"/>
      <c r="M527" s="203"/>
      <c r="N527" s="197"/>
      <c r="O527" s="23"/>
    </row>
    <row r="528" ht="12.75" customHeight="1">
      <c r="A528" s="198"/>
      <c r="B528" s="199"/>
      <c r="C528" s="199"/>
      <c r="D528" s="199"/>
      <c r="E528" s="199"/>
      <c r="F528" s="200"/>
      <c r="G528" s="200"/>
      <c r="H528" s="200"/>
      <c r="I528" s="200"/>
      <c r="J528" s="202"/>
      <c r="K528" s="23"/>
      <c r="L528" s="203"/>
      <c r="M528" s="203"/>
      <c r="N528" s="197"/>
      <c r="O528" s="23"/>
    </row>
    <row r="529" ht="12.75" customHeight="1">
      <c r="A529" s="198"/>
      <c r="B529" s="199"/>
      <c r="C529" s="199"/>
      <c r="D529" s="199"/>
      <c r="E529" s="199"/>
      <c r="F529" s="200"/>
      <c r="G529" s="200"/>
      <c r="H529" s="200"/>
      <c r="I529" s="200"/>
      <c r="J529" s="202"/>
      <c r="K529" s="23"/>
      <c r="L529" s="203"/>
      <c r="M529" s="203"/>
      <c r="N529" s="197"/>
      <c r="O529" s="23"/>
    </row>
    <row r="530" ht="12.75" customHeight="1">
      <c r="A530" s="198"/>
      <c r="B530" s="199"/>
      <c r="C530" s="199"/>
      <c r="D530" s="199"/>
      <c r="E530" s="199"/>
      <c r="F530" s="200"/>
      <c r="G530" s="200"/>
      <c r="H530" s="200"/>
      <c r="I530" s="200"/>
      <c r="J530" s="202"/>
      <c r="K530" s="23"/>
      <c r="L530" s="203"/>
      <c r="M530" s="203"/>
      <c r="N530" s="197"/>
      <c r="O530" s="23"/>
    </row>
    <row r="531" ht="12.75" customHeight="1">
      <c r="A531" s="198"/>
      <c r="B531" s="199"/>
      <c r="C531" s="199"/>
      <c r="D531" s="199"/>
      <c r="E531" s="199"/>
      <c r="F531" s="200"/>
      <c r="G531" s="200"/>
      <c r="H531" s="200"/>
      <c r="I531" s="200"/>
      <c r="J531" s="202"/>
      <c r="K531" s="23"/>
      <c r="L531" s="203"/>
      <c r="M531" s="203"/>
      <c r="N531" s="197"/>
      <c r="O531" s="23"/>
    </row>
    <row r="532" ht="12.75" customHeight="1">
      <c r="A532" s="198"/>
      <c r="B532" s="199"/>
      <c r="C532" s="199"/>
      <c r="D532" s="199"/>
      <c r="E532" s="199"/>
      <c r="F532" s="200"/>
      <c r="G532" s="200"/>
      <c r="H532" s="200"/>
      <c r="I532" s="200"/>
      <c r="J532" s="202"/>
      <c r="K532" s="23"/>
      <c r="L532" s="203"/>
      <c r="M532" s="203"/>
      <c r="N532" s="197"/>
      <c r="O532" s="23"/>
    </row>
    <row r="533" ht="12.75" customHeight="1">
      <c r="A533" s="198"/>
      <c r="B533" s="199"/>
      <c r="C533" s="199"/>
      <c r="D533" s="199"/>
      <c r="E533" s="199"/>
      <c r="F533" s="200"/>
      <c r="G533" s="200"/>
      <c r="H533" s="200"/>
      <c r="I533" s="200"/>
      <c r="J533" s="202"/>
      <c r="K533" s="23"/>
      <c r="L533" s="203"/>
      <c r="M533" s="203"/>
      <c r="N533" s="197"/>
      <c r="O533" s="23"/>
    </row>
    <row r="534" ht="12.75" customHeight="1">
      <c r="A534" s="198"/>
      <c r="B534" s="199"/>
      <c r="C534" s="199"/>
      <c r="D534" s="199"/>
      <c r="E534" s="199"/>
      <c r="F534" s="200"/>
      <c r="G534" s="200"/>
      <c r="H534" s="200"/>
      <c r="I534" s="200"/>
      <c r="J534" s="202"/>
      <c r="K534" s="23"/>
      <c r="L534" s="203"/>
      <c r="M534" s="203"/>
      <c r="N534" s="197"/>
      <c r="O534" s="23"/>
    </row>
    <row r="535" ht="12.75" customHeight="1">
      <c r="A535" s="198"/>
      <c r="B535" s="199"/>
      <c r="C535" s="199"/>
      <c r="D535" s="199"/>
      <c r="E535" s="199"/>
      <c r="F535" s="200"/>
      <c r="G535" s="200"/>
      <c r="H535" s="200"/>
      <c r="I535" s="200"/>
      <c r="J535" s="202"/>
      <c r="K535" s="23"/>
      <c r="L535" s="203"/>
      <c r="M535" s="203"/>
      <c r="N535" s="197"/>
      <c r="O535" s="23"/>
    </row>
    <row r="536" ht="12.75" customHeight="1">
      <c r="A536" s="198"/>
      <c r="B536" s="199"/>
      <c r="C536" s="199"/>
      <c r="D536" s="199"/>
      <c r="E536" s="199"/>
      <c r="F536" s="200"/>
      <c r="G536" s="200"/>
      <c r="H536" s="200"/>
      <c r="I536" s="200"/>
      <c r="J536" s="202"/>
      <c r="K536" s="23"/>
      <c r="L536" s="203"/>
      <c r="M536" s="203"/>
      <c r="N536" s="197"/>
      <c r="O536" s="23"/>
    </row>
    <row r="537" ht="12.75" customHeight="1">
      <c r="A537" s="198"/>
      <c r="B537" s="199"/>
      <c r="C537" s="199"/>
      <c r="D537" s="199"/>
      <c r="E537" s="199"/>
      <c r="F537" s="200"/>
      <c r="G537" s="200"/>
      <c r="H537" s="200"/>
      <c r="I537" s="200"/>
      <c r="J537" s="202"/>
      <c r="K537" s="23"/>
      <c r="L537" s="203"/>
      <c r="M537" s="203"/>
      <c r="N537" s="197"/>
      <c r="O537" s="23"/>
    </row>
    <row r="538" ht="12.75" customHeight="1">
      <c r="A538" s="198"/>
      <c r="B538" s="199"/>
      <c r="C538" s="199"/>
      <c r="D538" s="199"/>
      <c r="E538" s="199"/>
      <c r="F538" s="200"/>
      <c r="G538" s="200"/>
      <c r="H538" s="200"/>
      <c r="I538" s="200"/>
      <c r="J538" s="202"/>
      <c r="K538" s="23"/>
      <c r="L538" s="203"/>
      <c r="M538" s="203"/>
      <c r="N538" s="197"/>
      <c r="O538" s="23"/>
    </row>
    <row r="539" ht="12.75" customHeight="1">
      <c r="A539" s="198"/>
      <c r="B539" s="199"/>
      <c r="C539" s="199"/>
      <c r="D539" s="199"/>
      <c r="E539" s="199"/>
      <c r="F539" s="200"/>
      <c r="G539" s="200"/>
      <c r="H539" s="200"/>
      <c r="I539" s="200"/>
      <c r="J539" s="202"/>
      <c r="K539" s="23"/>
      <c r="L539" s="203"/>
      <c r="M539" s="203"/>
      <c r="N539" s="197"/>
      <c r="O539" s="23"/>
    </row>
    <row r="540" ht="12.75" customHeight="1">
      <c r="A540" s="198"/>
      <c r="B540" s="199"/>
      <c r="C540" s="199"/>
      <c r="D540" s="199"/>
      <c r="E540" s="199"/>
      <c r="F540" s="200"/>
      <c r="G540" s="200"/>
      <c r="H540" s="200"/>
      <c r="I540" s="200"/>
      <c r="J540" s="202"/>
      <c r="K540" s="23"/>
      <c r="L540" s="203"/>
      <c r="M540" s="203"/>
      <c r="N540" s="197"/>
      <c r="O540" s="23"/>
    </row>
    <row r="541" ht="12.75" customHeight="1">
      <c r="A541" s="198"/>
      <c r="B541" s="199"/>
      <c r="C541" s="199"/>
      <c r="D541" s="199"/>
      <c r="E541" s="199"/>
      <c r="F541" s="200"/>
      <c r="G541" s="200"/>
      <c r="H541" s="200"/>
      <c r="I541" s="200"/>
      <c r="J541" s="202"/>
      <c r="K541" s="23"/>
      <c r="L541" s="203"/>
      <c r="M541" s="203"/>
      <c r="N541" s="197"/>
      <c r="O541" s="23"/>
    </row>
    <row r="542" ht="12.75" customHeight="1">
      <c r="A542" s="198"/>
      <c r="B542" s="199"/>
      <c r="C542" s="199"/>
      <c r="D542" s="199"/>
      <c r="E542" s="199"/>
      <c r="F542" s="200"/>
      <c r="G542" s="200"/>
      <c r="H542" s="200"/>
      <c r="I542" s="200"/>
      <c r="J542" s="202"/>
      <c r="K542" s="23"/>
      <c r="L542" s="203"/>
      <c r="M542" s="203"/>
      <c r="N542" s="197"/>
      <c r="O542" s="23"/>
    </row>
    <row r="543" ht="12.75" customHeight="1">
      <c r="A543" s="198"/>
      <c r="B543" s="199"/>
      <c r="C543" s="199"/>
      <c r="D543" s="199"/>
      <c r="E543" s="199"/>
      <c r="F543" s="200"/>
      <c r="G543" s="200"/>
      <c r="H543" s="200"/>
      <c r="I543" s="200"/>
      <c r="J543" s="202"/>
      <c r="K543" s="23"/>
      <c r="L543" s="203"/>
      <c r="M543" s="203"/>
      <c r="N543" s="197"/>
      <c r="O543" s="23"/>
    </row>
    <row r="544" ht="12.75" customHeight="1">
      <c r="A544" s="198"/>
      <c r="B544" s="199"/>
      <c r="C544" s="199"/>
      <c r="D544" s="199"/>
      <c r="E544" s="199"/>
      <c r="F544" s="200"/>
      <c r="G544" s="200"/>
      <c r="H544" s="200"/>
      <c r="I544" s="200"/>
      <c r="J544" s="202"/>
      <c r="K544" s="23"/>
      <c r="L544" s="203"/>
      <c r="M544" s="203"/>
      <c r="N544" s="197"/>
      <c r="O544" s="23"/>
    </row>
    <row r="545" ht="12.75" customHeight="1">
      <c r="A545" s="198"/>
      <c r="B545" s="199"/>
      <c r="C545" s="199"/>
      <c r="D545" s="199"/>
      <c r="E545" s="199"/>
      <c r="F545" s="200"/>
      <c r="G545" s="200"/>
      <c r="H545" s="200"/>
      <c r="I545" s="200"/>
      <c r="J545" s="202"/>
      <c r="K545" s="23"/>
      <c r="L545" s="203"/>
      <c r="M545" s="203"/>
      <c r="N545" s="197"/>
      <c r="O545" s="23"/>
    </row>
    <row r="546" ht="12.75" customHeight="1">
      <c r="A546" s="198"/>
      <c r="B546" s="199"/>
      <c r="C546" s="199"/>
      <c r="D546" s="199"/>
      <c r="E546" s="199"/>
      <c r="F546" s="200"/>
      <c r="G546" s="200"/>
      <c r="H546" s="200"/>
      <c r="I546" s="200"/>
      <c r="J546" s="202"/>
      <c r="K546" s="23"/>
      <c r="L546" s="203"/>
      <c r="M546" s="203"/>
      <c r="N546" s="197"/>
      <c r="O546" s="23"/>
    </row>
    <row r="547" ht="12.75" customHeight="1">
      <c r="A547" s="198"/>
      <c r="B547" s="199"/>
      <c r="C547" s="199"/>
      <c r="D547" s="199"/>
      <c r="E547" s="199"/>
      <c r="F547" s="200"/>
      <c r="G547" s="200"/>
      <c r="H547" s="200"/>
      <c r="I547" s="200"/>
      <c r="J547" s="202"/>
      <c r="K547" s="23"/>
      <c r="L547" s="203"/>
      <c r="M547" s="203"/>
      <c r="N547" s="197"/>
      <c r="O547" s="23"/>
    </row>
    <row r="548" ht="12.75" customHeight="1">
      <c r="A548" s="198"/>
      <c r="B548" s="199"/>
      <c r="C548" s="199"/>
      <c r="D548" s="199"/>
      <c r="E548" s="199"/>
      <c r="F548" s="200"/>
      <c r="G548" s="200"/>
      <c r="H548" s="200"/>
      <c r="I548" s="200"/>
      <c r="J548" s="202"/>
      <c r="K548" s="23"/>
      <c r="L548" s="203"/>
      <c r="M548" s="203"/>
      <c r="N548" s="197"/>
      <c r="O548" s="23"/>
    </row>
    <row r="549" ht="12.75" customHeight="1">
      <c r="A549" s="198"/>
      <c r="B549" s="199"/>
      <c r="C549" s="199"/>
      <c r="D549" s="199"/>
      <c r="E549" s="199"/>
      <c r="F549" s="200"/>
      <c r="G549" s="200"/>
      <c r="H549" s="200"/>
      <c r="I549" s="200"/>
      <c r="J549" s="202"/>
      <c r="K549" s="23"/>
      <c r="L549" s="203"/>
      <c r="M549" s="203"/>
      <c r="N549" s="197"/>
      <c r="O549" s="23"/>
    </row>
    <row r="550" ht="12.75" customHeight="1">
      <c r="A550" s="198"/>
      <c r="B550" s="199"/>
      <c r="C550" s="199"/>
      <c r="D550" s="199"/>
      <c r="E550" s="199"/>
      <c r="F550" s="200"/>
      <c r="G550" s="200"/>
      <c r="H550" s="200"/>
      <c r="I550" s="200"/>
      <c r="J550" s="202"/>
      <c r="K550" s="23"/>
      <c r="L550" s="203"/>
      <c r="M550" s="203"/>
      <c r="N550" s="197"/>
      <c r="O550" s="23"/>
    </row>
    <row r="551" ht="12.75" customHeight="1">
      <c r="A551" s="198"/>
      <c r="B551" s="199"/>
      <c r="C551" s="199"/>
      <c r="D551" s="199"/>
      <c r="E551" s="199"/>
      <c r="F551" s="200"/>
      <c r="G551" s="200"/>
      <c r="H551" s="200"/>
      <c r="I551" s="200"/>
      <c r="J551" s="202"/>
      <c r="K551" s="23"/>
      <c r="L551" s="203"/>
      <c r="M551" s="203"/>
      <c r="N551" s="197"/>
      <c r="O551" s="23"/>
    </row>
    <row r="552" ht="12.75" customHeight="1">
      <c r="A552" s="198"/>
      <c r="B552" s="199"/>
      <c r="C552" s="199"/>
      <c r="D552" s="199"/>
      <c r="E552" s="199"/>
      <c r="F552" s="200"/>
      <c r="G552" s="200"/>
      <c r="H552" s="200"/>
      <c r="I552" s="200"/>
      <c r="J552" s="202"/>
      <c r="K552" s="23"/>
      <c r="L552" s="203"/>
      <c r="M552" s="203"/>
      <c r="N552" s="197"/>
      <c r="O552" s="23"/>
    </row>
    <row r="553" ht="12.75" customHeight="1">
      <c r="A553" s="198"/>
      <c r="B553" s="199"/>
      <c r="C553" s="199"/>
      <c r="D553" s="199"/>
      <c r="E553" s="199"/>
      <c r="F553" s="200"/>
      <c r="G553" s="200"/>
      <c r="H553" s="200"/>
      <c r="I553" s="200"/>
      <c r="J553" s="202"/>
      <c r="K553" s="23"/>
      <c r="L553" s="203"/>
      <c r="M553" s="203"/>
      <c r="N553" s="197"/>
      <c r="O553" s="23"/>
    </row>
    <row r="554" ht="12.75" customHeight="1">
      <c r="A554" s="198"/>
      <c r="B554" s="199"/>
      <c r="C554" s="199"/>
      <c r="D554" s="199"/>
      <c r="E554" s="199"/>
      <c r="F554" s="200"/>
      <c r="G554" s="200"/>
      <c r="H554" s="200"/>
      <c r="I554" s="200"/>
      <c r="J554" s="202"/>
      <c r="K554" s="23"/>
      <c r="L554" s="203"/>
      <c r="M554" s="203"/>
      <c r="N554" s="197"/>
      <c r="O554" s="23"/>
    </row>
    <row r="555" ht="12.75" customHeight="1">
      <c r="A555" s="198"/>
      <c r="B555" s="199"/>
      <c r="C555" s="199"/>
      <c r="D555" s="199"/>
      <c r="E555" s="199"/>
      <c r="F555" s="200"/>
      <c r="G555" s="200"/>
      <c r="H555" s="200"/>
      <c r="I555" s="200"/>
      <c r="J555" s="202"/>
      <c r="K555" s="23"/>
      <c r="L555" s="203"/>
      <c r="M555" s="203"/>
      <c r="N555" s="197"/>
      <c r="O555" s="23"/>
    </row>
    <row r="556" ht="12.75" customHeight="1">
      <c r="A556" s="198"/>
      <c r="B556" s="199"/>
      <c r="C556" s="199"/>
      <c r="D556" s="199"/>
      <c r="E556" s="199"/>
      <c r="F556" s="200"/>
      <c r="G556" s="200"/>
      <c r="H556" s="200"/>
      <c r="I556" s="200"/>
      <c r="J556" s="202"/>
      <c r="K556" s="23"/>
      <c r="L556" s="203"/>
      <c r="M556" s="203"/>
      <c r="N556" s="197"/>
      <c r="O556" s="23"/>
    </row>
    <row r="557" ht="12.75" customHeight="1">
      <c r="A557" s="198"/>
      <c r="B557" s="199"/>
      <c r="C557" s="199"/>
      <c r="D557" s="199"/>
      <c r="E557" s="199"/>
      <c r="F557" s="200"/>
      <c r="G557" s="200"/>
      <c r="H557" s="200"/>
      <c r="I557" s="200"/>
      <c r="J557" s="202"/>
      <c r="K557" s="23"/>
      <c r="L557" s="203"/>
      <c r="M557" s="203"/>
      <c r="N557" s="197"/>
      <c r="O557" s="23"/>
    </row>
    <row r="558" ht="12.75" customHeight="1">
      <c r="A558" s="198"/>
      <c r="B558" s="199"/>
      <c r="C558" s="199"/>
      <c r="D558" s="199"/>
      <c r="E558" s="199"/>
      <c r="F558" s="200"/>
      <c r="G558" s="200"/>
      <c r="H558" s="200"/>
      <c r="I558" s="200"/>
      <c r="J558" s="202"/>
      <c r="K558" s="23"/>
      <c r="L558" s="203"/>
      <c r="M558" s="203"/>
      <c r="N558" s="197"/>
      <c r="O558" s="23"/>
    </row>
    <row r="559" ht="12.75" customHeight="1">
      <c r="A559" s="198"/>
      <c r="B559" s="199"/>
      <c r="C559" s="199"/>
      <c r="D559" s="199"/>
      <c r="E559" s="199"/>
      <c r="F559" s="200"/>
      <c r="G559" s="200"/>
      <c r="H559" s="200"/>
      <c r="I559" s="200"/>
      <c r="J559" s="202"/>
      <c r="K559" s="23"/>
      <c r="L559" s="203"/>
      <c r="M559" s="203"/>
      <c r="N559" s="197"/>
      <c r="O559" s="23"/>
    </row>
    <row r="560" ht="12.75" customHeight="1">
      <c r="A560" s="198"/>
      <c r="B560" s="199"/>
      <c r="C560" s="199"/>
      <c r="D560" s="199"/>
      <c r="E560" s="199"/>
      <c r="F560" s="200"/>
      <c r="G560" s="200"/>
      <c r="H560" s="200"/>
      <c r="I560" s="200"/>
      <c r="J560" s="202"/>
      <c r="K560" s="23"/>
      <c r="L560" s="203"/>
      <c r="M560" s="203"/>
      <c r="N560" s="197"/>
      <c r="O560" s="23"/>
    </row>
    <row r="561" ht="12.75" customHeight="1">
      <c r="A561" s="198"/>
      <c r="B561" s="199"/>
      <c r="C561" s="199"/>
      <c r="D561" s="199"/>
      <c r="E561" s="199"/>
      <c r="F561" s="200"/>
      <c r="G561" s="200"/>
      <c r="H561" s="200"/>
      <c r="I561" s="200"/>
      <c r="J561" s="202"/>
      <c r="K561" s="23"/>
      <c r="L561" s="203"/>
      <c r="M561" s="203"/>
      <c r="N561" s="197"/>
      <c r="O561" s="23"/>
    </row>
    <row r="562" ht="12.75" customHeight="1">
      <c r="A562" s="198"/>
      <c r="B562" s="199"/>
      <c r="C562" s="199"/>
      <c r="D562" s="199"/>
      <c r="E562" s="199"/>
      <c r="F562" s="200"/>
      <c r="G562" s="200"/>
      <c r="H562" s="200"/>
      <c r="I562" s="200"/>
      <c r="J562" s="202"/>
      <c r="K562" s="23"/>
      <c r="L562" s="203"/>
      <c r="M562" s="203"/>
      <c r="N562" s="197"/>
      <c r="O562" s="23"/>
    </row>
    <row r="563" ht="12.75" customHeight="1">
      <c r="A563" s="198"/>
      <c r="B563" s="199"/>
      <c r="C563" s="199"/>
      <c r="D563" s="199"/>
      <c r="E563" s="199"/>
      <c r="F563" s="200"/>
      <c r="G563" s="200"/>
      <c r="H563" s="200"/>
      <c r="I563" s="200"/>
      <c r="J563" s="202"/>
      <c r="K563" s="23"/>
      <c r="L563" s="203"/>
      <c r="M563" s="203"/>
      <c r="N563" s="197"/>
      <c r="O563" s="23"/>
    </row>
    <row r="564" ht="12.75" customHeight="1">
      <c r="A564" s="198"/>
      <c r="B564" s="199"/>
      <c r="C564" s="199"/>
      <c r="D564" s="199"/>
      <c r="E564" s="199"/>
      <c r="F564" s="200"/>
      <c r="G564" s="200"/>
      <c r="H564" s="200"/>
      <c r="I564" s="200"/>
      <c r="J564" s="202"/>
      <c r="K564" s="23"/>
      <c r="L564" s="203"/>
      <c r="M564" s="203"/>
      <c r="N564" s="197"/>
      <c r="O564" s="23"/>
    </row>
    <row r="565" ht="12.75" customHeight="1">
      <c r="A565" s="198"/>
      <c r="B565" s="199"/>
      <c r="C565" s="199"/>
      <c r="D565" s="199"/>
      <c r="E565" s="199"/>
      <c r="F565" s="200"/>
      <c r="G565" s="200"/>
      <c r="H565" s="200"/>
      <c r="I565" s="200"/>
      <c r="J565" s="202"/>
      <c r="K565" s="23"/>
      <c r="L565" s="203"/>
      <c r="M565" s="203"/>
      <c r="N565" s="197"/>
      <c r="O565" s="23"/>
    </row>
    <row r="566" ht="12.75" customHeight="1">
      <c r="A566" s="198"/>
      <c r="B566" s="199"/>
      <c r="C566" s="199"/>
      <c r="D566" s="199"/>
      <c r="E566" s="199"/>
      <c r="F566" s="200"/>
      <c r="G566" s="200"/>
      <c r="H566" s="200"/>
      <c r="I566" s="200"/>
      <c r="J566" s="202"/>
      <c r="K566" s="23"/>
      <c r="L566" s="203"/>
      <c r="M566" s="203"/>
      <c r="N566" s="197"/>
      <c r="O566" s="23"/>
    </row>
    <row r="567" ht="12.75" customHeight="1">
      <c r="A567" s="198"/>
      <c r="B567" s="199"/>
      <c r="C567" s="199"/>
      <c r="D567" s="199"/>
      <c r="E567" s="199"/>
      <c r="F567" s="200"/>
      <c r="G567" s="200"/>
      <c r="H567" s="200"/>
      <c r="I567" s="200"/>
      <c r="J567" s="202"/>
      <c r="K567" s="23"/>
      <c r="L567" s="203"/>
      <c r="M567" s="203"/>
      <c r="N567" s="197"/>
      <c r="O567" s="23"/>
    </row>
    <row r="568" ht="12.75" customHeight="1">
      <c r="A568" s="198"/>
      <c r="B568" s="199"/>
      <c r="C568" s="199"/>
      <c r="D568" s="199"/>
      <c r="E568" s="199"/>
      <c r="F568" s="200"/>
      <c r="G568" s="200"/>
      <c r="H568" s="200"/>
      <c r="I568" s="200"/>
      <c r="J568" s="202"/>
      <c r="K568" s="23"/>
      <c r="L568" s="203"/>
      <c r="M568" s="203"/>
      <c r="N568" s="197"/>
      <c r="O568" s="23"/>
    </row>
    <row r="569" ht="12.75" customHeight="1">
      <c r="A569" s="198"/>
      <c r="B569" s="199"/>
      <c r="C569" s="199"/>
      <c r="D569" s="199"/>
      <c r="E569" s="199"/>
      <c r="F569" s="200"/>
      <c r="G569" s="200"/>
      <c r="H569" s="200"/>
      <c r="I569" s="200"/>
      <c r="J569" s="202"/>
      <c r="K569" s="23"/>
      <c r="L569" s="203"/>
      <c r="M569" s="203"/>
      <c r="N569" s="197"/>
      <c r="O569" s="23"/>
    </row>
    <row r="570" ht="12.75" customHeight="1">
      <c r="A570" s="198"/>
      <c r="B570" s="199"/>
      <c r="C570" s="199"/>
      <c r="D570" s="199"/>
      <c r="E570" s="199"/>
      <c r="F570" s="200"/>
      <c r="G570" s="200"/>
      <c r="H570" s="200"/>
      <c r="I570" s="200"/>
      <c r="J570" s="202"/>
      <c r="K570" s="23"/>
      <c r="L570" s="203"/>
      <c r="M570" s="203"/>
      <c r="N570" s="197"/>
      <c r="O570" s="23"/>
    </row>
    <row r="571" ht="12.75" customHeight="1">
      <c r="A571" s="198"/>
      <c r="B571" s="199"/>
      <c r="C571" s="199"/>
      <c r="D571" s="199"/>
      <c r="E571" s="199"/>
      <c r="F571" s="200"/>
      <c r="G571" s="200"/>
      <c r="H571" s="200"/>
      <c r="I571" s="200"/>
      <c r="J571" s="202"/>
      <c r="K571" s="23"/>
      <c r="L571" s="203"/>
      <c r="M571" s="203"/>
      <c r="N571" s="197"/>
      <c r="O571" s="23"/>
    </row>
    <row r="572" ht="12.75" customHeight="1">
      <c r="A572" s="198"/>
      <c r="B572" s="199"/>
      <c r="C572" s="199"/>
      <c r="D572" s="199"/>
      <c r="E572" s="199"/>
      <c r="F572" s="200"/>
      <c r="G572" s="200"/>
      <c r="H572" s="200"/>
      <c r="I572" s="200"/>
      <c r="J572" s="202"/>
      <c r="K572" s="23"/>
      <c r="L572" s="203"/>
      <c r="M572" s="203"/>
      <c r="N572" s="197"/>
      <c r="O572" s="23"/>
    </row>
    <row r="573" ht="12.75" customHeight="1">
      <c r="A573" s="198"/>
      <c r="B573" s="199"/>
      <c r="C573" s="199"/>
      <c r="D573" s="199"/>
      <c r="E573" s="199"/>
      <c r="F573" s="200"/>
      <c r="G573" s="200"/>
      <c r="H573" s="200"/>
      <c r="I573" s="200"/>
      <c r="J573" s="202"/>
      <c r="K573" s="23"/>
      <c r="L573" s="203"/>
      <c r="M573" s="203"/>
      <c r="N573" s="197"/>
      <c r="O573" s="23"/>
    </row>
    <row r="574" ht="12.75" customHeight="1">
      <c r="A574" s="198"/>
      <c r="B574" s="199"/>
      <c r="C574" s="199"/>
      <c r="D574" s="199"/>
      <c r="E574" s="199"/>
      <c r="F574" s="200"/>
      <c r="G574" s="200"/>
      <c r="H574" s="200"/>
      <c r="I574" s="200"/>
      <c r="J574" s="202"/>
      <c r="K574" s="23"/>
      <c r="L574" s="203"/>
      <c r="M574" s="203"/>
      <c r="N574" s="197"/>
      <c r="O574" s="23"/>
    </row>
    <row r="575" ht="12.75" customHeight="1">
      <c r="A575" s="198"/>
      <c r="B575" s="199"/>
      <c r="C575" s="199"/>
      <c r="D575" s="199"/>
      <c r="E575" s="199"/>
      <c r="F575" s="200"/>
      <c r="G575" s="200"/>
      <c r="H575" s="200"/>
      <c r="I575" s="200"/>
      <c r="J575" s="202"/>
      <c r="K575" s="23"/>
      <c r="L575" s="203"/>
      <c r="M575" s="203"/>
      <c r="N575" s="197"/>
      <c r="O575" s="23"/>
    </row>
    <row r="576" ht="12.75" customHeight="1">
      <c r="A576" s="198"/>
      <c r="B576" s="199"/>
      <c r="C576" s="199"/>
      <c r="D576" s="199"/>
      <c r="E576" s="199"/>
      <c r="F576" s="200"/>
      <c r="G576" s="200"/>
      <c r="H576" s="200"/>
      <c r="I576" s="200"/>
      <c r="J576" s="202"/>
      <c r="K576" s="23"/>
      <c r="L576" s="203"/>
      <c r="M576" s="203"/>
      <c r="N576" s="197"/>
      <c r="O576" s="23"/>
    </row>
    <row r="577" ht="12.75" customHeight="1">
      <c r="A577" s="198"/>
      <c r="B577" s="199"/>
      <c r="C577" s="199"/>
      <c r="D577" s="199"/>
      <c r="E577" s="199"/>
      <c r="F577" s="200"/>
      <c r="G577" s="200"/>
      <c r="H577" s="200"/>
      <c r="I577" s="200"/>
      <c r="J577" s="202"/>
      <c r="K577" s="23"/>
      <c r="L577" s="203"/>
      <c r="M577" s="203"/>
      <c r="N577" s="197"/>
      <c r="O577" s="23"/>
    </row>
    <row r="578" ht="12.75" customHeight="1">
      <c r="A578" s="198"/>
      <c r="B578" s="199"/>
      <c r="C578" s="199"/>
      <c r="D578" s="199"/>
      <c r="E578" s="199"/>
      <c r="F578" s="200"/>
      <c r="G578" s="200"/>
      <c r="H578" s="200"/>
      <c r="I578" s="200"/>
      <c r="J578" s="202"/>
      <c r="K578" s="23"/>
      <c r="L578" s="203"/>
      <c r="M578" s="203"/>
      <c r="N578" s="197"/>
      <c r="O578" s="23"/>
    </row>
    <row r="579" ht="12.75" customHeight="1">
      <c r="A579" s="198"/>
      <c r="B579" s="199"/>
      <c r="C579" s="199"/>
      <c r="D579" s="199"/>
      <c r="E579" s="199"/>
      <c r="F579" s="200"/>
      <c r="G579" s="200"/>
      <c r="H579" s="200"/>
      <c r="I579" s="200"/>
      <c r="J579" s="202"/>
      <c r="K579" s="23"/>
      <c r="L579" s="203"/>
      <c r="M579" s="203"/>
      <c r="N579" s="197"/>
      <c r="O579" s="23"/>
    </row>
    <row r="580" ht="12.75" customHeight="1">
      <c r="A580" s="198"/>
      <c r="B580" s="199"/>
      <c r="C580" s="199"/>
      <c r="D580" s="199"/>
      <c r="E580" s="199"/>
      <c r="F580" s="200"/>
      <c r="G580" s="200"/>
      <c r="H580" s="200"/>
      <c r="I580" s="200"/>
      <c r="J580" s="202"/>
      <c r="K580" s="23"/>
      <c r="L580" s="203"/>
      <c r="M580" s="203"/>
      <c r="N580" s="197"/>
      <c r="O580" s="23"/>
    </row>
    <row r="581" ht="12.75" customHeight="1">
      <c r="A581" s="198"/>
      <c r="B581" s="199"/>
      <c r="C581" s="199"/>
      <c r="D581" s="199"/>
      <c r="E581" s="199"/>
      <c r="F581" s="200"/>
      <c r="G581" s="200"/>
      <c r="H581" s="200"/>
      <c r="I581" s="200"/>
      <c r="J581" s="202"/>
      <c r="K581" s="23"/>
      <c r="L581" s="203"/>
      <c r="M581" s="203"/>
      <c r="N581" s="197"/>
      <c r="O581" s="23"/>
    </row>
    <row r="582" ht="12.75" customHeight="1">
      <c r="A582" s="198"/>
      <c r="B582" s="199"/>
      <c r="C582" s="199"/>
      <c r="D582" s="199"/>
      <c r="E582" s="199"/>
      <c r="F582" s="200"/>
      <c r="G582" s="200"/>
      <c r="H582" s="200"/>
      <c r="I582" s="200"/>
      <c r="J582" s="202"/>
      <c r="K582" s="23"/>
      <c r="L582" s="203"/>
      <c r="M582" s="203"/>
      <c r="N582" s="197"/>
      <c r="O582" s="23"/>
    </row>
    <row r="583" ht="12.75" customHeight="1">
      <c r="A583" s="198"/>
      <c r="B583" s="199"/>
      <c r="C583" s="199"/>
      <c r="D583" s="199"/>
      <c r="E583" s="199"/>
      <c r="F583" s="200"/>
      <c r="G583" s="200"/>
      <c r="H583" s="200"/>
      <c r="I583" s="200"/>
      <c r="J583" s="202"/>
      <c r="K583" s="23"/>
      <c r="L583" s="203"/>
      <c r="M583" s="203"/>
      <c r="N583" s="197"/>
      <c r="O583" s="23"/>
    </row>
    <row r="584" ht="12.75" customHeight="1">
      <c r="A584" s="198"/>
      <c r="B584" s="199"/>
      <c r="C584" s="199"/>
      <c r="D584" s="199"/>
      <c r="E584" s="199"/>
      <c r="F584" s="200"/>
      <c r="G584" s="200"/>
      <c r="H584" s="200"/>
      <c r="I584" s="200"/>
      <c r="J584" s="202"/>
      <c r="K584" s="23"/>
      <c r="L584" s="203"/>
      <c r="M584" s="203"/>
      <c r="N584" s="197"/>
      <c r="O584" s="23"/>
    </row>
    <row r="585" ht="12.75" customHeight="1">
      <c r="A585" s="198"/>
      <c r="B585" s="199"/>
      <c r="C585" s="199"/>
      <c r="D585" s="199"/>
      <c r="E585" s="199"/>
      <c r="F585" s="200"/>
      <c r="G585" s="200"/>
      <c r="H585" s="200"/>
      <c r="I585" s="200"/>
      <c r="J585" s="202"/>
      <c r="K585" s="23"/>
      <c r="L585" s="203"/>
      <c r="M585" s="203"/>
      <c r="N585" s="197"/>
      <c r="O585" s="23"/>
    </row>
    <row r="586" ht="12.75" customHeight="1">
      <c r="A586" s="198"/>
      <c r="B586" s="199"/>
      <c r="C586" s="199"/>
      <c r="D586" s="199"/>
      <c r="E586" s="199"/>
      <c r="F586" s="200"/>
      <c r="G586" s="200"/>
      <c r="H586" s="200"/>
      <c r="I586" s="200"/>
      <c r="J586" s="202"/>
      <c r="K586" s="23"/>
      <c r="L586" s="203"/>
      <c r="M586" s="203"/>
      <c r="N586" s="197"/>
      <c r="O586" s="23"/>
    </row>
    <row r="587" ht="12.75" customHeight="1">
      <c r="A587" s="198"/>
      <c r="B587" s="199"/>
      <c r="C587" s="199"/>
      <c r="D587" s="199"/>
      <c r="E587" s="199"/>
      <c r="F587" s="200"/>
      <c r="G587" s="200"/>
      <c r="H587" s="200"/>
      <c r="I587" s="200"/>
      <c r="J587" s="202"/>
      <c r="K587" s="23"/>
      <c r="L587" s="203"/>
      <c r="M587" s="203"/>
      <c r="N587" s="197"/>
      <c r="O587" s="23"/>
    </row>
    <row r="588" ht="12.75" customHeight="1">
      <c r="A588" s="198"/>
      <c r="B588" s="199"/>
      <c r="C588" s="199"/>
      <c r="D588" s="199"/>
      <c r="E588" s="199"/>
      <c r="F588" s="200"/>
      <c r="G588" s="200"/>
      <c r="H588" s="200"/>
      <c r="I588" s="200"/>
      <c r="J588" s="202"/>
      <c r="K588" s="23"/>
      <c r="L588" s="203"/>
      <c r="M588" s="203"/>
      <c r="N588" s="197"/>
      <c r="O588" s="23"/>
    </row>
    <row r="589" ht="12.75" customHeight="1">
      <c r="A589" s="198"/>
      <c r="B589" s="199"/>
      <c r="C589" s="199"/>
      <c r="D589" s="199"/>
      <c r="E589" s="199"/>
      <c r="F589" s="200"/>
      <c r="G589" s="200"/>
      <c r="H589" s="200"/>
      <c r="I589" s="200"/>
      <c r="J589" s="202"/>
      <c r="K589" s="23"/>
      <c r="L589" s="203"/>
      <c r="M589" s="203"/>
      <c r="N589" s="197"/>
      <c r="O589" s="23"/>
    </row>
    <row r="590" ht="12.75" customHeight="1">
      <c r="A590" s="198"/>
      <c r="B590" s="199"/>
      <c r="C590" s="199"/>
      <c r="D590" s="199"/>
      <c r="E590" s="199"/>
      <c r="F590" s="200"/>
      <c r="G590" s="200"/>
      <c r="H590" s="200"/>
      <c r="I590" s="200"/>
      <c r="J590" s="202"/>
      <c r="K590" s="23"/>
      <c r="L590" s="203"/>
      <c r="M590" s="203"/>
      <c r="N590" s="197"/>
      <c r="O590" s="23"/>
    </row>
    <row r="591" ht="12.75" customHeight="1">
      <c r="A591" s="198"/>
      <c r="B591" s="199"/>
      <c r="C591" s="199"/>
      <c r="D591" s="199"/>
      <c r="E591" s="199"/>
      <c r="F591" s="200"/>
      <c r="G591" s="200"/>
      <c r="H591" s="200"/>
      <c r="I591" s="200"/>
      <c r="J591" s="202"/>
      <c r="K591" s="23"/>
      <c r="L591" s="203"/>
      <c r="M591" s="203"/>
      <c r="N591" s="197"/>
      <c r="O591" s="23"/>
    </row>
    <row r="592" ht="12.75" customHeight="1">
      <c r="A592" s="198"/>
      <c r="B592" s="199"/>
      <c r="C592" s="199"/>
      <c r="D592" s="199"/>
      <c r="E592" s="199"/>
      <c r="F592" s="200"/>
      <c r="G592" s="200"/>
      <c r="H592" s="200"/>
      <c r="I592" s="200"/>
      <c r="J592" s="202"/>
      <c r="K592" s="23"/>
      <c r="L592" s="203"/>
      <c r="M592" s="203"/>
      <c r="N592" s="197"/>
      <c r="O592" s="23"/>
    </row>
    <row r="593" ht="12.75" customHeight="1">
      <c r="A593" s="198"/>
      <c r="B593" s="199"/>
      <c r="C593" s="199"/>
      <c r="D593" s="199"/>
      <c r="E593" s="199"/>
      <c r="F593" s="200"/>
      <c r="G593" s="200"/>
      <c r="H593" s="200"/>
      <c r="I593" s="200"/>
      <c r="J593" s="202"/>
      <c r="K593" s="23"/>
      <c r="L593" s="203"/>
      <c r="M593" s="203"/>
      <c r="N593" s="197"/>
      <c r="O593" s="23"/>
    </row>
    <row r="594" ht="12.75" customHeight="1">
      <c r="A594" s="198"/>
      <c r="B594" s="199"/>
      <c r="C594" s="199"/>
      <c r="D594" s="199"/>
      <c r="E594" s="199"/>
      <c r="F594" s="200"/>
      <c r="G594" s="200"/>
      <c r="H594" s="200"/>
      <c r="I594" s="200"/>
      <c r="J594" s="202"/>
      <c r="K594" s="23"/>
      <c r="L594" s="203"/>
      <c r="M594" s="203"/>
      <c r="N594" s="197"/>
      <c r="O594" s="23"/>
    </row>
    <row r="595" ht="12.75" customHeight="1">
      <c r="A595" s="198"/>
      <c r="B595" s="199"/>
      <c r="C595" s="199"/>
      <c r="D595" s="199"/>
      <c r="E595" s="199"/>
      <c r="F595" s="200"/>
      <c r="G595" s="200"/>
      <c r="H595" s="200"/>
      <c r="I595" s="200"/>
      <c r="J595" s="202"/>
      <c r="K595" s="23"/>
      <c r="L595" s="203"/>
      <c r="M595" s="203"/>
      <c r="N595" s="197"/>
      <c r="O595" s="23"/>
    </row>
    <row r="596" ht="12.75" customHeight="1">
      <c r="A596" s="198"/>
      <c r="B596" s="199"/>
      <c r="C596" s="199"/>
      <c r="D596" s="199"/>
      <c r="E596" s="199"/>
      <c r="F596" s="200"/>
      <c r="G596" s="200"/>
      <c r="H596" s="200"/>
      <c r="I596" s="200"/>
      <c r="J596" s="202"/>
      <c r="K596" s="23"/>
      <c r="L596" s="203"/>
      <c r="M596" s="203"/>
      <c r="N596" s="197"/>
      <c r="O596" s="23"/>
    </row>
    <row r="597" ht="12.75" customHeight="1">
      <c r="A597" s="198"/>
      <c r="B597" s="199"/>
      <c r="C597" s="199"/>
      <c r="D597" s="199"/>
      <c r="E597" s="199"/>
      <c r="F597" s="200"/>
      <c r="G597" s="200"/>
      <c r="H597" s="200"/>
      <c r="I597" s="200"/>
      <c r="J597" s="202"/>
      <c r="K597" s="23"/>
      <c r="L597" s="203"/>
      <c r="M597" s="203"/>
      <c r="N597" s="197"/>
      <c r="O597" s="23"/>
    </row>
    <row r="598" ht="12.75" customHeight="1">
      <c r="A598" s="198"/>
      <c r="B598" s="199"/>
      <c r="C598" s="199"/>
      <c r="D598" s="199"/>
      <c r="E598" s="199"/>
      <c r="F598" s="200"/>
      <c r="G598" s="200"/>
      <c r="H598" s="200"/>
      <c r="I598" s="200"/>
      <c r="J598" s="202"/>
      <c r="K598" s="23"/>
      <c r="L598" s="203"/>
      <c r="M598" s="203"/>
      <c r="N598" s="197"/>
      <c r="O598" s="23"/>
    </row>
    <row r="599" ht="12.75" customHeight="1">
      <c r="A599" s="198"/>
      <c r="B599" s="199"/>
      <c r="C599" s="199"/>
      <c r="D599" s="199"/>
      <c r="E599" s="199"/>
      <c r="F599" s="200"/>
      <c r="G599" s="200"/>
      <c r="H599" s="200"/>
      <c r="I599" s="200"/>
      <c r="J599" s="202"/>
      <c r="K599" s="23"/>
      <c r="L599" s="203"/>
      <c r="M599" s="203"/>
      <c r="N599" s="197"/>
      <c r="O599" s="23"/>
    </row>
    <row r="600" ht="12.75" customHeight="1">
      <c r="A600" s="198"/>
      <c r="B600" s="199"/>
      <c r="C600" s="199"/>
      <c r="D600" s="199"/>
      <c r="E600" s="199"/>
      <c r="F600" s="200"/>
      <c r="G600" s="200"/>
      <c r="H600" s="200"/>
      <c r="I600" s="200"/>
      <c r="J600" s="202"/>
      <c r="K600" s="23"/>
      <c r="L600" s="203"/>
      <c r="M600" s="203"/>
      <c r="N600" s="197"/>
      <c r="O600" s="23"/>
    </row>
    <row r="601" ht="12.75" customHeight="1">
      <c r="A601" s="198"/>
      <c r="B601" s="199"/>
      <c r="C601" s="199"/>
      <c r="D601" s="199"/>
      <c r="E601" s="199"/>
      <c r="F601" s="200"/>
      <c r="G601" s="200"/>
      <c r="H601" s="200"/>
      <c r="I601" s="200"/>
      <c r="J601" s="202"/>
      <c r="K601" s="23"/>
      <c r="L601" s="203"/>
      <c r="M601" s="203"/>
      <c r="N601" s="197"/>
      <c r="O601" s="23"/>
    </row>
    <row r="602" ht="12.75" customHeight="1">
      <c r="A602" s="198"/>
      <c r="B602" s="199"/>
      <c r="C602" s="199"/>
      <c r="D602" s="199"/>
      <c r="E602" s="199"/>
      <c r="F602" s="200"/>
      <c r="G602" s="200"/>
      <c r="H602" s="200"/>
      <c r="I602" s="200"/>
      <c r="J602" s="202"/>
      <c r="K602" s="23"/>
      <c r="L602" s="203"/>
      <c r="M602" s="203"/>
      <c r="N602" s="197"/>
      <c r="O602" s="23"/>
    </row>
    <row r="603" ht="12.75" customHeight="1">
      <c r="A603" s="198"/>
      <c r="B603" s="199"/>
      <c r="C603" s="199"/>
      <c r="D603" s="199"/>
      <c r="E603" s="199"/>
      <c r="F603" s="200"/>
      <c r="G603" s="200"/>
      <c r="H603" s="200"/>
      <c r="I603" s="200"/>
      <c r="J603" s="202"/>
      <c r="K603" s="23"/>
      <c r="L603" s="203"/>
      <c r="M603" s="203"/>
      <c r="N603" s="197"/>
      <c r="O603" s="23"/>
    </row>
    <row r="604" ht="12.75" customHeight="1">
      <c r="A604" s="198"/>
      <c r="B604" s="199"/>
      <c r="C604" s="199"/>
      <c r="D604" s="199"/>
      <c r="E604" s="199"/>
      <c r="F604" s="200"/>
      <c r="G604" s="200"/>
      <c r="H604" s="200"/>
      <c r="I604" s="200"/>
      <c r="J604" s="202"/>
      <c r="K604" s="23"/>
      <c r="L604" s="203"/>
      <c r="M604" s="203"/>
      <c r="N604" s="197"/>
      <c r="O604" s="23"/>
    </row>
    <row r="605" ht="12.75" customHeight="1">
      <c r="A605" s="198"/>
      <c r="B605" s="199"/>
      <c r="C605" s="199"/>
      <c r="D605" s="199"/>
      <c r="E605" s="199"/>
      <c r="F605" s="200"/>
      <c r="G605" s="200"/>
      <c r="H605" s="200"/>
      <c r="I605" s="200"/>
      <c r="J605" s="202"/>
      <c r="K605" s="23"/>
      <c r="L605" s="203"/>
      <c r="M605" s="203"/>
      <c r="N605" s="197"/>
      <c r="O605" s="23"/>
    </row>
    <row r="606" ht="12.75" customHeight="1">
      <c r="A606" s="198"/>
      <c r="B606" s="199"/>
      <c r="C606" s="199"/>
      <c r="D606" s="199"/>
      <c r="E606" s="199"/>
      <c r="F606" s="200"/>
      <c r="G606" s="200"/>
      <c r="H606" s="200"/>
      <c r="I606" s="200"/>
      <c r="J606" s="202"/>
      <c r="K606" s="23"/>
      <c r="L606" s="203"/>
      <c r="M606" s="203"/>
      <c r="N606" s="197"/>
      <c r="O606" s="23"/>
    </row>
    <row r="607" ht="12.75" customHeight="1">
      <c r="A607" s="198"/>
      <c r="B607" s="199"/>
      <c r="C607" s="199"/>
      <c r="D607" s="199"/>
      <c r="E607" s="199"/>
      <c r="F607" s="200"/>
      <c r="G607" s="200"/>
      <c r="H607" s="200"/>
      <c r="I607" s="200"/>
      <c r="J607" s="202"/>
      <c r="K607" s="23"/>
      <c r="L607" s="203"/>
      <c r="M607" s="203"/>
      <c r="N607" s="197"/>
      <c r="O607" s="23"/>
    </row>
    <row r="608" ht="12.75" customHeight="1">
      <c r="A608" s="198"/>
      <c r="B608" s="199"/>
      <c r="C608" s="199"/>
      <c r="D608" s="199"/>
      <c r="E608" s="199"/>
      <c r="F608" s="200"/>
      <c r="G608" s="200"/>
      <c r="H608" s="200"/>
      <c r="I608" s="200"/>
      <c r="J608" s="202"/>
      <c r="K608" s="23"/>
      <c r="L608" s="203"/>
      <c r="M608" s="203"/>
      <c r="N608" s="197"/>
      <c r="O608" s="23"/>
    </row>
    <row r="609" ht="12.75" customHeight="1">
      <c r="A609" s="198"/>
      <c r="B609" s="199"/>
      <c r="C609" s="199"/>
      <c r="D609" s="199"/>
      <c r="E609" s="199"/>
      <c r="F609" s="200"/>
      <c r="G609" s="200"/>
      <c r="H609" s="200"/>
      <c r="I609" s="200"/>
      <c r="J609" s="202"/>
      <c r="K609" s="23"/>
      <c r="L609" s="203"/>
      <c r="M609" s="203"/>
      <c r="N609" s="197"/>
      <c r="O609" s="23"/>
    </row>
    <row r="610" ht="12.75" customHeight="1">
      <c r="A610" s="198"/>
      <c r="B610" s="199"/>
      <c r="C610" s="199"/>
      <c r="D610" s="199"/>
      <c r="E610" s="199"/>
      <c r="F610" s="200"/>
      <c r="G610" s="200"/>
      <c r="H610" s="200"/>
      <c r="I610" s="200"/>
      <c r="J610" s="202"/>
      <c r="K610" s="23"/>
      <c r="L610" s="203"/>
      <c r="M610" s="203"/>
      <c r="N610" s="197"/>
      <c r="O610" s="23"/>
    </row>
    <row r="611" ht="12.75" customHeight="1">
      <c r="A611" s="198"/>
      <c r="B611" s="199"/>
      <c r="C611" s="199"/>
      <c r="D611" s="199"/>
      <c r="E611" s="199"/>
      <c r="F611" s="200"/>
      <c r="G611" s="200"/>
      <c r="H611" s="200"/>
      <c r="I611" s="200"/>
      <c r="J611" s="202"/>
      <c r="K611" s="23"/>
      <c r="L611" s="203"/>
      <c r="M611" s="203"/>
      <c r="N611" s="197"/>
      <c r="O611" s="23"/>
    </row>
    <row r="612" ht="12.75" customHeight="1">
      <c r="A612" s="198"/>
      <c r="B612" s="199"/>
      <c r="C612" s="199"/>
      <c r="D612" s="199"/>
      <c r="E612" s="199"/>
      <c r="F612" s="200"/>
      <c r="G612" s="200"/>
      <c r="H612" s="200"/>
      <c r="I612" s="200"/>
      <c r="J612" s="202"/>
      <c r="K612" s="23"/>
      <c r="L612" s="203"/>
      <c r="M612" s="203"/>
      <c r="N612" s="197"/>
      <c r="O612" s="23"/>
    </row>
    <row r="613" ht="12.75" customHeight="1">
      <c r="A613" s="198"/>
      <c r="B613" s="199"/>
      <c r="C613" s="199"/>
      <c r="D613" s="199"/>
      <c r="E613" s="199"/>
      <c r="F613" s="200"/>
      <c r="G613" s="200"/>
      <c r="H613" s="200"/>
      <c r="I613" s="200"/>
      <c r="J613" s="202"/>
      <c r="K613" s="23"/>
      <c r="L613" s="203"/>
      <c r="M613" s="203"/>
      <c r="N613" s="197"/>
      <c r="O613" s="23"/>
    </row>
    <row r="614" ht="12.75" customHeight="1">
      <c r="A614" s="198"/>
      <c r="B614" s="199"/>
      <c r="C614" s="199"/>
      <c r="D614" s="199"/>
      <c r="E614" s="199"/>
      <c r="F614" s="200"/>
      <c r="G614" s="200"/>
      <c r="H614" s="200"/>
      <c r="I614" s="200"/>
      <c r="J614" s="202"/>
      <c r="K614" s="23"/>
      <c r="L614" s="203"/>
      <c r="M614" s="203"/>
      <c r="N614" s="197"/>
      <c r="O614" s="23"/>
    </row>
    <row r="615" ht="12.75" customHeight="1">
      <c r="A615" s="198"/>
      <c r="B615" s="199"/>
      <c r="C615" s="199"/>
      <c r="D615" s="199"/>
      <c r="E615" s="199"/>
      <c r="F615" s="200"/>
      <c r="G615" s="200"/>
      <c r="H615" s="200"/>
      <c r="I615" s="200"/>
      <c r="J615" s="202"/>
      <c r="K615" s="23"/>
      <c r="L615" s="203"/>
      <c r="M615" s="203"/>
      <c r="N615" s="197"/>
      <c r="O615" s="23"/>
    </row>
    <row r="616" ht="12.75" customHeight="1">
      <c r="A616" s="198"/>
      <c r="B616" s="199"/>
      <c r="C616" s="199"/>
      <c r="D616" s="199"/>
      <c r="E616" s="199"/>
      <c r="F616" s="200"/>
      <c r="G616" s="200"/>
      <c r="H616" s="200"/>
      <c r="I616" s="200"/>
      <c r="J616" s="202"/>
      <c r="K616" s="23"/>
      <c r="L616" s="203"/>
      <c r="M616" s="203"/>
      <c r="N616" s="197"/>
      <c r="O616" s="23"/>
    </row>
    <row r="617" ht="12.75" customHeight="1">
      <c r="A617" s="198"/>
      <c r="B617" s="199"/>
      <c r="C617" s="199"/>
      <c r="D617" s="199"/>
      <c r="E617" s="199"/>
      <c r="F617" s="200"/>
      <c r="G617" s="200"/>
      <c r="H617" s="200"/>
      <c r="I617" s="200"/>
      <c r="J617" s="202"/>
      <c r="K617" s="23"/>
      <c r="L617" s="203"/>
      <c r="M617" s="203"/>
      <c r="N617" s="197"/>
      <c r="O617" s="23"/>
    </row>
    <row r="618" ht="12.75" customHeight="1">
      <c r="A618" s="198"/>
      <c r="B618" s="199"/>
      <c r="C618" s="199"/>
      <c r="D618" s="199"/>
      <c r="E618" s="199"/>
      <c r="F618" s="200"/>
      <c r="G618" s="200"/>
      <c r="H618" s="200"/>
      <c r="I618" s="200"/>
      <c r="J618" s="202"/>
      <c r="K618" s="23"/>
      <c r="L618" s="203"/>
      <c r="M618" s="203"/>
      <c r="N618" s="197"/>
      <c r="O618" s="23"/>
    </row>
    <row r="619" ht="12.75" customHeight="1">
      <c r="A619" s="198"/>
      <c r="B619" s="199"/>
      <c r="C619" s="199"/>
      <c r="D619" s="199"/>
      <c r="E619" s="199"/>
      <c r="F619" s="200"/>
      <c r="G619" s="200"/>
      <c r="H619" s="200"/>
      <c r="I619" s="200"/>
      <c r="J619" s="202"/>
      <c r="K619" s="23"/>
      <c r="L619" s="203"/>
      <c r="M619" s="203"/>
      <c r="N619" s="197"/>
      <c r="O619" s="23"/>
    </row>
    <row r="620" ht="12.75" customHeight="1">
      <c r="A620" s="198"/>
      <c r="B620" s="199"/>
      <c r="C620" s="199"/>
      <c r="D620" s="199"/>
      <c r="E620" s="199"/>
      <c r="F620" s="200"/>
      <c r="G620" s="200"/>
      <c r="H620" s="200"/>
      <c r="I620" s="200"/>
      <c r="J620" s="202"/>
      <c r="K620" s="23"/>
      <c r="L620" s="203"/>
      <c r="M620" s="203"/>
      <c r="N620" s="197"/>
      <c r="O620" s="23"/>
    </row>
    <row r="621" ht="12.75" customHeight="1">
      <c r="A621" s="198"/>
      <c r="B621" s="199"/>
      <c r="C621" s="199"/>
      <c r="D621" s="199"/>
      <c r="E621" s="199"/>
      <c r="F621" s="200"/>
      <c r="G621" s="200"/>
      <c r="H621" s="200"/>
      <c r="I621" s="200"/>
      <c r="J621" s="202"/>
      <c r="K621" s="23"/>
      <c r="L621" s="203"/>
      <c r="M621" s="203"/>
      <c r="N621" s="197"/>
      <c r="O621" s="23"/>
    </row>
    <row r="622" ht="12.75" customHeight="1">
      <c r="A622" s="198"/>
      <c r="B622" s="199"/>
      <c r="C622" s="199"/>
      <c r="D622" s="199"/>
      <c r="E622" s="199"/>
      <c r="F622" s="200"/>
      <c r="G622" s="200"/>
      <c r="H622" s="200"/>
      <c r="I622" s="200"/>
      <c r="J622" s="202"/>
      <c r="K622" s="23"/>
      <c r="L622" s="203"/>
      <c r="M622" s="203"/>
      <c r="N622" s="197"/>
      <c r="O622" s="23"/>
    </row>
    <row r="623" ht="12.75" customHeight="1">
      <c r="A623" s="198"/>
      <c r="B623" s="199"/>
      <c r="C623" s="199"/>
      <c r="D623" s="199"/>
      <c r="E623" s="199"/>
      <c r="F623" s="200"/>
      <c r="G623" s="200"/>
      <c r="H623" s="200"/>
      <c r="I623" s="200"/>
      <c r="J623" s="202"/>
      <c r="K623" s="23"/>
      <c r="L623" s="203"/>
      <c r="M623" s="203"/>
      <c r="N623" s="197"/>
      <c r="O623" s="23"/>
    </row>
    <row r="624" ht="12.75" customHeight="1">
      <c r="A624" s="198"/>
      <c r="B624" s="199"/>
      <c r="C624" s="199"/>
      <c r="D624" s="199"/>
      <c r="E624" s="199"/>
      <c r="F624" s="200"/>
      <c r="G624" s="200"/>
      <c r="H624" s="200"/>
      <c r="I624" s="200"/>
      <c r="J624" s="202"/>
      <c r="K624" s="23"/>
      <c r="L624" s="203"/>
      <c r="M624" s="203"/>
      <c r="N624" s="197"/>
      <c r="O624" s="23"/>
    </row>
    <row r="625" ht="12.75" customHeight="1">
      <c r="A625" s="198"/>
      <c r="B625" s="199"/>
      <c r="C625" s="199"/>
      <c r="D625" s="199"/>
      <c r="E625" s="199"/>
      <c r="F625" s="200"/>
      <c r="G625" s="200"/>
      <c r="H625" s="200"/>
      <c r="I625" s="200"/>
      <c r="J625" s="202"/>
      <c r="K625" s="23"/>
      <c r="L625" s="203"/>
      <c r="M625" s="203"/>
      <c r="N625" s="197"/>
      <c r="O625" s="23"/>
    </row>
    <row r="626" ht="12.75" customHeight="1">
      <c r="A626" s="198"/>
      <c r="B626" s="199"/>
      <c r="C626" s="199"/>
      <c r="D626" s="199"/>
      <c r="E626" s="199"/>
      <c r="F626" s="200"/>
      <c r="G626" s="200"/>
      <c r="H626" s="200"/>
      <c r="I626" s="200"/>
      <c r="J626" s="202"/>
      <c r="K626" s="23"/>
      <c r="L626" s="203"/>
      <c r="M626" s="203"/>
      <c r="N626" s="197"/>
      <c r="O626" s="23"/>
    </row>
    <row r="627" ht="12.75" customHeight="1">
      <c r="A627" s="198"/>
      <c r="B627" s="199"/>
      <c r="C627" s="199"/>
      <c r="D627" s="199"/>
      <c r="E627" s="199"/>
      <c r="F627" s="200"/>
      <c r="G627" s="200"/>
      <c r="H627" s="200"/>
      <c r="I627" s="200"/>
      <c r="J627" s="202"/>
      <c r="K627" s="23"/>
      <c r="L627" s="203"/>
      <c r="M627" s="203"/>
      <c r="N627" s="197"/>
      <c r="O627" s="23"/>
    </row>
    <row r="628" ht="12.75" customHeight="1">
      <c r="A628" s="198"/>
      <c r="B628" s="199"/>
      <c r="C628" s="199"/>
      <c r="D628" s="199"/>
      <c r="E628" s="199"/>
      <c r="F628" s="200"/>
      <c r="G628" s="200"/>
      <c r="H628" s="200"/>
      <c r="I628" s="200"/>
      <c r="J628" s="202"/>
      <c r="K628" s="23"/>
      <c r="L628" s="203"/>
      <c r="M628" s="203"/>
      <c r="N628" s="197"/>
      <c r="O628" s="23"/>
    </row>
    <row r="629" ht="12.75" customHeight="1">
      <c r="A629" s="198"/>
      <c r="B629" s="199"/>
      <c r="C629" s="199"/>
      <c r="D629" s="199"/>
      <c r="E629" s="199"/>
      <c r="F629" s="200"/>
      <c r="G629" s="200"/>
      <c r="H629" s="200"/>
      <c r="I629" s="200"/>
      <c r="J629" s="202"/>
      <c r="K629" s="23"/>
      <c r="L629" s="203"/>
      <c r="M629" s="203"/>
      <c r="N629" s="197"/>
      <c r="O629" s="23"/>
    </row>
    <row r="630" ht="12.75" customHeight="1">
      <c r="A630" s="198"/>
      <c r="B630" s="199"/>
      <c r="C630" s="199"/>
      <c r="D630" s="199"/>
      <c r="E630" s="199"/>
      <c r="F630" s="200"/>
      <c r="G630" s="200"/>
      <c r="H630" s="200"/>
      <c r="I630" s="200"/>
      <c r="J630" s="202"/>
      <c r="K630" s="23"/>
      <c r="L630" s="203"/>
      <c r="M630" s="203"/>
      <c r="N630" s="197"/>
      <c r="O630" s="23"/>
    </row>
    <row r="631" ht="12.75" customHeight="1">
      <c r="A631" s="198"/>
      <c r="B631" s="199"/>
      <c r="C631" s="199"/>
      <c r="D631" s="199"/>
      <c r="E631" s="199"/>
      <c r="F631" s="200"/>
      <c r="G631" s="200"/>
      <c r="H631" s="200"/>
      <c r="I631" s="200"/>
      <c r="J631" s="202"/>
      <c r="K631" s="23"/>
      <c r="L631" s="203"/>
      <c r="M631" s="203"/>
      <c r="N631" s="197"/>
      <c r="O631" s="23"/>
    </row>
    <row r="632" ht="12.75" customHeight="1">
      <c r="A632" s="198"/>
      <c r="B632" s="199"/>
      <c r="C632" s="199"/>
      <c r="D632" s="199"/>
      <c r="E632" s="199"/>
      <c r="F632" s="200"/>
      <c r="G632" s="200"/>
      <c r="H632" s="200"/>
      <c r="I632" s="200"/>
      <c r="J632" s="202"/>
      <c r="K632" s="23"/>
      <c r="L632" s="203"/>
      <c r="M632" s="203"/>
      <c r="N632" s="197"/>
      <c r="O632" s="23"/>
    </row>
    <row r="633" ht="12.75" customHeight="1">
      <c r="A633" s="198"/>
      <c r="B633" s="199"/>
      <c r="C633" s="199"/>
      <c r="D633" s="199"/>
      <c r="E633" s="199"/>
      <c r="F633" s="200"/>
      <c r="G633" s="200"/>
      <c r="H633" s="200"/>
      <c r="I633" s="200"/>
      <c r="J633" s="202"/>
      <c r="K633" s="23"/>
      <c r="L633" s="203"/>
      <c r="M633" s="203"/>
      <c r="N633" s="197"/>
      <c r="O633" s="23"/>
    </row>
    <row r="634" ht="12.75" customHeight="1">
      <c r="A634" s="198"/>
      <c r="B634" s="199"/>
      <c r="C634" s="199"/>
      <c r="D634" s="199"/>
      <c r="E634" s="199"/>
      <c r="F634" s="200"/>
      <c r="G634" s="200"/>
      <c r="H634" s="200"/>
      <c r="I634" s="200"/>
      <c r="J634" s="202"/>
      <c r="K634" s="23"/>
      <c r="L634" s="203"/>
      <c r="M634" s="203"/>
      <c r="N634" s="197"/>
      <c r="O634" s="23"/>
    </row>
    <row r="635" ht="12.75" customHeight="1">
      <c r="A635" s="198"/>
      <c r="B635" s="199"/>
      <c r="C635" s="199"/>
      <c r="D635" s="199"/>
      <c r="E635" s="199"/>
      <c r="F635" s="200"/>
      <c r="G635" s="200"/>
      <c r="H635" s="200"/>
      <c r="I635" s="200"/>
      <c r="J635" s="202"/>
      <c r="K635" s="23"/>
      <c r="L635" s="203"/>
      <c r="M635" s="203"/>
      <c r="N635" s="197"/>
      <c r="O635" s="23"/>
    </row>
    <row r="636" ht="12.75" customHeight="1">
      <c r="A636" s="198"/>
      <c r="B636" s="199"/>
      <c r="C636" s="199"/>
      <c r="D636" s="199"/>
      <c r="E636" s="199"/>
      <c r="F636" s="200"/>
      <c r="G636" s="200"/>
      <c r="H636" s="200"/>
      <c r="I636" s="200"/>
      <c r="J636" s="202"/>
      <c r="K636" s="23"/>
      <c r="L636" s="203"/>
      <c r="M636" s="203"/>
      <c r="N636" s="197"/>
      <c r="O636" s="23"/>
    </row>
    <row r="637" ht="12.75" customHeight="1">
      <c r="A637" s="198"/>
      <c r="B637" s="199"/>
      <c r="C637" s="199"/>
      <c r="D637" s="199"/>
      <c r="E637" s="199"/>
      <c r="F637" s="200"/>
      <c r="G637" s="200"/>
      <c r="H637" s="200"/>
      <c r="I637" s="200"/>
      <c r="J637" s="202"/>
      <c r="K637" s="23"/>
      <c r="L637" s="203"/>
      <c r="M637" s="203"/>
      <c r="N637" s="197"/>
      <c r="O637" s="23"/>
    </row>
    <row r="638" ht="12.75" customHeight="1">
      <c r="A638" s="198"/>
      <c r="B638" s="199"/>
      <c r="C638" s="199"/>
      <c r="D638" s="199"/>
      <c r="E638" s="199"/>
      <c r="F638" s="200"/>
      <c r="G638" s="200"/>
      <c r="H638" s="200"/>
      <c r="I638" s="200"/>
      <c r="J638" s="202"/>
      <c r="K638" s="23"/>
      <c r="L638" s="203"/>
      <c r="M638" s="203"/>
      <c r="N638" s="197"/>
      <c r="O638" s="23"/>
    </row>
    <row r="639" ht="12.75" customHeight="1">
      <c r="A639" s="198"/>
      <c r="B639" s="199"/>
      <c r="C639" s="199"/>
      <c r="D639" s="199"/>
      <c r="E639" s="199"/>
      <c r="F639" s="200"/>
      <c r="G639" s="200"/>
      <c r="H639" s="200"/>
      <c r="I639" s="200"/>
      <c r="J639" s="202"/>
      <c r="K639" s="23"/>
      <c r="L639" s="203"/>
      <c r="M639" s="203"/>
      <c r="N639" s="197"/>
      <c r="O639" s="23"/>
    </row>
    <row r="640" ht="12.75" customHeight="1">
      <c r="A640" s="198"/>
      <c r="B640" s="199"/>
      <c r="C640" s="199"/>
      <c r="D640" s="199"/>
      <c r="E640" s="199"/>
      <c r="F640" s="200"/>
      <c r="G640" s="200"/>
      <c r="H640" s="200"/>
      <c r="I640" s="200"/>
      <c r="J640" s="202"/>
      <c r="K640" s="23"/>
      <c r="L640" s="203"/>
      <c r="M640" s="203"/>
      <c r="N640" s="197"/>
      <c r="O640" s="23"/>
    </row>
    <row r="641" ht="12.75" customHeight="1">
      <c r="A641" s="198"/>
      <c r="B641" s="199"/>
      <c r="C641" s="199"/>
      <c r="D641" s="199"/>
      <c r="E641" s="199"/>
      <c r="F641" s="200"/>
      <c r="G641" s="200"/>
      <c r="H641" s="200"/>
      <c r="I641" s="200"/>
      <c r="J641" s="202"/>
      <c r="K641" s="23"/>
      <c r="L641" s="203"/>
      <c r="M641" s="203"/>
      <c r="N641" s="197"/>
      <c r="O641" s="23"/>
    </row>
    <row r="642" ht="12.75" customHeight="1">
      <c r="A642" s="198"/>
      <c r="B642" s="199"/>
      <c r="C642" s="199"/>
      <c r="D642" s="199"/>
      <c r="E642" s="199"/>
      <c r="F642" s="200"/>
      <c r="G642" s="200"/>
      <c r="H642" s="200"/>
      <c r="I642" s="200"/>
      <c r="J642" s="202"/>
      <c r="K642" s="23"/>
      <c r="L642" s="203"/>
      <c r="M642" s="203"/>
      <c r="N642" s="197"/>
      <c r="O642" s="23"/>
    </row>
    <row r="643" ht="12.75" customHeight="1">
      <c r="A643" s="198"/>
      <c r="B643" s="199"/>
      <c r="C643" s="199"/>
      <c r="D643" s="199"/>
      <c r="E643" s="199"/>
      <c r="F643" s="200"/>
      <c r="G643" s="200"/>
      <c r="H643" s="200"/>
      <c r="I643" s="200"/>
      <c r="J643" s="202"/>
      <c r="K643" s="23"/>
      <c r="L643" s="203"/>
      <c r="M643" s="203"/>
      <c r="N643" s="197"/>
      <c r="O643" s="23"/>
    </row>
    <row r="644" ht="12.75" customHeight="1">
      <c r="A644" s="198"/>
      <c r="B644" s="199"/>
      <c r="C644" s="199"/>
      <c r="D644" s="199"/>
      <c r="E644" s="199"/>
      <c r="F644" s="200"/>
      <c r="G644" s="200"/>
      <c r="H644" s="200"/>
      <c r="I644" s="200"/>
      <c r="J644" s="202"/>
      <c r="K644" s="23"/>
      <c r="L644" s="203"/>
      <c r="M644" s="203"/>
      <c r="N644" s="197"/>
      <c r="O644" s="23"/>
    </row>
    <row r="645" ht="12.75" customHeight="1">
      <c r="A645" s="198"/>
      <c r="B645" s="199"/>
      <c r="C645" s="199"/>
      <c r="D645" s="199"/>
      <c r="E645" s="199"/>
      <c r="F645" s="200"/>
      <c r="G645" s="200"/>
      <c r="H645" s="200"/>
      <c r="I645" s="200"/>
      <c r="J645" s="202"/>
      <c r="K645" s="23"/>
      <c r="L645" s="203"/>
      <c r="M645" s="203"/>
      <c r="N645" s="197"/>
      <c r="O645" s="23"/>
    </row>
    <row r="646" ht="12.75" customHeight="1">
      <c r="A646" s="198"/>
      <c r="B646" s="199"/>
      <c r="C646" s="199"/>
      <c r="D646" s="199"/>
      <c r="E646" s="199"/>
      <c r="F646" s="200"/>
      <c r="G646" s="200"/>
      <c r="H646" s="200"/>
      <c r="I646" s="200"/>
      <c r="J646" s="202"/>
      <c r="K646" s="23"/>
      <c r="L646" s="203"/>
      <c r="M646" s="203"/>
      <c r="N646" s="197"/>
      <c r="O646" s="23"/>
    </row>
    <row r="647" ht="12.75" customHeight="1">
      <c r="A647" s="198"/>
      <c r="B647" s="199"/>
      <c r="C647" s="199"/>
      <c r="D647" s="199"/>
      <c r="E647" s="199"/>
      <c r="F647" s="200"/>
      <c r="G647" s="200"/>
      <c r="H647" s="200"/>
      <c r="I647" s="200"/>
      <c r="J647" s="202"/>
      <c r="K647" s="23"/>
      <c r="L647" s="203"/>
      <c r="M647" s="203"/>
      <c r="N647" s="197"/>
      <c r="O647" s="23"/>
    </row>
    <row r="648" ht="12.75" customHeight="1">
      <c r="A648" s="198"/>
      <c r="B648" s="199"/>
      <c r="C648" s="199"/>
      <c r="D648" s="199"/>
      <c r="E648" s="199"/>
      <c r="F648" s="200"/>
      <c r="G648" s="200"/>
      <c r="H648" s="200"/>
      <c r="I648" s="200"/>
      <c r="J648" s="202"/>
      <c r="K648" s="23"/>
      <c r="L648" s="203"/>
      <c r="M648" s="203"/>
      <c r="N648" s="197"/>
      <c r="O648" s="23"/>
    </row>
    <row r="649" ht="12.75" customHeight="1">
      <c r="A649" s="198"/>
      <c r="B649" s="199"/>
      <c r="C649" s="199"/>
      <c r="D649" s="199"/>
      <c r="E649" s="199"/>
      <c r="F649" s="200"/>
      <c r="G649" s="200"/>
      <c r="H649" s="200"/>
      <c r="I649" s="200"/>
      <c r="J649" s="202"/>
      <c r="K649" s="23"/>
      <c r="L649" s="203"/>
      <c r="M649" s="203"/>
      <c r="N649" s="197"/>
      <c r="O649" s="23"/>
    </row>
    <row r="650" ht="12.75" customHeight="1">
      <c r="A650" s="198"/>
      <c r="B650" s="199"/>
      <c r="C650" s="199"/>
      <c r="D650" s="199"/>
      <c r="E650" s="199"/>
      <c r="F650" s="200"/>
      <c r="G650" s="200"/>
      <c r="H650" s="200"/>
      <c r="I650" s="200"/>
      <c r="J650" s="202"/>
      <c r="K650" s="23"/>
      <c r="L650" s="203"/>
      <c r="M650" s="203"/>
      <c r="N650" s="197"/>
      <c r="O650" s="23"/>
    </row>
    <row r="651" ht="12.75" customHeight="1">
      <c r="A651" s="198"/>
      <c r="B651" s="199"/>
      <c r="C651" s="199"/>
      <c r="D651" s="199"/>
      <c r="E651" s="199"/>
      <c r="F651" s="200"/>
      <c r="G651" s="200"/>
      <c r="H651" s="200"/>
      <c r="I651" s="200"/>
      <c r="J651" s="202"/>
      <c r="K651" s="23"/>
      <c r="L651" s="203"/>
      <c r="M651" s="203"/>
      <c r="N651" s="197"/>
      <c r="O651" s="23"/>
    </row>
    <row r="652" ht="12.75" customHeight="1">
      <c r="A652" s="198"/>
      <c r="B652" s="199"/>
      <c r="C652" s="199"/>
      <c r="D652" s="199"/>
      <c r="E652" s="199"/>
      <c r="F652" s="200"/>
      <c r="G652" s="200"/>
      <c r="H652" s="200"/>
      <c r="I652" s="200"/>
      <c r="J652" s="202"/>
      <c r="K652" s="23"/>
      <c r="L652" s="203"/>
      <c r="M652" s="203"/>
      <c r="N652" s="197"/>
      <c r="O652" s="23"/>
    </row>
    <row r="653" ht="12.75" customHeight="1">
      <c r="A653" s="198"/>
      <c r="B653" s="199"/>
      <c r="C653" s="199"/>
      <c r="D653" s="199"/>
      <c r="E653" s="199"/>
      <c r="F653" s="200"/>
      <c r="G653" s="200"/>
      <c r="H653" s="200"/>
      <c r="I653" s="200"/>
      <c r="J653" s="202"/>
      <c r="K653" s="23"/>
      <c r="L653" s="203"/>
      <c r="M653" s="203"/>
      <c r="N653" s="197"/>
      <c r="O653" s="23"/>
    </row>
    <row r="654" ht="12.75" customHeight="1">
      <c r="A654" s="198"/>
      <c r="B654" s="199"/>
      <c r="C654" s="199"/>
      <c r="D654" s="199"/>
      <c r="E654" s="199"/>
      <c r="F654" s="200"/>
      <c r="G654" s="200"/>
      <c r="H654" s="200"/>
      <c r="I654" s="200"/>
      <c r="J654" s="202"/>
      <c r="K654" s="23"/>
      <c r="L654" s="203"/>
      <c r="M654" s="203"/>
      <c r="N654" s="197"/>
      <c r="O654" s="23"/>
    </row>
    <row r="655" ht="12.75" customHeight="1">
      <c r="A655" s="198"/>
      <c r="B655" s="199"/>
      <c r="C655" s="199"/>
      <c r="D655" s="199"/>
      <c r="E655" s="199"/>
      <c r="F655" s="200"/>
      <c r="G655" s="200"/>
      <c r="H655" s="200"/>
      <c r="I655" s="200"/>
      <c r="J655" s="202"/>
      <c r="K655" s="23"/>
      <c r="L655" s="203"/>
      <c r="M655" s="203"/>
      <c r="N655" s="197"/>
      <c r="O655" s="23"/>
    </row>
    <row r="656" ht="12.75" customHeight="1">
      <c r="A656" s="198"/>
      <c r="B656" s="199"/>
      <c r="C656" s="199"/>
      <c r="D656" s="199"/>
      <c r="E656" s="199"/>
      <c r="F656" s="200"/>
      <c r="G656" s="200"/>
      <c r="H656" s="200"/>
      <c r="I656" s="200"/>
      <c r="J656" s="202"/>
      <c r="K656" s="23"/>
      <c r="L656" s="203"/>
      <c r="M656" s="203"/>
      <c r="N656" s="197"/>
      <c r="O656" s="23"/>
    </row>
    <row r="657" ht="12.75" customHeight="1">
      <c r="A657" s="198"/>
      <c r="B657" s="199"/>
      <c r="C657" s="199"/>
      <c r="D657" s="199"/>
      <c r="E657" s="199"/>
      <c r="F657" s="200"/>
      <c r="G657" s="200"/>
      <c r="H657" s="200"/>
      <c r="I657" s="200"/>
      <c r="J657" s="202"/>
      <c r="K657" s="23"/>
      <c r="L657" s="203"/>
      <c r="M657" s="203"/>
      <c r="N657" s="197"/>
      <c r="O657" s="23"/>
    </row>
    <row r="658" ht="12.75" customHeight="1">
      <c r="A658" s="198"/>
      <c r="B658" s="199"/>
      <c r="C658" s="199"/>
      <c r="D658" s="199"/>
      <c r="E658" s="199"/>
      <c r="F658" s="200"/>
      <c r="G658" s="200"/>
      <c r="H658" s="200"/>
      <c r="I658" s="200"/>
      <c r="J658" s="202"/>
      <c r="K658" s="23"/>
      <c r="L658" s="203"/>
      <c r="M658" s="203"/>
      <c r="N658" s="197"/>
      <c r="O658" s="23"/>
    </row>
    <row r="659" ht="12.75" customHeight="1">
      <c r="A659" s="198"/>
      <c r="B659" s="199"/>
      <c r="C659" s="199"/>
      <c r="D659" s="199"/>
      <c r="E659" s="199"/>
      <c r="F659" s="200"/>
      <c r="G659" s="200"/>
      <c r="H659" s="200"/>
      <c r="I659" s="200"/>
      <c r="J659" s="202"/>
      <c r="K659" s="23"/>
      <c r="L659" s="203"/>
      <c r="M659" s="203"/>
      <c r="N659" s="197"/>
      <c r="O659" s="23"/>
    </row>
    <row r="660" ht="12.75" customHeight="1">
      <c r="A660" s="198"/>
      <c r="B660" s="199"/>
      <c r="C660" s="199"/>
      <c r="D660" s="199"/>
      <c r="E660" s="199"/>
      <c r="F660" s="200"/>
      <c r="G660" s="200"/>
      <c r="H660" s="200"/>
      <c r="I660" s="200"/>
      <c r="J660" s="202"/>
      <c r="K660" s="23"/>
      <c r="L660" s="203"/>
      <c r="M660" s="203"/>
      <c r="N660" s="197"/>
      <c r="O660" s="23"/>
    </row>
    <row r="661" ht="12.75" customHeight="1">
      <c r="A661" s="198"/>
      <c r="B661" s="199"/>
      <c r="C661" s="199"/>
      <c r="D661" s="199"/>
      <c r="E661" s="199"/>
      <c r="F661" s="200"/>
      <c r="G661" s="200"/>
      <c r="H661" s="200"/>
      <c r="I661" s="200"/>
      <c r="J661" s="202"/>
      <c r="K661" s="23"/>
      <c r="L661" s="203"/>
      <c r="M661" s="203"/>
      <c r="N661" s="197"/>
      <c r="O661" s="23"/>
    </row>
    <row r="662" ht="12.75" customHeight="1">
      <c r="A662" s="198"/>
      <c r="B662" s="199"/>
      <c r="C662" s="199"/>
      <c r="D662" s="199"/>
      <c r="E662" s="199"/>
      <c r="F662" s="200"/>
      <c r="G662" s="200"/>
      <c r="H662" s="200"/>
      <c r="I662" s="200"/>
      <c r="J662" s="202"/>
      <c r="K662" s="23"/>
      <c r="L662" s="203"/>
      <c r="M662" s="203"/>
      <c r="N662" s="197"/>
      <c r="O662" s="23"/>
    </row>
    <row r="663" ht="12.75" customHeight="1">
      <c r="A663" s="198"/>
      <c r="B663" s="199"/>
      <c r="C663" s="199"/>
      <c r="D663" s="199"/>
      <c r="E663" s="199"/>
      <c r="F663" s="200"/>
      <c r="G663" s="200"/>
      <c r="H663" s="200"/>
      <c r="I663" s="200"/>
      <c r="J663" s="202"/>
      <c r="K663" s="23"/>
      <c r="L663" s="203"/>
      <c r="M663" s="203"/>
      <c r="N663" s="197"/>
      <c r="O663" s="23"/>
    </row>
    <row r="664" ht="12.75" customHeight="1">
      <c r="A664" s="198"/>
      <c r="B664" s="199"/>
      <c r="C664" s="199"/>
      <c r="D664" s="199"/>
      <c r="E664" s="199"/>
      <c r="F664" s="200"/>
      <c r="G664" s="200"/>
      <c r="H664" s="200"/>
      <c r="I664" s="200"/>
      <c r="J664" s="202"/>
      <c r="K664" s="23"/>
      <c r="L664" s="203"/>
      <c r="M664" s="203"/>
      <c r="N664" s="197"/>
      <c r="O664" s="23"/>
    </row>
    <row r="665" ht="12.75" customHeight="1">
      <c r="A665" s="198"/>
      <c r="B665" s="199"/>
      <c r="C665" s="199"/>
      <c r="D665" s="199"/>
      <c r="E665" s="199"/>
      <c r="F665" s="200"/>
      <c r="G665" s="200"/>
      <c r="H665" s="200"/>
      <c r="I665" s="200"/>
      <c r="J665" s="202"/>
      <c r="K665" s="23"/>
      <c r="L665" s="203"/>
      <c r="M665" s="203"/>
      <c r="N665" s="197"/>
      <c r="O665" s="23"/>
    </row>
    <row r="666" ht="12.75" customHeight="1">
      <c r="A666" s="198"/>
      <c r="B666" s="199"/>
      <c r="C666" s="199"/>
      <c r="D666" s="199"/>
      <c r="E666" s="199"/>
      <c r="F666" s="200"/>
      <c r="G666" s="200"/>
      <c r="H666" s="200"/>
      <c r="I666" s="200"/>
      <c r="J666" s="202"/>
      <c r="K666" s="23"/>
      <c r="L666" s="203"/>
      <c r="M666" s="203"/>
      <c r="N666" s="197"/>
      <c r="O666" s="23"/>
    </row>
    <row r="667" ht="12.75" customHeight="1">
      <c r="A667" s="198"/>
      <c r="B667" s="199"/>
      <c r="C667" s="199"/>
      <c r="D667" s="199"/>
      <c r="E667" s="199"/>
      <c r="F667" s="200"/>
      <c r="G667" s="200"/>
      <c r="H667" s="200"/>
      <c r="I667" s="200"/>
      <c r="J667" s="202"/>
      <c r="K667" s="23"/>
      <c r="L667" s="203"/>
      <c r="M667" s="203"/>
      <c r="N667" s="197"/>
      <c r="O667" s="23"/>
    </row>
    <row r="668" ht="12.75" customHeight="1">
      <c r="A668" s="198"/>
      <c r="B668" s="199"/>
      <c r="C668" s="199"/>
      <c r="D668" s="199"/>
      <c r="E668" s="199"/>
      <c r="F668" s="200"/>
      <c r="G668" s="200"/>
      <c r="H668" s="200"/>
      <c r="I668" s="200"/>
      <c r="J668" s="202"/>
      <c r="K668" s="23"/>
      <c r="L668" s="203"/>
      <c r="M668" s="203"/>
      <c r="N668" s="197"/>
      <c r="O668" s="23"/>
    </row>
    <row r="669" ht="12.75" customHeight="1">
      <c r="A669" s="198"/>
      <c r="B669" s="199"/>
      <c r="C669" s="199"/>
      <c r="D669" s="199"/>
      <c r="E669" s="199"/>
      <c r="F669" s="200"/>
      <c r="G669" s="200"/>
      <c r="H669" s="200"/>
      <c r="I669" s="200"/>
      <c r="J669" s="202"/>
      <c r="K669" s="23"/>
      <c r="L669" s="203"/>
      <c r="M669" s="203"/>
      <c r="N669" s="197"/>
      <c r="O669" s="23"/>
    </row>
    <row r="670" ht="12.75" customHeight="1">
      <c r="A670" s="198"/>
      <c r="B670" s="199"/>
      <c r="C670" s="199"/>
      <c r="D670" s="199"/>
      <c r="E670" s="199"/>
      <c r="F670" s="200"/>
      <c r="G670" s="200"/>
      <c r="H670" s="200"/>
      <c r="I670" s="200"/>
      <c r="J670" s="202"/>
      <c r="K670" s="23"/>
      <c r="L670" s="203"/>
      <c r="M670" s="203"/>
      <c r="N670" s="197"/>
      <c r="O670" s="23"/>
    </row>
    <row r="671" ht="12.75" customHeight="1">
      <c r="A671" s="198"/>
      <c r="B671" s="199"/>
      <c r="C671" s="199"/>
      <c r="D671" s="199"/>
      <c r="E671" s="199"/>
      <c r="F671" s="200"/>
      <c r="G671" s="200"/>
      <c r="H671" s="200"/>
      <c r="I671" s="200"/>
      <c r="J671" s="202"/>
      <c r="K671" s="23"/>
      <c r="L671" s="203"/>
      <c r="M671" s="203"/>
      <c r="N671" s="197"/>
      <c r="O671" s="23"/>
    </row>
    <row r="672" ht="12.75" customHeight="1">
      <c r="A672" s="198"/>
      <c r="B672" s="199"/>
      <c r="C672" s="199"/>
      <c r="D672" s="199"/>
      <c r="E672" s="199"/>
      <c r="F672" s="200"/>
      <c r="G672" s="200"/>
      <c r="H672" s="200"/>
      <c r="I672" s="200"/>
      <c r="J672" s="202"/>
      <c r="K672" s="23"/>
      <c r="L672" s="203"/>
      <c r="M672" s="203"/>
      <c r="N672" s="197"/>
      <c r="O672" s="23"/>
    </row>
    <row r="673" ht="12.75" customHeight="1">
      <c r="A673" s="198"/>
      <c r="B673" s="199"/>
      <c r="C673" s="199"/>
      <c r="D673" s="199"/>
      <c r="E673" s="199"/>
      <c r="F673" s="200"/>
      <c r="G673" s="200"/>
      <c r="H673" s="200"/>
      <c r="I673" s="200"/>
      <c r="J673" s="202"/>
      <c r="K673" s="23"/>
      <c r="L673" s="203"/>
      <c r="M673" s="203"/>
      <c r="N673" s="197"/>
      <c r="O673" s="23"/>
    </row>
    <row r="674" ht="12.75" customHeight="1">
      <c r="A674" s="198"/>
      <c r="B674" s="199"/>
      <c r="C674" s="199"/>
      <c r="D674" s="199"/>
      <c r="E674" s="199"/>
      <c r="F674" s="200"/>
      <c r="G674" s="200"/>
      <c r="H674" s="200"/>
      <c r="I674" s="200"/>
      <c r="J674" s="202"/>
      <c r="K674" s="23"/>
      <c r="L674" s="203"/>
      <c r="M674" s="203"/>
      <c r="N674" s="197"/>
      <c r="O674" s="23"/>
    </row>
    <row r="675" ht="12.75" customHeight="1">
      <c r="A675" s="198"/>
      <c r="B675" s="199"/>
      <c r="C675" s="199"/>
      <c r="D675" s="199"/>
      <c r="E675" s="199"/>
      <c r="F675" s="200"/>
      <c r="G675" s="200"/>
      <c r="H675" s="200"/>
      <c r="I675" s="200"/>
      <c r="J675" s="202"/>
      <c r="K675" s="23"/>
      <c r="L675" s="203"/>
      <c r="M675" s="203"/>
      <c r="N675" s="197"/>
      <c r="O675" s="23"/>
    </row>
    <row r="676" ht="12.75" customHeight="1">
      <c r="A676" s="198"/>
      <c r="B676" s="199"/>
      <c r="C676" s="199"/>
      <c r="D676" s="199"/>
      <c r="E676" s="199"/>
      <c r="F676" s="200"/>
      <c r="G676" s="200"/>
      <c r="H676" s="200"/>
      <c r="I676" s="200"/>
      <c r="J676" s="202"/>
      <c r="K676" s="23"/>
      <c r="L676" s="203"/>
      <c r="M676" s="203"/>
      <c r="N676" s="197"/>
      <c r="O676" s="23"/>
    </row>
    <row r="677" ht="12.75" customHeight="1">
      <c r="A677" s="198"/>
      <c r="B677" s="199"/>
      <c r="C677" s="199"/>
      <c r="D677" s="199"/>
      <c r="E677" s="199"/>
      <c r="F677" s="200"/>
      <c r="G677" s="200"/>
      <c r="H677" s="200"/>
      <c r="I677" s="200"/>
      <c r="J677" s="202"/>
      <c r="K677" s="23"/>
      <c r="L677" s="203"/>
      <c r="M677" s="203"/>
      <c r="N677" s="197"/>
      <c r="O677" s="23"/>
    </row>
    <row r="678" ht="12.75" customHeight="1">
      <c r="A678" s="198"/>
      <c r="B678" s="199"/>
      <c r="C678" s="199"/>
      <c r="D678" s="199"/>
      <c r="E678" s="199"/>
      <c r="F678" s="200"/>
      <c r="G678" s="200"/>
      <c r="H678" s="200"/>
      <c r="I678" s="200"/>
      <c r="J678" s="202"/>
      <c r="K678" s="23"/>
      <c r="L678" s="203"/>
      <c r="M678" s="203"/>
      <c r="N678" s="197"/>
      <c r="O678" s="23"/>
    </row>
    <row r="679" ht="12.75" customHeight="1">
      <c r="A679" s="198"/>
      <c r="B679" s="199"/>
      <c r="C679" s="199"/>
      <c r="D679" s="199"/>
      <c r="E679" s="199"/>
      <c r="F679" s="200"/>
      <c r="G679" s="200"/>
      <c r="H679" s="200"/>
      <c r="I679" s="200"/>
      <c r="J679" s="202"/>
      <c r="K679" s="23"/>
      <c r="L679" s="203"/>
      <c r="M679" s="203"/>
      <c r="N679" s="197"/>
      <c r="O679" s="23"/>
    </row>
    <row r="680" ht="12.75" customHeight="1">
      <c r="A680" s="198"/>
      <c r="B680" s="199"/>
      <c r="C680" s="199"/>
      <c r="D680" s="199"/>
      <c r="E680" s="199"/>
      <c r="F680" s="200"/>
      <c r="G680" s="200"/>
      <c r="H680" s="200"/>
      <c r="I680" s="200"/>
      <c r="J680" s="202"/>
      <c r="K680" s="23"/>
      <c r="L680" s="203"/>
      <c r="M680" s="203"/>
      <c r="N680" s="197"/>
      <c r="O680" s="23"/>
    </row>
    <row r="681" ht="12.75" customHeight="1">
      <c r="A681" s="198"/>
      <c r="B681" s="199"/>
      <c r="C681" s="199"/>
      <c r="D681" s="199"/>
      <c r="E681" s="199"/>
      <c r="F681" s="200"/>
      <c r="G681" s="200"/>
      <c r="H681" s="200"/>
      <c r="I681" s="200"/>
      <c r="J681" s="202"/>
      <c r="K681" s="23"/>
      <c r="L681" s="203"/>
      <c r="M681" s="203"/>
      <c r="N681" s="197"/>
      <c r="O681" s="23"/>
    </row>
    <row r="682" ht="12.75" customHeight="1">
      <c r="A682" s="198"/>
      <c r="B682" s="199"/>
      <c r="C682" s="199"/>
      <c r="D682" s="199"/>
      <c r="E682" s="199"/>
      <c r="F682" s="200"/>
      <c r="G682" s="200"/>
      <c r="H682" s="200"/>
      <c r="I682" s="200"/>
      <c r="J682" s="202"/>
      <c r="K682" s="23"/>
      <c r="L682" s="203"/>
      <c r="M682" s="203"/>
      <c r="N682" s="197"/>
      <c r="O682" s="23"/>
    </row>
    <row r="683" ht="12.75" customHeight="1">
      <c r="A683" s="198"/>
      <c r="B683" s="199"/>
      <c r="C683" s="199"/>
      <c r="D683" s="199"/>
      <c r="E683" s="199"/>
      <c r="F683" s="200"/>
      <c r="G683" s="200"/>
      <c r="H683" s="200"/>
      <c r="I683" s="200"/>
      <c r="J683" s="202"/>
      <c r="K683" s="23"/>
      <c r="L683" s="203"/>
      <c r="M683" s="203"/>
      <c r="N683" s="197"/>
      <c r="O683" s="23"/>
    </row>
    <row r="684" ht="12.75" customHeight="1">
      <c r="A684" s="198"/>
      <c r="B684" s="199"/>
      <c r="C684" s="199"/>
      <c r="D684" s="199"/>
      <c r="E684" s="199"/>
      <c r="F684" s="200"/>
      <c r="G684" s="200"/>
      <c r="H684" s="200"/>
      <c r="I684" s="200"/>
      <c r="J684" s="202"/>
      <c r="K684" s="23"/>
      <c r="L684" s="203"/>
      <c r="M684" s="203"/>
      <c r="N684" s="197"/>
      <c r="O684" s="23"/>
    </row>
    <row r="685" ht="12.75" customHeight="1">
      <c r="A685" s="198"/>
      <c r="B685" s="199"/>
      <c r="C685" s="199"/>
      <c r="D685" s="199"/>
      <c r="E685" s="199"/>
      <c r="F685" s="200"/>
      <c r="G685" s="200"/>
      <c r="H685" s="200"/>
      <c r="I685" s="200"/>
      <c r="J685" s="202"/>
      <c r="K685" s="23"/>
      <c r="L685" s="203"/>
      <c r="M685" s="203"/>
      <c r="N685" s="197"/>
      <c r="O685" s="23"/>
    </row>
    <row r="686" ht="12.75" customHeight="1">
      <c r="A686" s="198"/>
      <c r="B686" s="199"/>
      <c r="C686" s="199"/>
      <c r="D686" s="199"/>
      <c r="E686" s="199"/>
      <c r="F686" s="200"/>
      <c r="G686" s="200"/>
      <c r="H686" s="200"/>
      <c r="I686" s="200"/>
      <c r="J686" s="202"/>
      <c r="K686" s="23"/>
      <c r="L686" s="203"/>
      <c r="M686" s="203"/>
      <c r="N686" s="197"/>
      <c r="O686" s="23"/>
    </row>
    <row r="687" ht="12.75" customHeight="1">
      <c r="A687" s="198"/>
      <c r="B687" s="199"/>
      <c r="C687" s="199"/>
      <c r="D687" s="199"/>
      <c r="E687" s="199"/>
      <c r="F687" s="200"/>
      <c r="G687" s="200"/>
      <c r="H687" s="200"/>
      <c r="I687" s="200"/>
      <c r="J687" s="202"/>
      <c r="K687" s="23"/>
      <c r="L687" s="203"/>
      <c r="M687" s="203"/>
      <c r="N687" s="197"/>
      <c r="O687" s="23"/>
    </row>
    <row r="688" ht="12.75" customHeight="1">
      <c r="A688" s="198"/>
      <c r="B688" s="199"/>
      <c r="C688" s="199"/>
      <c r="D688" s="199"/>
      <c r="E688" s="199"/>
      <c r="F688" s="200"/>
      <c r="G688" s="200"/>
      <c r="H688" s="200"/>
      <c r="I688" s="200"/>
      <c r="J688" s="202"/>
      <c r="K688" s="23"/>
      <c r="L688" s="203"/>
      <c r="M688" s="203"/>
      <c r="N688" s="197"/>
      <c r="O688" s="23"/>
    </row>
    <row r="689" ht="12.75" customHeight="1">
      <c r="A689" s="198"/>
      <c r="B689" s="199"/>
      <c r="C689" s="199"/>
      <c r="D689" s="199"/>
      <c r="E689" s="199"/>
      <c r="F689" s="200"/>
      <c r="G689" s="200"/>
      <c r="H689" s="200"/>
      <c r="I689" s="200"/>
      <c r="J689" s="202"/>
      <c r="K689" s="23"/>
      <c r="L689" s="203"/>
      <c r="M689" s="203"/>
      <c r="N689" s="197"/>
      <c r="O689" s="23"/>
    </row>
    <row r="690" ht="12.75" customHeight="1">
      <c r="A690" s="198"/>
      <c r="B690" s="199"/>
      <c r="C690" s="199"/>
      <c r="D690" s="199"/>
      <c r="E690" s="199"/>
      <c r="F690" s="200"/>
      <c r="G690" s="200"/>
      <c r="H690" s="200"/>
      <c r="I690" s="200"/>
      <c r="J690" s="202"/>
      <c r="K690" s="23"/>
      <c r="L690" s="203"/>
      <c r="M690" s="203"/>
      <c r="N690" s="197"/>
      <c r="O690" s="23"/>
    </row>
    <row r="691" ht="12.75" customHeight="1">
      <c r="A691" s="198"/>
      <c r="B691" s="199"/>
      <c r="C691" s="199"/>
      <c r="D691" s="199"/>
      <c r="E691" s="199"/>
      <c r="F691" s="200"/>
      <c r="G691" s="200"/>
      <c r="H691" s="200"/>
      <c r="I691" s="200"/>
      <c r="J691" s="202"/>
      <c r="K691" s="23"/>
      <c r="L691" s="203"/>
      <c r="M691" s="203"/>
      <c r="N691" s="197"/>
      <c r="O691" s="23"/>
    </row>
    <row r="692" ht="12.75" customHeight="1">
      <c r="A692" s="198"/>
      <c r="B692" s="199"/>
      <c r="C692" s="199"/>
      <c r="D692" s="199"/>
      <c r="E692" s="199"/>
      <c r="F692" s="200"/>
      <c r="G692" s="200"/>
      <c r="H692" s="200"/>
      <c r="I692" s="200"/>
      <c r="J692" s="202"/>
      <c r="K692" s="23"/>
      <c r="L692" s="203"/>
      <c r="M692" s="203"/>
      <c r="N692" s="197"/>
      <c r="O692" s="23"/>
    </row>
    <row r="693" ht="12.75" customHeight="1">
      <c r="A693" s="198"/>
      <c r="B693" s="199"/>
      <c r="C693" s="199"/>
      <c r="D693" s="199"/>
      <c r="E693" s="199"/>
      <c r="F693" s="200"/>
      <c r="G693" s="200"/>
      <c r="H693" s="200"/>
      <c r="I693" s="200"/>
      <c r="J693" s="202"/>
      <c r="K693" s="23"/>
      <c r="L693" s="203"/>
      <c r="M693" s="203"/>
      <c r="N693" s="197"/>
      <c r="O693" s="23"/>
    </row>
    <row r="694" ht="12.75" customHeight="1">
      <c r="A694" s="198"/>
      <c r="B694" s="199"/>
      <c r="C694" s="199"/>
      <c r="D694" s="199"/>
      <c r="E694" s="199"/>
      <c r="F694" s="200"/>
      <c r="G694" s="200"/>
      <c r="H694" s="200"/>
      <c r="I694" s="200"/>
      <c r="J694" s="202"/>
      <c r="K694" s="23"/>
      <c r="L694" s="203"/>
      <c r="M694" s="203"/>
      <c r="N694" s="197"/>
      <c r="O694" s="23"/>
    </row>
    <row r="695" ht="12.75" customHeight="1">
      <c r="A695" s="198"/>
      <c r="B695" s="199"/>
      <c r="C695" s="199"/>
      <c r="D695" s="199"/>
      <c r="E695" s="199"/>
      <c r="F695" s="200"/>
      <c r="G695" s="200"/>
      <c r="H695" s="200"/>
      <c r="I695" s="200"/>
      <c r="J695" s="202"/>
      <c r="K695" s="23"/>
      <c r="L695" s="203"/>
      <c r="M695" s="203"/>
      <c r="N695" s="197"/>
      <c r="O695" s="23"/>
    </row>
    <row r="696" ht="12.75" customHeight="1">
      <c r="A696" s="198"/>
      <c r="B696" s="199"/>
      <c r="C696" s="199"/>
      <c r="D696" s="199"/>
      <c r="E696" s="199"/>
      <c r="F696" s="200"/>
      <c r="G696" s="200"/>
      <c r="H696" s="200"/>
      <c r="I696" s="200"/>
      <c r="J696" s="202"/>
      <c r="K696" s="23"/>
      <c r="L696" s="203"/>
      <c r="M696" s="203"/>
      <c r="N696" s="197"/>
      <c r="O696" s="23"/>
    </row>
    <row r="697" ht="12.75" customHeight="1">
      <c r="A697" s="198"/>
      <c r="B697" s="199"/>
      <c r="C697" s="199"/>
      <c r="D697" s="199"/>
      <c r="E697" s="199"/>
      <c r="F697" s="200"/>
      <c r="G697" s="200"/>
      <c r="H697" s="200"/>
      <c r="I697" s="200"/>
      <c r="J697" s="202"/>
      <c r="K697" s="23"/>
      <c r="L697" s="203"/>
      <c r="M697" s="203"/>
      <c r="N697" s="197"/>
      <c r="O697" s="23"/>
    </row>
    <row r="698" ht="12.75" customHeight="1">
      <c r="A698" s="198"/>
      <c r="B698" s="199"/>
      <c r="C698" s="199"/>
      <c r="D698" s="199"/>
      <c r="E698" s="199"/>
      <c r="F698" s="200"/>
      <c r="G698" s="200"/>
      <c r="H698" s="200"/>
      <c r="I698" s="200"/>
      <c r="J698" s="202"/>
      <c r="K698" s="23"/>
      <c r="L698" s="203"/>
      <c r="M698" s="203"/>
      <c r="N698" s="197"/>
      <c r="O698" s="23"/>
    </row>
    <row r="699" ht="12.75" customHeight="1">
      <c r="A699" s="198"/>
      <c r="B699" s="199"/>
      <c r="C699" s="199"/>
      <c r="D699" s="199"/>
      <c r="E699" s="199"/>
      <c r="F699" s="200"/>
      <c r="G699" s="200"/>
      <c r="H699" s="200"/>
      <c r="I699" s="200"/>
      <c r="J699" s="202"/>
      <c r="K699" s="23"/>
      <c r="L699" s="203"/>
      <c r="M699" s="203"/>
      <c r="N699" s="197"/>
      <c r="O699" s="23"/>
    </row>
    <row r="700" ht="12.75" customHeight="1">
      <c r="A700" s="198"/>
      <c r="B700" s="199"/>
      <c r="C700" s="199"/>
      <c r="D700" s="199"/>
      <c r="E700" s="199"/>
      <c r="F700" s="200"/>
      <c r="G700" s="200"/>
      <c r="H700" s="200"/>
      <c r="I700" s="200"/>
      <c r="J700" s="202"/>
      <c r="K700" s="23"/>
      <c r="L700" s="203"/>
      <c r="M700" s="203"/>
      <c r="N700" s="197"/>
      <c r="O700" s="23"/>
    </row>
    <row r="701" ht="12.75" customHeight="1">
      <c r="A701" s="198"/>
      <c r="B701" s="199"/>
      <c r="C701" s="199"/>
      <c r="D701" s="199"/>
      <c r="E701" s="199"/>
      <c r="F701" s="200"/>
      <c r="G701" s="200"/>
      <c r="H701" s="200"/>
      <c r="I701" s="200"/>
      <c r="J701" s="202"/>
      <c r="K701" s="23"/>
      <c r="L701" s="203"/>
      <c r="M701" s="203"/>
      <c r="N701" s="197"/>
      <c r="O701" s="23"/>
    </row>
    <row r="702" ht="12.75" customHeight="1">
      <c r="A702" s="198"/>
      <c r="B702" s="199"/>
      <c r="C702" s="199"/>
      <c r="D702" s="199"/>
      <c r="E702" s="199"/>
      <c r="F702" s="200"/>
      <c r="G702" s="200"/>
      <c r="H702" s="200"/>
      <c r="I702" s="200"/>
      <c r="J702" s="202"/>
      <c r="K702" s="23"/>
      <c r="L702" s="203"/>
      <c r="M702" s="203"/>
      <c r="N702" s="197"/>
      <c r="O702" s="23"/>
    </row>
    <row r="703" ht="12.75" customHeight="1">
      <c r="A703" s="198"/>
      <c r="B703" s="199"/>
      <c r="C703" s="199"/>
      <c r="D703" s="199"/>
      <c r="E703" s="199"/>
      <c r="F703" s="200"/>
      <c r="G703" s="200"/>
      <c r="H703" s="200"/>
      <c r="I703" s="200"/>
      <c r="J703" s="202"/>
      <c r="K703" s="23"/>
      <c r="L703" s="203"/>
      <c r="M703" s="203"/>
      <c r="N703" s="197"/>
      <c r="O703" s="23"/>
    </row>
    <row r="704" ht="12.75" customHeight="1">
      <c r="A704" s="198"/>
      <c r="B704" s="199"/>
      <c r="C704" s="199"/>
      <c r="D704" s="199"/>
      <c r="E704" s="199"/>
      <c r="F704" s="200"/>
      <c r="G704" s="200"/>
      <c r="H704" s="200"/>
      <c r="I704" s="200"/>
      <c r="J704" s="202"/>
      <c r="K704" s="23"/>
      <c r="L704" s="203"/>
      <c r="M704" s="203"/>
      <c r="N704" s="197"/>
      <c r="O704" s="23"/>
    </row>
    <row r="705" ht="12.75" customHeight="1">
      <c r="A705" s="198"/>
      <c r="B705" s="199"/>
      <c r="C705" s="199"/>
      <c r="D705" s="199"/>
      <c r="E705" s="199"/>
      <c r="F705" s="200"/>
      <c r="G705" s="200"/>
      <c r="H705" s="200"/>
      <c r="I705" s="200"/>
      <c r="J705" s="202"/>
      <c r="K705" s="23"/>
      <c r="L705" s="203"/>
      <c r="M705" s="203"/>
      <c r="N705" s="197"/>
      <c r="O705" s="23"/>
    </row>
    <row r="706" ht="12.75" customHeight="1">
      <c r="A706" s="198"/>
      <c r="B706" s="199"/>
      <c r="C706" s="199"/>
      <c r="D706" s="199"/>
      <c r="E706" s="199"/>
      <c r="F706" s="200"/>
      <c r="G706" s="200"/>
      <c r="H706" s="200"/>
      <c r="I706" s="200"/>
      <c r="J706" s="202"/>
      <c r="K706" s="23"/>
      <c r="L706" s="203"/>
      <c r="M706" s="203"/>
      <c r="N706" s="197"/>
      <c r="O706" s="23"/>
    </row>
    <row r="707" ht="12.75" customHeight="1">
      <c r="A707" s="198"/>
      <c r="B707" s="199"/>
      <c r="C707" s="199"/>
      <c r="D707" s="199"/>
      <c r="E707" s="199"/>
      <c r="F707" s="200"/>
      <c r="G707" s="200"/>
      <c r="H707" s="200"/>
      <c r="I707" s="200"/>
      <c r="J707" s="202"/>
      <c r="K707" s="23"/>
      <c r="L707" s="203"/>
      <c r="M707" s="203"/>
      <c r="N707" s="197"/>
      <c r="O707" s="23"/>
    </row>
    <row r="708" ht="12.75" customHeight="1">
      <c r="A708" s="198"/>
      <c r="B708" s="199"/>
      <c r="C708" s="199"/>
      <c r="D708" s="199"/>
      <c r="E708" s="199"/>
      <c r="F708" s="200"/>
      <c r="G708" s="200"/>
      <c r="H708" s="200"/>
      <c r="I708" s="200"/>
      <c r="J708" s="202"/>
      <c r="K708" s="23"/>
      <c r="L708" s="203"/>
      <c r="M708" s="203"/>
      <c r="N708" s="197"/>
      <c r="O708" s="23"/>
    </row>
    <row r="709" ht="12.75" customHeight="1">
      <c r="A709" s="198"/>
      <c r="B709" s="199"/>
      <c r="C709" s="199"/>
      <c r="D709" s="199"/>
      <c r="E709" s="199"/>
      <c r="F709" s="200"/>
      <c r="G709" s="200"/>
      <c r="H709" s="200"/>
      <c r="I709" s="200"/>
      <c r="J709" s="202"/>
      <c r="K709" s="23"/>
      <c r="L709" s="203"/>
      <c r="M709" s="203"/>
      <c r="N709" s="197"/>
      <c r="O709" s="23"/>
    </row>
    <row r="710" ht="12.75" customHeight="1">
      <c r="A710" s="198"/>
      <c r="B710" s="199"/>
      <c r="C710" s="199"/>
      <c r="D710" s="199"/>
      <c r="E710" s="199"/>
      <c r="F710" s="200"/>
      <c r="G710" s="200"/>
      <c r="H710" s="200"/>
      <c r="I710" s="200"/>
      <c r="J710" s="202"/>
      <c r="K710" s="23"/>
      <c r="L710" s="203"/>
      <c r="M710" s="203"/>
      <c r="N710" s="197"/>
      <c r="O710" s="23"/>
    </row>
    <row r="711" ht="12.75" customHeight="1">
      <c r="A711" s="198"/>
      <c r="B711" s="199"/>
      <c r="C711" s="199"/>
      <c r="D711" s="199"/>
      <c r="E711" s="199"/>
      <c r="F711" s="200"/>
      <c r="G711" s="200"/>
      <c r="H711" s="200"/>
      <c r="I711" s="200"/>
      <c r="J711" s="202"/>
      <c r="K711" s="23"/>
      <c r="L711" s="203"/>
      <c r="M711" s="203"/>
      <c r="N711" s="197"/>
      <c r="O711" s="23"/>
    </row>
    <row r="712" ht="12.75" customHeight="1">
      <c r="A712" s="198"/>
      <c r="B712" s="199"/>
      <c r="C712" s="199"/>
      <c r="D712" s="199"/>
      <c r="E712" s="199"/>
      <c r="F712" s="200"/>
      <c r="G712" s="200"/>
      <c r="H712" s="200"/>
      <c r="I712" s="200"/>
      <c r="J712" s="202"/>
      <c r="K712" s="23"/>
      <c r="L712" s="203"/>
      <c r="M712" s="203"/>
      <c r="N712" s="197"/>
      <c r="O712" s="23"/>
    </row>
    <row r="713" ht="12.75" customHeight="1">
      <c r="A713" s="198"/>
      <c r="B713" s="199"/>
      <c r="C713" s="199"/>
      <c r="D713" s="199"/>
      <c r="E713" s="199"/>
      <c r="F713" s="200"/>
      <c r="G713" s="200"/>
      <c r="H713" s="200"/>
      <c r="I713" s="200"/>
      <c r="J713" s="202"/>
      <c r="K713" s="23"/>
      <c r="L713" s="203"/>
      <c r="M713" s="203"/>
      <c r="N713" s="197"/>
      <c r="O713" s="23"/>
    </row>
    <row r="714" ht="12.75" customHeight="1">
      <c r="A714" s="198"/>
      <c r="B714" s="199"/>
      <c r="C714" s="199"/>
      <c r="D714" s="199"/>
      <c r="E714" s="199"/>
      <c r="F714" s="200"/>
      <c r="G714" s="200"/>
      <c r="H714" s="200"/>
      <c r="I714" s="200"/>
      <c r="J714" s="202"/>
      <c r="K714" s="23"/>
      <c r="L714" s="203"/>
      <c r="M714" s="203"/>
      <c r="N714" s="197"/>
      <c r="O714" s="23"/>
    </row>
    <row r="715" ht="12.75" customHeight="1">
      <c r="A715" s="198"/>
      <c r="B715" s="199"/>
      <c r="C715" s="199"/>
      <c r="D715" s="199"/>
      <c r="E715" s="199"/>
      <c r="F715" s="200"/>
      <c r="G715" s="200"/>
      <c r="H715" s="200"/>
      <c r="I715" s="200"/>
      <c r="J715" s="202"/>
      <c r="K715" s="23"/>
      <c r="L715" s="203"/>
      <c r="M715" s="203"/>
      <c r="N715" s="197"/>
      <c r="O715" s="23"/>
    </row>
    <row r="716" ht="12.75" customHeight="1">
      <c r="A716" s="198"/>
      <c r="B716" s="199"/>
      <c r="C716" s="199"/>
      <c r="D716" s="199"/>
      <c r="E716" s="199"/>
      <c r="F716" s="200"/>
      <c r="G716" s="200"/>
      <c r="H716" s="200"/>
      <c r="I716" s="200"/>
      <c r="J716" s="202"/>
      <c r="K716" s="23"/>
      <c r="L716" s="203"/>
      <c r="M716" s="203"/>
      <c r="N716" s="197"/>
      <c r="O716" s="23"/>
    </row>
    <row r="717" ht="12.75" customHeight="1">
      <c r="A717" s="198"/>
      <c r="B717" s="199"/>
      <c r="C717" s="199"/>
      <c r="D717" s="199"/>
      <c r="E717" s="199"/>
      <c r="F717" s="200"/>
      <c r="G717" s="200"/>
      <c r="H717" s="200"/>
      <c r="I717" s="200"/>
      <c r="J717" s="202"/>
      <c r="K717" s="23"/>
      <c r="L717" s="203"/>
      <c r="M717" s="203"/>
      <c r="N717" s="197"/>
      <c r="O717" s="23"/>
    </row>
    <row r="718" ht="12.75" customHeight="1">
      <c r="A718" s="198"/>
      <c r="B718" s="199"/>
      <c r="C718" s="199"/>
      <c r="D718" s="199"/>
      <c r="E718" s="199"/>
      <c r="F718" s="200"/>
      <c r="G718" s="200"/>
      <c r="H718" s="200"/>
      <c r="I718" s="200"/>
      <c r="J718" s="202"/>
      <c r="K718" s="23"/>
      <c r="L718" s="203"/>
      <c r="M718" s="203"/>
      <c r="N718" s="197"/>
      <c r="O718" s="23"/>
    </row>
    <row r="719" ht="12.75" customHeight="1">
      <c r="A719" s="198"/>
      <c r="B719" s="199"/>
      <c r="C719" s="199"/>
      <c r="D719" s="199"/>
      <c r="E719" s="199"/>
      <c r="F719" s="200"/>
      <c r="G719" s="200"/>
      <c r="H719" s="200"/>
      <c r="I719" s="200"/>
      <c r="J719" s="202"/>
      <c r="K719" s="23"/>
      <c r="L719" s="203"/>
      <c r="M719" s="203"/>
      <c r="N719" s="197"/>
      <c r="O719" s="23"/>
    </row>
    <row r="720" ht="12.75" customHeight="1">
      <c r="A720" s="198"/>
      <c r="B720" s="199"/>
      <c r="C720" s="199"/>
      <c r="D720" s="199"/>
      <c r="E720" s="199"/>
      <c r="F720" s="200"/>
      <c r="G720" s="200"/>
      <c r="H720" s="200"/>
      <c r="I720" s="200"/>
      <c r="J720" s="202"/>
      <c r="K720" s="23"/>
      <c r="L720" s="203"/>
      <c r="M720" s="203"/>
      <c r="N720" s="197"/>
      <c r="O720" s="23"/>
    </row>
    <row r="721" ht="12.75" customHeight="1">
      <c r="A721" s="198"/>
      <c r="B721" s="199"/>
      <c r="C721" s="199"/>
      <c r="D721" s="199"/>
      <c r="E721" s="199"/>
      <c r="F721" s="200"/>
      <c r="G721" s="200"/>
      <c r="H721" s="200"/>
      <c r="I721" s="200"/>
      <c r="J721" s="202"/>
      <c r="K721" s="23"/>
      <c r="L721" s="203"/>
      <c r="M721" s="203"/>
      <c r="N721" s="197"/>
      <c r="O721" s="23"/>
    </row>
    <row r="722" ht="12.75" customHeight="1">
      <c r="A722" s="198"/>
      <c r="B722" s="199"/>
      <c r="C722" s="199"/>
      <c r="D722" s="199"/>
      <c r="E722" s="199"/>
      <c r="F722" s="200"/>
      <c r="G722" s="200"/>
      <c r="H722" s="200"/>
      <c r="I722" s="200"/>
      <c r="J722" s="202"/>
      <c r="K722" s="23"/>
      <c r="L722" s="203"/>
      <c r="M722" s="203"/>
      <c r="N722" s="197"/>
      <c r="O722" s="23"/>
    </row>
    <row r="723" ht="12.75" customHeight="1">
      <c r="A723" s="198"/>
      <c r="B723" s="199"/>
      <c r="C723" s="199"/>
      <c r="D723" s="199"/>
      <c r="E723" s="199"/>
      <c r="F723" s="200"/>
      <c r="G723" s="200"/>
      <c r="H723" s="200"/>
      <c r="I723" s="200"/>
      <c r="J723" s="202"/>
      <c r="K723" s="23"/>
      <c r="L723" s="203"/>
      <c r="M723" s="203"/>
      <c r="N723" s="197"/>
      <c r="O723" s="23"/>
    </row>
    <row r="724" ht="12.75" customHeight="1">
      <c r="A724" s="198"/>
      <c r="B724" s="199"/>
      <c r="C724" s="199"/>
      <c r="D724" s="199"/>
      <c r="E724" s="199"/>
      <c r="F724" s="200"/>
      <c r="G724" s="200"/>
      <c r="H724" s="200"/>
      <c r="I724" s="200"/>
      <c r="J724" s="202"/>
      <c r="K724" s="23"/>
      <c r="L724" s="203"/>
      <c r="M724" s="203"/>
      <c r="N724" s="197"/>
      <c r="O724" s="23"/>
    </row>
    <row r="725" ht="12.75" customHeight="1">
      <c r="A725" s="198"/>
      <c r="B725" s="199"/>
      <c r="C725" s="199"/>
      <c r="D725" s="199"/>
      <c r="E725" s="199"/>
      <c r="F725" s="200"/>
      <c r="G725" s="200"/>
      <c r="H725" s="200"/>
      <c r="I725" s="200"/>
      <c r="J725" s="202"/>
      <c r="K725" s="23"/>
      <c r="L725" s="203"/>
      <c r="M725" s="203"/>
      <c r="N725" s="197"/>
      <c r="O725" s="23"/>
    </row>
    <row r="726" ht="12.75" customHeight="1">
      <c r="A726" s="198"/>
      <c r="B726" s="199"/>
      <c r="C726" s="199"/>
      <c r="D726" s="199"/>
      <c r="E726" s="199"/>
      <c r="F726" s="200"/>
      <c r="G726" s="200"/>
      <c r="H726" s="200"/>
      <c r="I726" s="200"/>
      <c r="J726" s="202"/>
      <c r="K726" s="23"/>
      <c r="L726" s="203"/>
      <c r="M726" s="203"/>
      <c r="N726" s="197"/>
      <c r="O726" s="23"/>
    </row>
    <row r="727" ht="12.75" customHeight="1">
      <c r="A727" s="198"/>
      <c r="B727" s="199"/>
      <c r="C727" s="199"/>
      <c r="D727" s="199"/>
      <c r="E727" s="199"/>
      <c r="F727" s="200"/>
      <c r="G727" s="200"/>
      <c r="H727" s="200"/>
      <c r="I727" s="200"/>
      <c r="J727" s="202"/>
      <c r="K727" s="23"/>
      <c r="L727" s="203"/>
      <c r="M727" s="203"/>
      <c r="N727" s="197"/>
      <c r="O727" s="23"/>
    </row>
    <row r="728" ht="12.75" customHeight="1">
      <c r="A728" s="198"/>
      <c r="B728" s="199"/>
      <c r="C728" s="199"/>
      <c r="D728" s="199"/>
      <c r="E728" s="199"/>
      <c r="F728" s="200"/>
      <c r="G728" s="200"/>
      <c r="H728" s="200"/>
      <c r="I728" s="200"/>
      <c r="J728" s="202"/>
      <c r="K728" s="23"/>
      <c r="L728" s="203"/>
      <c r="M728" s="203"/>
      <c r="N728" s="197"/>
      <c r="O728" s="23"/>
    </row>
    <row r="729" ht="12.75" customHeight="1">
      <c r="A729" s="198"/>
      <c r="B729" s="199"/>
      <c r="C729" s="199"/>
      <c r="D729" s="199"/>
      <c r="E729" s="199"/>
      <c r="F729" s="200"/>
      <c r="G729" s="200"/>
      <c r="H729" s="200"/>
      <c r="I729" s="200"/>
      <c r="J729" s="202"/>
      <c r="K729" s="23"/>
      <c r="L729" s="203"/>
      <c r="M729" s="203"/>
      <c r="N729" s="197"/>
      <c r="O729" s="23"/>
    </row>
    <row r="730" ht="12.75" customHeight="1">
      <c r="A730" s="198"/>
      <c r="B730" s="199"/>
      <c r="C730" s="199"/>
      <c r="D730" s="199"/>
      <c r="E730" s="199"/>
      <c r="F730" s="200"/>
      <c r="G730" s="200"/>
      <c r="H730" s="200"/>
      <c r="I730" s="200"/>
      <c r="J730" s="202"/>
      <c r="K730" s="23"/>
      <c r="L730" s="203"/>
      <c r="M730" s="203"/>
      <c r="N730" s="197"/>
      <c r="O730" s="23"/>
    </row>
    <row r="731" ht="12.75" customHeight="1">
      <c r="A731" s="198"/>
      <c r="B731" s="199"/>
      <c r="C731" s="199"/>
      <c r="D731" s="199"/>
      <c r="E731" s="199"/>
      <c r="F731" s="200"/>
      <c r="G731" s="200"/>
      <c r="H731" s="200"/>
      <c r="I731" s="200"/>
      <c r="J731" s="202"/>
      <c r="K731" s="23"/>
      <c r="L731" s="203"/>
      <c r="M731" s="203"/>
      <c r="N731" s="197"/>
      <c r="O731" s="23"/>
    </row>
    <row r="732" ht="12.75" customHeight="1">
      <c r="A732" s="198"/>
      <c r="B732" s="199"/>
      <c r="C732" s="199"/>
      <c r="D732" s="199"/>
      <c r="E732" s="199"/>
      <c r="F732" s="200"/>
      <c r="G732" s="200"/>
      <c r="H732" s="200"/>
      <c r="I732" s="200"/>
      <c r="J732" s="202"/>
      <c r="K732" s="23"/>
      <c r="L732" s="203"/>
      <c r="M732" s="203"/>
      <c r="N732" s="197"/>
      <c r="O732" s="23"/>
    </row>
    <row r="733" ht="12.75" customHeight="1">
      <c r="A733" s="198"/>
      <c r="B733" s="199"/>
      <c r="C733" s="199"/>
      <c r="D733" s="199"/>
      <c r="E733" s="199"/>
      <c r="F733" s="200"/>
      <c r="G733" s="200"/>
      <c r="H733" s="200"/>
      <c r="I733" s="200"/>
      <c r="J733" s="202"/>
      <c r="K733" s="23"/>
      <c r="L733" s="203"/>
      <c r="M733" s="203"/>
      <c r="N733" s="197"/>
      <c r="O733" s="23"/>
    </row>
    <row r="734" ht="12.75" customHeight="1">
      <c r="A734" s="198"/>
      <c r="B734" s="199"/>
      <c r="C734" s="199"/>
      <c r="D734" s="199"/>
      <c r="E734" s="199"/>
      <c r="F734" s="200"/>
      <c r="G734" s="200"/>
      <c r="H734" s="200"/>
      <c r="I734" s="200"/>
      <c r="J734" s="202"/>
      <c r="K734" s="23"/>
      <c r="L734" s="203"/>
      <c r="M734" s="203"/>
      <c r="N734" s="197"/>
      <c r="O734" s="23"/>
    </row>
    <row r="735" ht="12.75" customHeight="1">
      <c r="A735" s="198"/>
      <c r="B735" s="199"/>
      <c r="C735" s="199"/>
      <c r="D735" s="199"/>
      <c r="E735" s="199"/>
      <c r="F735" s="200"/>
      <c r="G735" s="200"/>
      <c r="H735" s="200"/>
      <c r="I735" s="200"/>
      <c r="J735" s="202"/>
      <c r="K735" s="23"/>
      <c r="L735" s="203"/>
      <c r="M735" s="203"/>
      <c r="N735" s="197"/>
      <c r="O735" s="23"/>
    </row>
    <row r="736" ht="12.75" customHeight="1">
      <c r="A736" s="198"/>
      <c r="B736" s="199"/>
      <c r="C736" s="199"/>
      <c r="D736" s="199"/>
      <c r="E736" s="199"/>
      <c r="F736" s="200"/>
      <c r="G736" s="200"/>
      <c r="H736" s="200"/>
      <c r="I736" s="200"/>
      <c r="J736" s="202"/>
      <c r="K736" s="23"/>
      <c r="L736" s="203"/>
      <c r="M736" s="203"/>
      <c r="N736" s="197"/>
      <c r="O736" s="23"/>
    </row>
    <row r="737" ht="12.75" customHeight="1">
      <c r="A737" s="198"/>
      <c r="B737" s="199"/>
      <c r="C737" s="199"/>
      <c r="D737" s="199"/>
      <c r="E737" s="199"/>
      <c r="F737" s="200"/>
      <c r="G737" s="200"/>
      <c r="H737" s="200"/>
      <c r="I737" s="200"/>
      <c r="J737" s="202"/>
      <c r="K737" s="23"/>
      <c r="L737" s="203"/>
      <c r="M737" s="203"/>
      <c r="N737" s="197"/>
      <c r="O737" s="23"/>
    </row>
    <row r="738" ht="12.75" customHeight="1">
      <c r="A738" s="198"/>
      <c r="B738" s="199"/>
      <c r="C738" s="199"/>
      <c r="D738" s="199"/>
      <c r="E738" s="199"/>
      <c r="F738" s="200"/>
      <c r="G738" s="200"/>
      <c r="H738" s="200"/>
      <c r="I738" s="200"/>
      <c r="J738" s="202"/>
      <c r="K738" s="23"/>
      <c r="L738" s="203"/>
      <c r="M738" s="203"/>
      <c r="N738" s="197"/>
      <c r="O738" s="23"/>
    </row>
    <row r="739" ht="12.75" customHeight="1">
      <c r="A739" s="198"/>
      <c r="B739" s="199"/>
      <c r="C739" s="199"/>
      <c r="D739" s="199"/>
      <c r="E739" s="199"/>
      <c r="F739" s="200"/>
      <c r="G739" s="200"/>
      <c r="H739" s="200"/>
      <c r="I739" s="200"/>
      <c r="J739" s="202"/>
      <c r="K739" s="23"/>
      <c r="L739" s="203"/>
      <c r="M739" s="203"/>
      <c r="N739" s="197"/>
      <c r="O739" s="23"/>
    </row>
    <row r="740" ht="12.75" customHeight="1">
      <c r="A740" s="198"/>
      <c r="B740" s="199"/>
      <c r="C740" s="199"/>
      <c r="D740" s="199"/>
      <c r="E740" s="199"/>
      <c r="F740" s="200"/>
      <c r="G740" s="200"/>
      <c r="H740" s="200"/>
      <c r="I740" s="200"/>
      <c r="J740" s="202"/>
      <c r="K740" s="23"/>
      <c r="L740" s="203"/>
      <c r="M740" s="203"/>
      <c r="N740" s="197"/>
      <c r="O740" s="23"/>
    </row>
    <row r="741" ht="12.75" customHeight="1">
      <c r="A741" s="198"/>
      <c r="B741" s="199"/>
      <c r="C741" s="199"/>
      <c r="D741" s="199"/>
      <c r="E741" s="199"/>
      <c r="F741" s="200"/>
      <c r="G741" s="200"/>
      <c r="H741" s="200"/>
      <c r="I741" s="200"/>
      <c r="J741" s="202"/>
      <c r="K741" s="23"/>
      <c r="L741" s="203"/>
      <c r="M741" s="203"/>
      <c r="N741" s="197"/>
      <c r="O741" s="23"/>
    </row>
    <row r="742" ht="12.75" customHeight="1">
      <c r="A742" s="198"/>
      <c r="B742" s="199"/>
      <c r="C742" s="199"/>
      <c r="D742" s="199"/>
      <c r="E742" s="199"/>
      <c r="F742" s="200"/>
      <c r="G742" s="200"/>
      <c r="H742" s="200"/>
      <c r="I742" s="200"/>
      <c r="J742" s="202"/>
      <c r="K742" s="23"/>
      <c r="L742" s="203"/>
      <c r="M742" s="203"/>
      <c r="N742" s="197"/>
      <c r="O742" s="23"/>
    </row>
    <row r="743" ht="12.75" customHeight="1">
      <c r="A743" s="198"/>
      <c r="B743" s="199"/>
      <c r="C743" s="199"/>
      <c r="D743" s="199"/>
      <c r="E743" s="199"/>
      <c r="F743" s="200"/>
      <c r="G743" s="200"/>
      <c r="H743" s="200"/>
      <c r="I743" s="200"/>
      <c r="J743" s="202"/>
      <c r="K743" s="23"/>
      <c r="L743" s="203"/>
      <c r="M743" s="203"/>
      <c r="N743" s="197"/>
      <c r="O743" s="23"/>
    </row>
    <row r="744" ht="12.75" customHeight="1">
      <c r="A744" s="198"/>
      <c r="B744" s="199"/>
      <c r="C744" s="199"/>
      <c r="D744" s="199"/>
      <c r="E744" s="199"/>
      <c r="F744" s="200"/>
      <c r="G744" s="200"/>
      <c r="H744" s="200"/>
      <c r="I744" s="200"/>
      <c r="J744" s="202"/>
      <c r="K744" s="23"/>
      <c r="L744" s="203"/>
      <c r="M744" s="203"/>
      <c r="N744" s="197"/>
      <c r="O744" s="23"/>
    </row>
    <row r="745" ht="12.75" customHeight="1">
      <c r="A745" s="198"/>
      <c r="B745" s="199"/>
      <c r="C745" s="199"/>
      <c r="D745" s="199"/>
      <c r="E745" s="199"/>
      <c r="F745" s="200"/>
      <c r="G745" s="200"/>
      <c r="H745" s="200"/>
      <c r="I745" s="200"/>
      <c r="J745" s="202"/>
      <c r="K745" s="23"/>
      <c r="L745" s="203"/>
      <c r="M745" s="203"/>
      <c r="N745" s="197"/>
      <c r="O745" s="23"/>
    </row>
    <row r="746" ht="12.75" customHeight="1">
      <c r="A746" s="198"/>
      <c r="B746" s="199"/>
      <c r="C746" s="199"/>
      <c r="D746" s="199"/>
      <c r="E746" s="199"/>
      <c r="F746" s="200"/>
      <c r="G746" s="200"/>
      <c r="H746" s="200"/>
      <c r="I746" s="200"/>
      <c r="J746" s="202"/>
      <c r="K746" s="23"/>
      <c r="L746" s="203"/>
      <c r="M746" s="203"/>
      <c r="N746" s="197"/>
      <c r="O746" s="23"/>
    </row>
    <row r="747" ht="12.75" customHeight="1">
      <c r="A747" s="198"/>
      <c r="B747" s="199"/>
      <c r="C747" s="199"/>
      <c r="D747" s="199"/>
      <c r="E747" s="199"/>
      <c r="F747" s="200"/>
      <c r="G747" s="200"/>
      <c r="H747" s="200"/>
      <c r="I747" s="200"/>
      <c r="J747" s="202"/>
      <c r="K747" s="23"/>
      <c r="L747" s="203"/>
      <c r="M747" s="203"/>
      <c r="N747" s="197"/>
      <c r="O747" s="23"/>
    </row>
    <row r="748" ht="12.75" customHeight="1">
      <c r="A748" s="198"/>
      <c r="B748" s="199"/>
      <c r="C748" s="199"/>
      <c r="D748" s="199"/>
      <c r="E748" s="199"/>
      <c r="F748" s="200"/>
      <c r="G748" s="200"/>
      <c r="H748" s="200"/>
      <c r="I748" s="200"/>
      <c r="J748" s="202"/>
      <c r="K748" s="23"/>
      <c r="L748" s="203"/>
      <c r="M748" s="203"/>
      <c r="N748" s="197"/>
      <c r="O748" s="23"/>
    </row>
    <row r="749" ht="12.75" customHeight="1">
      <c r="A749" s="198"/>
      <c r="B749" s="199"/>
      <c r="C749" s="199"/>
      <c r="D749" s="199"/>
      <c r="E749" s="199"/>
      <c r="F749" s="200"/>
      <c r="G749" s="200"/>
      <c r="H749" s="200"/>
      <c r="I749" s="200"/>
      <c r="J749" s="202"/>
      <c r="K749" s="23"/>
      <c r="L749" s="203"/>
      <c r="M749" s="203"/>
      <c r="N749" s="197"/>
      <c r="O749" s="23"/>
    </row>
    <row r="750" ht="12.75" customHeight="1">
      <c r="A750" s="198"/>
      <c r="B750" s="199"/>
      <c r="C750" s="199"/>
      <c r="D750" s="199"/>
      <c r="E750" s="199"/>
      <c r="F750" s="200"/>
      <c r="G750" s="200"/>
      <c r="H750" s="200"/>
      <c r="I750" s="200"/>
      <c r="J750" s="202"/>
      <c r="K750" s="23"/>
      <c r="L750" s="203"/>
      <c r="M750" s="203"/>
      <c r="N750" s="197"/>
      <c r="O750" s="23"/>
    </row>
    <row r="751" ht="12.75" customHeight="1">
      <c r="A751" s="198"/>
      <c r="B751" s="199"/>
      <c r="C751" s="199"/>
      <c r="D751" s="199"/>
      <c r="E751" s="199"/>
      <c r="F751" s="200"/>
      <c r="G751" s="200"/>
      <c r="H751" s="200"/>
      <c r="I751" s="200"/>
      <c r="J751" s="202"/>
      <c r="K751" s="23"/>
      <c r="L751" s="203"/>
      <c r="M751" s="203"/>
      <c r="N751" s="197"/>
      <c r="O751" s="23"/>
    </row>
    <row r="752" ht="12.75" customHeight="1">
      <c r="A752" s="198"/>
      <c r="B752" s="199"/>
      <c r="C752" s="199"/>
      <c r="D752" s="199"/>
      <c r="E752" s="199"/>
      <c r="F752" s="200"/>
      <c r="G752" s="200"/>
      <c r="H752" s="200"/>
      <c r="I752" s="200"/>
      <c r="J752" s="202"/>
      <c r="K752" s="23"/>
      <c r="L752" s="203"/>
      <c r="M752" s="203"/>
      <c r="N752" s="197"/>
      <c r="O752" s="23"/>
    </row>
    <row r="753" ht="12.75" customHeight="1">
      <c r="A753" s="198"/>
      <c r="B753" s="199"/>
      <c r="C753" s="199"/>
      <c r="D753" s="199"/>
      <c r="E753" s="199"/>
      <c r="F753" s="200"/>
      <c r="G753" s="200"/>
      <c r="H753" s="200"/>
      <c r="I753" s="200"/>
      <c r="J753" s="202"/>
      <c r="K753" s="23"/>
      <c r="L753" s="203"/>
      <c r="M753" s="203"/>
      <c r="N753" s="197"/>
      <c r="O753" s="23"/>
    </row>
    <row r="754" ht="12.75" customHeight="1">
      <c r="A754" s="198"/>
      <c r="B754" s="199"/>
      <c r="C754" s="199"/>
      <c r="D754" s="199"/>
      <c r="E754" s="199"/>
      <c r="F754" s="200"/>
      <c r="G754" s="200"/>
      <c r="H754" s="200"/>
      <c r="I754" s="200"/>
      <c r="J754" s="202"/>
      <c r="K754" s="23"/>
      <c r="L754" s="203"/>
      <c r="M754" s="203"/>
      <c r="N754" s="197"/>
      <c r="O754" s="23"/>
    </row>
    <row r="755" ht="12.75" customHeight="1">
      <c r="A755" s="198"/>
      <c r="B755" s="199"/>
      <c r="C755" s="199"/>
      <c r="D755" s="199"/>
      <c r="E755" s="199"/>
      <c r="F755" s="200"/>
      <c r="G755" s="200"/>
      <c r="H755" s="200"/>
      <c r="I755" s="200"/>
      <c r="J755" s="202"/>
      <c r="K755" s="23"/>
      <c r="L755" s="203"/>
      <c r="M755" s="203"/>
      <c r="N755" s="197"/>
      <c r="O755" s="23"/>
    </row>
    <row r="756" ht="12.75" customHeight="1">
      <c r="A756" s="198"/>
      <c r="B756" s="199"/>
      <c r="C756" s="199"/>
      <c r="D756" s="199"/>
      <c r="E756" s="199"/>
      <c r="F756" s="200"/>
      <c r="G756" s="200"/>
      <c r="H756" s="200"/>
      <c r="I756" s="200"/>
      <c r="J756" s="202"/>
      <c r="K756" s="23"/>
      <c r="L756" s="203"/>
      <c r="M756" s="203"/>
      <c r="N756" s="197"/>
      <c r="O756" s="23"/>
    </row>
    <row r="757" ht="12.75" customHeight="1">
      <c r="A757" s="198"/>
      <c r="B757" s="199"/>
      <c r="C757" s="199"/>
      <c r="D757" s="199"/>
      <c r="E757" s="199"/>
      <c r="F757" s="200"/>
      <c r="G757" s="200"/>
      <c r="H757" s="200"/>
      <c r="I757" s="200"/>
      <c r="J757" s="202"/>
      <c r="K757" s="23"/>
      <c r="L757" s="203"/>
      <c r="M757" s="203"/>
      <c r="N757" s="197"/>
      <c r="O757" s="23"/>
    </row>
    <row r="758" ht="12.75" customHeight="1">
      <c r="A758" s="198"/>
      <c r="B758" s="199"/>
      <c r="C758" s="199"/>
      <c r="D758" s="199"/>
      <c r="E758" s="199"/>
      <c r="F758" s="200"/>
      <c r="G758" s="200"/>
      <c r="H758" s="200"/>
      <c r="I758" s="200"/>
      <c r="J758" s="202"/>
      <c r="K758" s="23"/>
      <c r="L758" s="203"/>
      <c r="M758" s="203"/>
      <c r="N758" s="197"/>
      <c r="O758" s="23"/>
    </row>
    <row r="759" ht="12.75" customHeight="1">
      <c r="A759" s="198"/>
      <c r="B759" s="199"/>
      <c r="C759" s="199"/>
      <c r="D759" s="199"/>
      <c r="E759" s="199"/>
      <c r="F759" s="200"/>
      <c r="G759" s="200"/>
      <c r="H759" s="200"/>
      <c r="I759" s="200"/>
      <c r="J759" s="202"/>
      <c r="K759" s="23"/>
      <c r="L759" s="203"/>
      <c r="M759" s="203"/>
      <c r="N759" s="197"/>
      <c r="O759" s="23"/>
    </row>
    <row r="760" ht="12.75" customHeight="1">
      <c r="A760" s="198"/>
      <c r="B760" s="199"/>
      <c r="C760" s="199"/>
      <c r="D760" s="199"/>
      <c r="E760" s="199"/>
      <c r="F760" s="200"/>
      <c r="G760" s="200"/>
      <c r="H760" s="200"/>
      <c r="I760" s="200"/>
      <c r="J760" s="202"/>
      <c r="K760" s="23"/>
      <c r="L760" s="203"/>
      <c r="M760" s="203"/>
      <c r="N760" s="197"/>
      <c r="O760" s="23"/>
    </row>
    <row r="761" ht="12.75" customHeight="1">
      <c r="A761" s="198"/>
      <c r="B761" s="199"/>
      <c r="C761" s="199"/>
      <c r="D761" s="199"/>
      <c r="E761" s="199"/>
      <c r="F761" s="200"/>
      <c r="G761" s="200"/>
      <c r="H761" s="200"/>
      <c r="I761" s="200"/>
      <c r="J761" s="202"/>
      <c r="K761" s="23"/>
      <c r="L761" s="203"/>
      <c r="M761" s="203"/>
      <c r="N761" s="197"/>
      <c r="O761" s="23"/>
    </row>
    <row r="762" ht="12.75" customHeight="1">
      <c r="A762" s="198"/>
      <c r="B762" s="199"/>
      <c r="C762" s="199"/>
      <c r="D762" s="199"/>
      <c r="E762" s="199"/>
      <c r="F762" s="200"/>
      <c r="G762" s="200"/>
      <c r="H762" s="200"/>
      <c r="I762" s="200"/>
      <c r="J762" s="202"/>
      <c r="K762" s="23"/>
      <c r="L762" s="203"/>
      <c r="M762" s="203"/>
      <c r="N762" s="197"/>
      <c r="O762" s="23"/>
    </row>
    <row r="763" ht="12.75" customHeight="1">
      <c r="A763" s="198"/>
      <c r="B763" s="199"/>
      <c r="C763" s="199"/>
      <c r="D763" s="199"/>
      <c r="E763" s="199"/>
      <c r="F763" s="200"/>
      <c r="G763" s="200"/>
      <c r="H763" s="200"/>
      <c r="I763" s="200"/>
      <c r="J763" s="202"/>
      <c r="K763" s="23"/>
      <c r="L763" s="203"/>
      <c r="M763" s="203"/>
      <c r="N763" s="197"/>
      <c r="O763" s="23"/>
    </row>
    <row r="764" ht="12.75" customHeight="1">
      <c r="A764" s="198"/>
      <c r="B764" s="199"/>
      <c r="C764" s="199"/>
      <c r="D764" s="199"/>
      <c r="E764" s="199"/>
      <c r="F764" s="200"/>
      <c r="G764" s="200"/>
      <c r="H764" s="200"/>
      <c r="I764" s="200"/>
      <c r="J764" s="202"/>
      <c r="K764" s="23"/>
      <c r="L764" s="203"/>
      <c r="M764" s="203"/>
      <c r="N764" s="197"/>
      <c r="O764" s="23"/>
    </row>
    <row r="765" ht="12.75" customHeight="1">
      <c r="A765" s="198"/>
      <c r="B765" s="199"/>
      <c r="C765" s="199"/>
      <c r="D765" s="199"/>
      <c r="E765" s="199"/>
      <c r="F765" s="200"/>
      <c r="G765" s="200"/>
      <c r="H765" s="200"/>
      <c r="I765" s="200"/>
      <c r="J765" s="202"/>
      <c r="K765" s="23"/>
      <c r="L765" s="203"/>
      <c r="M765" s="203"/>
      <c r="N765" s="197"/>
      <c r="O765" s="23"/>
    </row>
    <row r="766" ht="12.75" customHeight="1">
      <c r="A766" s="198"/>
      <c r="B766" s="199"/>
      <c r="C766" s="199"/>
      <c r="D766" s="199"/>
      <c r="E766" s="199"/>
      <c r="F766" s="200"/>
      <c r="G766" s="200"/>
      <c r="H766" s="200"/>
      <c r="I766" s="200"/>
      <c r="J766" s="202"/>
      <c r="K766" s="23"/>
      <c r="L766" s="203"/>
      <c r="M766" s="203"/>
      <c r="N766" s="197"/>
      <c r="O766" s="23"/>
    </row>
    <row r="767" ht="12.75" customHeight="1">
      <c r="A767" s="198"/>
      <c r="B767" s="199"/>
      <c r="C767" s="199"/>
      <c r="D767" s="199"/>
      <c r="E767" s="199"/>
      <c r="F767" s="200"/>
      <c r="G767" s="200"/>
      <c r="H767" s="200"/>
      <c r="I767" s="200"/>
      <c r="J767" s="202"/>
      <c r="K767" s="23"/>
      <c r="L767" s="203"/>
      <c r="M767" s="203"/>
      <c r="N767" s="197"/>
      <c r="O767" s="23"/>
    </row>
    <row r="768" ht="12.75" customHeight="1">
      <c r="A768" s="198"/>
      <c r="B768" s="199"/>
      <c r="C768" s="199"/>
      <c r="D768" s="199"/>
      <c r="E768" s="199"/>
      <c r="F768" s="200"/>
      <c r="G768" s="200"/>
      <c r="H768" s="200"/>
      <c r="I768" s="200"/>
      <c r="J768" s="202"/>
      <c r="K768" s="23"/>
      <c r="L768" s="203"/>
      <c r="M768" s="203"/>
      <c r="N768" s="197"/>
      <c r="O768" s="23"/>
    </row>
    <row r="769" ht="12.75" customHeight="1">
      <c r="A769" s="198"/>
      <c r="B769" s="199"/>
      <c r="C769" s="199"/>
      <c r="D769" s="199"/>
      <c r="E769" s="199"/>
      <c r="F769" s="200"/>
      <c r="G769" s="200"/>
      <c r="H769" s="200"/>
      <c r="I769" s="200"/>
      <c r="J769" s="202"/>
      <c r="K769" s="23"/>
      <c r="L769" s="203"/>
      <c r="M769" s="203"/>
      <c r="N769" s="197"/>
      <c r="O769" s="23"/>
    </row>
    <row r="770" ht="12.75" customHeight="1">
      <c r="A770" s="198"/>
      <c r="B770" s="199"/>
      <c r="C770" s="199"/>
      <c r="D770" s="199"/>
      <c r="E770" s="199"/>
      <c r="F770" s="200"/>
      <c r="G770" s="200"/>
      <c r="H770" s="200"/>
      <c r="I770" s="200"/>
      <c r="J770" s="202"/>
      <c r="K770" s="23"/>
      <c r="L770" s="203"/>
      <c r="M770" s="203"/>
      <c r="N770" s="197"/>
      <c r="O770" s="23"/>
    </row>
    <row r="771" ht="12.75" customHeight="1">
      <c r="A771" s="198"/>
      <c r="B771" s="199"/>
      <c r="C771" s="199"/>
      <c r="D771" s="199"/>
      <c r="E771" s="199"/>
      <c r="F771" s="200"/>
      <c r="G771" s="200"/>
      <c r="H771" s="200"/>
      <c r="I771" s="200"/>
      <c r="J771" s="202"/>
      <c r="K771" s="23"/>
      <c r="L771" s="203"/>
      <c r="M771" s="203"/>
      <c r="N771" s="197"/>
      <c r="O771" s="23"/>
    </row>
    <row r="772" ht="12.75" customHeight="1">
      <c r="A772" s="198"/>
      <c r="B772" s="199"/>
      <c r="C772" s="199"/>
      <c r="D772" s="199"/>
      <c r="E772" s="199"/>
      <c r="F772" s="200"/>
      <c r="G772" s="200"/>
      <c r="H772" s="200"/>
      <c r="I772" s="200"/>
      <c r="J772" s="202"/>
      <c r="K772" s="23"/>
      <c r="L772" s="203"/>
      <c r="M772" s="203"/>
      <c r="N772" s="197"/>
      <c r="O772" s="23"/>
    </row>
    <row r="773" ht="12.75" customHeight="1">
      <c r="A773" s="198"/>
      <c r="B773" s="199"/>
      <c r="C773" s="199"/>
      <c r="D773" s="199"/>
      <c r="E773" s="199"/>
      <c r="F773" s="200"/>
      <c r="G773" s="200"/>
      <c r="H773" s="200"/>
      <c r="I773" s="200"/>
      <c r="J773" s="202"/>
      <c r="K773" s="23"/>
      <c r="L773" s="203"/>
      <c r="M773" s="203"/>
      <c r="N773" s="197"/>
      <c r="O773" s="23"/>
    </row>
    <row r="774" ht="12.75" customHeight="1">
      <c r="A774" s="198"/>
      <c r="B774" s="199"/>
      <c r="C774" s="199"/>
      <c r="D774" s="199"/>
      <c r="E774" s="199"/>
      <c r="F774" s="200"/>
      <c r="G774" s="200"/>
      <c r="H774" s="200"/>
      <c r="I774" s="200"/>
      <c r="J774" s="202"/>
      <c r="K774" s="23"/>
      <c r="L774" s="203"/>
      <c r="M774" s="203"/>
      <c r="N774" s="197"/>
      <c r="O774" s="23"/>
    </row>
    <row r="775" ht="12.75" customHeight="1">
      <c r="A775" s="198"/>
      <c r="B775" s="199"/>
      <c r="C775" s="199"/>
      <c r="D775" s="199"/>
      <c r="E775" s="199"/>
      <c r="F775" s="200"/>
      <c r="G775" s="200"/>
      <c r="H775" s="200"/>
      <c r="I775" s="200"/>
      <c r="J775" s="202"/>
      <c r="K775" s="23"/>
      <c r="L775" s="203"/>
      <c r="M775" s="203"/>
      <c r="N775" s="197"/>
      <c r="O775" s="23"/>
    </row>
    <row r="776" ht="12.75" customHeight="1">
      <c r="A776" s="198"/>
      <c r="B776" s="199"/>
      <c r="C776" s="199"/>
      <c r="D776" s="199"/>
      <c r="E776" s="199"/>
      <c r="F776" s="200"/>
      <c r="G776" s="200"/>
      <c r="H776" s="200"/>
      <c r="I776" s="200"/>
      <c r="J776" s="202"/>
      <c r="K776" s="23"/>
      <c r="L776" s="203"/>
      <c r="M776" s="203"/>
      <c r="N776" s="197"/>
      <c r="O776" s="23"/>
    </row>
    <row r="777" ht="12.75" customHeight="1">
      <c r="A777" s="198"/>
      <c r="B777" s="199"/>
      <c r="C777" s="199"/>
      <c r="D777" s="199"/>
      <c r="E777" s="199"/>
      <c r="F777" s="200"/>
      <c r="G777" s="200"/>
      <c r="H777" s="200"/>
      <c r="I777" s="200"/>
      <c r="J777" s="202"/>
      <c r="K777" s="23"/>
      <c r="L777" s="203"/>
      <c r="M777" s="203"/>
      <c r="N777" s="197"/>
      <c r="O777" s="23"/>
    </row>
    <row r="778" ht="12.75" customHeight="1">
      <c r="A778" s="198"/>
      <c r="B778" s="199"/>
      <c r="C778" s="199"/>
      <c r="D778" s="199"/>
      <c r="E778" s="199"/>
      <c r="F778" s="200"/>
      <c r="G778" s="200"/>
      <c r="H778" s="200"/>
      <c r="I778" s="200"/>
      <c r="J778" s="202"/>
      <c r="K778" s="23"/>
      <c r="L778" s="203"/>
      <c r="M778" s="203"/>
      <c r="N778" s="197"/>
      <c r="O778" s="23"/>
    </row>
    <row r="779" ht="12.75" customHeight="1">
      <c r="A779" s="198"/>
      <c r="B779" s="199"/>
      <c r="C779" s="199"/>
      <c r="D779" s="199"/>
      <c r="E779" s="199"/>
      <c r="F779" s="200"/>
      <c r="G779" s="200"/>
      <c r="H779" s="200"/>
      <c r="I779" s="200"/>
      <c r="J779" s="202"/>
      <c r="K779" s="23"/>
      <c r="L779" s="203"/>
      <c r="M779" s="203"/>
      <c r="N779" s="197"/>
      <c r="O779" s="23"/>
    </row>
    <row r="780" ht="12.75" customHeight="1">
      <c r="A780" s="198"/>
      <c r="B780" s="199"/>
      <c r="C780" s="199"/>
      <c r="D780" s="199"/>
      <c r="E780" s="199"/>
      <c r="F780" s="200"/>
      <c r="G780" s="200"/>
      <c r="H780" s="200"/>
      <c r="I780" s="200"/>
      <c r="J780" s="202"/>
      <c r="K780" s="23"/>
      <c r="L780" s="203"/>
      <c r="M780" s="203"/>
      <c r="N780" s="197"/>
      <c r="O780" s="23"/>
    </row>
    <row r="781" ht="12.75" customHeight="1">
      <c r="A781" s="198"/>
      <c r="B781" s="199"/>
      <c r="C781" s="199"/>
      <c r="D781" s="199"/>
      <c r="E781" s="199"/>
      <c r="F781" s="200"/>
      <c r="G781" s="200"/>
      <c r="H781" s="200"/>
      <c r="I781" s="200"/>
      <c r="J781" s="202"/>
      <c r="K781" s="23"/>
      <c r="L781" s="203"/>
      <c r="M781" s="203"/>
      <c r="N781" s="197"/>
      <c r="O781" s="23"/>
    </row>
    <row r="782" ht="12.75" customHeight="1">
      <c r="A782" s="198"/>
      <c r="B782" s="199"/>
      <c r="C782" s="199"/>
      <c r="D782" s="199"/>
      <c r="E782" s="199"/>
      <c r="F782" s="200"/>
      <c r="G782" s="200"/>
      <c r="H782" s="200"/>
      <c r="I782" s="200"/>
      <c r="J782" s="202"/>
      <c r="K782" s="23"/>
      <c r="L782" s="203"/>
      <c r="M782" s="203"/>
      <c r="N782" s="197"/>
      <c r="O782" s="23"/>
    </row>
    <row r="783" ht="12.75" customHeight="1">
      <c r="A783" s="198"/>
      <c r="B783" s="199"/>
      <c r="C783" s="199"/>
      <c r="D783" s="199"/>
      <c r="E783" s="199"/>
      <c r="F783" s="200"/>
      <c r="G783" s="200"/>
      <c r="H783" s="200"/>
      <c r="I783" s="200"/>
      <c r="J783" s="202"/>
      <c r="K783" s="23"/>
      <c r="L783" s="203"/>
      <c r="M783" s="203"/>
      <c r="N783" s="197"/>
      <c r="O783" s="23"/>
    </row>
    <row r="784" ht="12.75" customHeight="1">
      <c r="A784" s="198"/>
      <c r="B784" s="199"/>
      <c r="C784" s="199"/>
      <c r="D784" s="199"/>
      <c r="E784" s="199"/>
      <c r="F784" s="200"/>
      <c r="G784" s="200"/>
      <c r="H784" s="200"/>
      <c r="I784" s="200"/>
      <c r="J784" s="202"/>
      <c r="K784" s="23"/>
      <c r="L784" s="203"/>
      <c r="M784" s="203"/>
      <c r="N784" s="197"/>
      <c r="O784" s="23"/>
    </row>
    <row r="785" ht="12.75" customHeight="1">
      <c r="A785" s="198"/>
      <c r="B785" s="199"/>
      <c r="C785" s="199"/>
      <c r="D785" s="199"/>
      <c r="E785" s="199"/>
      <c r="F785" s="200"/>
      <c r="G785" s="200"/>
      <c r="H785" s="200"/>
      <c r="I785" s="200"/>
      <c r="J785" s="202"/>
      <c r="K785" s="23"/>
      <c r="L785" s="203"/>
      <c r="M785" s="203"/>
      <c r="N785" s="197"/>
      <c r="O785" s="23"/>
    </row>
    <row r="786" ht="12.75" customHeight="1">
      <c r="A786" s="198"/>
      <c r="B786" s="199"/>
      <c r="C786" s="199"/>
      <c r="D786" s="199"/>
      <c r="E786" s="199"/>
      <c r="F786" s="200"/>
      <c r="G786" s="200"/>
      <c r="H786" s="200"/>
      <c r="I786" s="200"/>
      <c r="J786" s="202"/>
      <c r="K786" s="23"/>
      <c r="L786" s="203"/>
      <c r="M786" s="203"/>
      <c r="N786" s="197"/>
      <c r="O786" s="23"/>
    </row>
    <row r="787" ht="12.75" customHeight="1">
      <c r="A787" s="198"/>
      <c r="B787" s="199"/>
      <c r="C787" s="199"/>
      <c r="D787" s="199"/>
      <c r="E787" s="199"/>
      <c r="F787" s="200"/>
      <c r="G787" s="200"/>
      <c r="H787" s="200"/>
      <c r="I787" s="200"/>
      <c r="J787" s="202"/>
      <c r="K787" s="23"/>
      <c r="L787" s="203"/>
      <c r="M787" s="203"/>
      <c r="N787" s="197"/>
      <c r="O787" s="23"/>
    </row>
    <row r="788" ht="12.75" customHeight="1">
      <c r="A788" s="198"/>
      <c r="B788" s="199"/>
      <c r="C788" s="199"/>
      <c r="D788" s="199"/>
      <c r="E788" s="199"/>
      <c r="F788" s="200"/>
      <c r="G788" s="200"/>
      <c r="H788" s="200"/>
      <c r="I788" s="200"/>
      <c r="J788" s="202"/>
      <c r="K788" s="23"/>
      <c r="L788" s="203"/>
      <c r="M788" s="203"/>
      <c r="N788" s="197"/>
      <c r="O788" s="23"/>
    </row>
    <row r="789" ht="12.75" customHeight="1">
      <c r="A789" s="198"/>
      <c r="B789" s="199"/>
      <c r="C789" s="199"/>
      <c r="D789" s="199"/>
      <c r="E789" s="199"/>
      <c r="F789" s="200"/>
      <c r="G789" s="200"/>
      <c r="H789" s="200"/>
      <c r="I789" s="200"/>
      <c r="J789" s="202"/>
      <c r="K789" s="23"/>
      <c r="L789" s="203"/>
      <c r="M789" s="203"/>
      <c r="N789" s="197"/>
      <c r="O789" s="23"/>
    </row>
    <row r="790" ht="12.75" customHeight="1">
      <c r="A790" s="198"/>
      <c r="B790" s="199"/>
      <c r="C790" s="199"/>
      <c r="D790" s="199"/>
      <c r="E790" s="199"/>
      <c r="F790" s="200"/>
      <c r="G790" s="200"/>
      <c r="H790" s="200"/>
      <c r="I790" s="200"/>
      <c r="J790" s="202"/>
      <c r="K790" s="23"/>
      <c r="L790" s="203"/>
      <c r="M790" s="203"/>
      <c r="N790" s="197"/>
      <c r="O790" s="23"/>
    </row>
    <row r="791" ht="12.75" customHeight="1">
      <c r="A791" s="198"/>
      <c r="B791" s="199"/>
      <c r="C791" s="199"/>
      <c r="D791" s="199"/>
      <c r="E791" s="199"/>
      <c r="F791" s="200"/>
      <c r="G791" s="200"/>
      <c r="H791" s="200"/>
      <c r="I791" s="200"/>
      <c r="J791" s="202"/>
      <c r="K791" s="23"/>
      <c r="L791" s="203"/>
      <c r="M791" s="203"/>
      <c r="N791" s="197"/>
      <c r="O791" s="23"/>
    </row>
    <row r="792" ht="12.75" customHeight="1">
      <c r="A792" s="198"/>
      <c r="B792" s="199"/>
      <c r="C792" s="199"/>
      <c r="D792" s="199"/>
      <c r="E792" s="199"/>
      <c r="F792" s="200"/>
      <c r="G792" s="200"/>
      <c r="H792" s="200"/>
      <c r="I792" s="200"/>
      <c r="J792" s="202"/>
      <c r="K792" s="23"/>
      <c r="L792" s="203"/>
      <c r="M792" s="203"/>
      <c r="N792" s="197"/>
      <c r="O792" s="23"/>
    </row>
    <row r="793" ht="12.75" customHeight="1">
      <c r="A793" s="198"/>
      <c r="B793" s="199"/>
      <c r="C793" s="199"/>
      <c r="D793" s="199"/>
      <c r="E793" s="199"/>
      <c r="F793" s="200"/>
      <c r="G793" s="200"/>
      <c r="H793" s="200"/>
      <c r="I793" s="200"/>
      <c r="J793" s="202"/>
      <c r="K793" s="23"/>
      <c r="L793" s="203"/>
      <c r="M793" s="203"/>
      <c r="N793" s="197"/>
      <c r="O793" s="23"/>
    </row>
    <row r="794" ht="12.75" customHeight="1">
      <c r="A794" s="198"/>
      <c r="B794" s="199"/>
      <c r="C794" s="199"/>
      <c r="D794" s="199"/>
      <c r="E794" s="199"/>
      <c r="F794" s="200"/>
      <c r="G794" s="200"/>
      <c r="H794" s="200"/>
      <c r="I794" s="200"/>
      <c r="J794" s="202"/>
      <c r="K794" s="23"/>
      <c r="L794" s="203"/>
      <c r="M794" s="203"/>
      <c r="N794" s="197"/>
      <c r="O794" s="23"/>
    </row>
    <row r="795" ht="12.75" customHeight="1">
      <c r="A795" s="198"/>
      <c r="B795" s="199"/>
      <c r="C795" s="199"/>
      <c r="D795" s="199"/>
      <c r="E795" s="199"/>
      <c r="F795" s="200"/>
      <c r="G795" s="200"/>
      <c r="H795" s="200"/>
      <c r="I795" s="200"/>
      <c r="J795" s="202"/>
      <c r="K795" s="23"/>
      <c r="L795" s="203"/>
      <c r="M795" s="203"/>
      <c r="N795" s="197"/>
      <c r="O795" s="23"/>
    </row>
    <row r="796" ht="12.75" customHeight="1">
      <c r="A796" s="198"/>
      <c r="B796" s="199"/>
      <c r="C796" s="199"/>
      <c r="D796" s="199"/>
      <c r="E796" s="199"/>
      <c r="F796" s="200"/>
      <c r="G796" s="200"/>
      <c r="H796" s="200"/>
      <c r="I796" s="200"/>
      <c r="J796" s="202"/>
      <c r="K796" s="23"/>
      <c r="L796" s="203"/>
      <c r="M796" s="203"/>
      <c r="N796" s="197"/>
      <c r="O796" s="23"/>
    </row>
    <row r="797" ht="12.75" customHeight="1">
      <c r="A797" s="198"/>
      <c r="B797" s="199"/>
      <c r="C797" s="199"/>
      <c r="D797" s="199"/>
      <c r="E797" s="199"/>
      <c r="F797" s="200"/>
      <c r="G797" s="200"/>
      <c r="H797" s="200"/>
      <c r="I797" s="200"/>
      <c r="J797" s="202"/>
      <c r="K797" s="23"/>
      <c r="L797" s="203"/>
      <c r="M797" s="203"/>
      <c r="N797" s="197"/>
      <c r="O797" s="23"/>
    </row>
    <row r="798" ht="12.75" customHeight="1">
      <c r="A798" s="198"/>
      <c r="B798" s="199"/>
      <c r="C798" s="199"/>
      <c r="D798" s="199"/>
      <c r="E798" s="199"/>
      <c r="F798" s="200"/>
      <c r="G798" s="200"/>
      <c r="H798" s="200"/>
      <c r="I798" s="200"/>
      <c r="J798" s="202"/>
      <c r="K798" s="23"/>
      <c r="L798" s="203"/>
      <c r="M798" s="203"/>
      <c r="N798" s="197"/>
      <c r="O798" s="23"/>
    </row>
    <row r="799" ht="12.75" customHeight="1">
      <c r="A799" s="198"/>
      <c r="B799" s="199"/>
      <c r="C799" s="199"/>
      <c r="D799" s="199"/>
      <c r="E799" s="199"/>
      <c r="F799" s="200"/>
      <c r="G799" s="200"/>
      <c r="H799" s="200"/>
      <c r="I799" s="200"/>
      <c r="J799" s="202"/>
      <c r="K799" s="23"/>
      <c r="L799" s="203"/>
      <c r="M799" s="203"/>
      <c r="N799" s="197"/>
      <c r="O799" s="23"/>
    </row>
    <row r="800" ht="12.75" customHeight="1">
      <c r="A800" s="198"/>
      <c r="B800" s="199"/>
      <c r="C800" s="199"/>
      <c r="D800" s="199"/>
      <c r="E800" s="199"/>
      <c r="F800" s="200"/>
      <c r="G800" s="200"/>
      <c r="H800" s="200"/>
      <c r="I800" s="200"/>
      <c r="J800" s="202"/>
      <c r="K800" s="23"/>
      <c r="L800" s="203"/>
      <c r="M800" s="203"/>
      <c r="N800" s="197"/>
      <c r="O800" s="23"/>
    </row>
    <row r="801" ht="12.75" customHeight="1">
      <c r="A801" s="198"/>
      <c r="B801" s="199"/>
      <c r="C801" s="199"/>
      <c r="D801" s="199"/>
      <c r="E801" s="199"/>
      <c r="F801" s="200"/>
      <c r="G801" s="200"/>
      <c r="H801" s="200"/>
      <c r="I801" s="200"/>
      <c r="J801" s="202"/>
      <c r="K801" s="23"/>
      <c r="L801" s="203"/>
      <c r="M801" s="203"/>
      <c r="N801" s="197"/>
      <c r="O801" s="23"/>
    </row>
    <row r="802" ht="12.75" customHeight="1">
      <c r="A802" s="198"/>
      <c r="B802" s="199"/>
      <c r="C802" s="199"/>
      <c r="D802" s="199"/>
      <c r="E802" s="199"/>
      <c r="F802" s="200"/>
      <c r="G802" s="200"/>
      <c r="H802" s="200"/>
      <c r="I802" s="200"/>
      <c r="J802" s="202"/>
      <c r="K802" s="23"/>
      <c r="L802" s="203"/>
      <c r="M802" s="203"/>
      <c r="N802" s="197"/>
      <c r="O802" s="23"/>
    </row>
    <row r="803" ht="12.75" customHeight="1">
      <c r="A803" s="198"/>
      <c r="B803" s="199"/>
      <c r="C803" s="199"/>
      <c r="D803" s="199"/>
      <c r="E803" s="199"/>
      <c r="F803" s="200"/>
      <c r="G803" s="200"/>
      <c r="H803" s="200"/>
      <c r="I803" s="200"/>
      <c r="J803" s="202"/>
      <c r="K803" s="23"/>
      <c r="L803" s="203"/>
      <c r="M803" s="203"/>
      <c r="N803" s="197"/>
      <c r="O803" s="23"/>
    </row>
    <row r="804" ht="12.75" customHeight="1">
      <c r="A804" s="198"/>
      <c r="B804" s="199"/>
      <c r="C804" s="199"/>
      <c r="D804" s="199"/>
      <c r="E804" s="199"/>
      <c r="F804" s="200"/>
      <c r="G804" s="200"/>
      <c r="H804" s="200"/>
      <c r="I804" s="200"/>
      <c r="J804" s="202"/>
      <c r="K804" s="23"/>
      <c r="L804" s="203"/>
      <c r="M804" s="203"/>
      <c r="N804" s="197"/>
      <c r="O804" s="23"/>
    </row>
    <row r="805" ht="12.75" customHeight="1">
      <c r="A805" s="198"/>
      <c r="B805" s="199"/>
      <c r="C805" s="199"/>
      <c r="D805" s="199"/>
      <c r="E805" s="199"/>
      <c r="F805" s="200"/>
      <c r="G805" s="200"/>
      <c r="H805" s="200"/>
      <c r="I805" s="200"/>
      <c r="J805" s="202"/>
      <c r="K805" s="23"/>
      <c r="L805" s="203"/>
      <c r="M805" s="203"/>
      <c r="N805" s="197"/>
      <c r="O805" s="23"/>
    </row>
    <row r="806" ht="12.75" customHeight="1">
      <c r="A806" s="198"/>
      <c r="B806" s="199"/>
      <c r="C806" s="199"/>
      <c r="D806" s="199"/>
      <c r="E806" s="199"/>
      <c r="F806" s="200"/>
      <c r="G806" s="200"/>
      <c r="H806" s="200"/>
      <c r="I806" s="200"/>
      <c r="J806" s="202"/>
      <c r="K806" s="23"/>
      <c r="L806" s="203"/>
      <c r="M806" s="203"/>
      <c r="N806" s="197"/>
      <c r="O806" s="23"/>
    </row>
    <row r="807" ht="12.75" customHeight="1">
      <c r="A807" s="198"/>
      <c r="B807" s="199"/>
      <c r="C807" s="199"/>
      <c r="D807" s="199"/>
      <c r="E807" s="199"/>
      <c r="F807" s="200"/>
      <c r="G807" s="200"/>
      <c r="H807" s="200"/>
      <c r="I807" s="200"/>
      <c r="J807" s="202"/>
      <c r="K807" s="23"/>
      <c r="L807" s="203"/>
      <c r="M807" s="203"/>
      <c r="N807" s="197"/>
      <c r="O807" s="23"/>
    </row>
    <row r="808" ht="12.75" customHeight="1">
      <c r="A808" s="198"/>
      <c r="B808" s="199"/>
      <c r="C808" s="199"/>
      <c r="D808" s="199"/>
      <c r="E808" s="199"/>
      <c r="F808" s="200"/>
      <c r="G808" s="200"/>
      <c r="H808" s="200"/>
      <c r="I808" s="200"/>
      <c r="J808" s="202"/>
      <c r="K808" s="23"/>
      <c r="L808" s="203"/>
      <c r="M808" s="203"/>
      <c r="N808" s="197"/>
      <c r="O808" s="23"/>
    </row>
    <row r="809" ht="12.75" customHeight="1">
      <c r="A809" s="198"/>
      <c r="B809" s="199"/>
      <c r="C809" s="199"/>
      <c r="D809" s="199"/>
      <c r="E809" s="199"/>
      <c r="F809" s="200"/>
      <c r="G809" s="200"/>
      <c r="H809" s="200"/>
      <c r="I809" s="200"/>
      <c r="J809" s="202"/>
      <c r="K809" s="23"/>
      <c r="L809" s="203"/>
      <c r="M809" s="203"/>
      <c r="N809" s="197"/>
      <c r="O809" s="23"/>
    </row>
    <row r="810" ht="12.75" customHeight="1">
      <c r="A810" s="198"/>
      <c r="B810" s="199"/>
      <c r="C810" s="199"/>
      <c r="D810" s="199"/>
      <c r="E810" s="199"/>
      <c r="F810" s="200"/>
      <c r="G810" s="200"/>
      <c r="H810" s="200"/>
      <c r="I810" s="200"/>
      <c r="J810" s="202"/>
      <c r="K810" s="23"/>
      <c r="L810" s="203"/>
      <c r="M810" s="203"/>
      <c r="N810" s="197"/>
      <c r="O810" s="23"/>
    </row>
    <row r="811" ht="12.75" customHeight="1">
      <c r="A811" s="198"/>
      <c r="B811" s="199"/>
      <c r="C811" s="199"/>
      <c r="D811" s="199"/>
      <c r="E811" s="199"/>
      <c r="F811" s="200"/>
      <c r="G811" s="200"/>
      <c r="H811" s="200"/>
      <c r="I811" s="200"/>
      <c r="J811" s="202"/>
      <c r="K811" s="23"/>
      <c r="L811" s="203"/>
      <c r="M811" s="203"/>
      <c r="N811" s="197"/>
      <c r="O811" s="23"/>
    </row>
    <row r="812" ht="12.75" customHeight="1">
      <c r="A812" s="198"/>
      <c r="B812" s="199"/>
      <c r="C812" s="199"/>
      <c r="D812" s="199"/>
      <c r="E812" s="199"/>
      <c r="F812" s="200"/>
      <c r="G812" s="200"/>
      <c r="H812" s="200"/>
      <c r="I812" s="200"/>
      <c r="J812" s="202"/>
      <c r="K812" s="23"/>
      <c r="L812" s="203"/>
      <c r="M812" s="203"/>
      <c r="N812" s="197"/>
      <c r="O812" s="23"/>
    </row>
    <row r="813" ht="12.75" customHeight="1">
      <c r="A813" s="198"/>
      <c r="B813" s="199"/>
      <c r="C813" s="199"/>
      <c r="D813" s="199"/>
      <c r="E813" s="199"/>
      <c r="F813" s="200"/>
      <c r="G813" s="200"/>
      <c r="H813" s="200"/>
      <c r="I813" s="200"/>
      <c r="J813" s="202"/>
      <c r="K813" s="23"/>
      <c r="L813" s="203"/>
      <c r="M813" s="203"/>
      <c r="N813" s="197"/>
      <c r="O813" s="23"/>
    </row>
    <row r="814" ht="12.75" customHeight="1">
      <c r="A814" s="198"/>
      <c r="B814" s="199"/>
      <c r="C814" s="199"/>
      <c r="D814" s="199"/>
      <c r="E814" s="199"/>
      <c r="F814" s="200"/>
      <c r="G814" s="200"/>
      <c r="H814" s="200"/>
      <c r="I814" s="200"/>
      <c r="J814" s="202"/>
      <c r="K814" s="23"/>
      <c r="L814" s="203"/>
      <c r="M814" s="203"/>
      <c r="N814" s="197"/>
      <c r="O814" s="23"/>
    </row>
    <row r="815" ht="12.75" customHeight="1">
      <c r="A815" s="198"/>
      <c r="B815" s="199"/>
      <c r="C815" s="199"/>
      <c r="D815" s="199"/>
      <c r="E815" s="199"/>
      <c r="F815" s="200"/>
      <c r="G815" s="200"/>
      <c r="H815" s="200"/>
      <c r="I815" s="200"/>
      <c r="J815" s="202"/>
      <c r="K815" s="23"/>
      <c r="L815" s="203"/>
      <c r="M815" s="203"/>
      <c r="N815" s="197"/>
      <c r="O815" s="23"/>
    </row>
    <row r="816" ht="12.75" customHeight="1">
      <c r="A816" s="198"/>
      <c r="B816" s="199"/>
      <c r="C816" s="199"/>
      <c r="D816" s="199"/>
      <c r="E816" s="199"/>
      <c r="F816" s="200"/>
      <c r="G816" s="200"/>
      <c r="H816" s="200"/>
      <c r="I816" s="200"/>
      <c r="J816" s="202"/>
      <c r="K816" s="23"/>
      <c r="L816" s="203"/>
      <c r="M816" s="203"/>
      <c r="N816" s="197"/>
      <c r="O816" s="23"/>
    </row>
    <row r="817" ht="12.75" customHeight="1">
      <c r="A817" s="198"/>
      <c r="B817" s="199"/>
      <c r="C817" s="199"/>
      <c r="D817" s="199"/>
      <c r="E817" s="199"/>
      <c r="F817" s="200"/>
      <c r="G817" s="200"/>
      <c r="H817" s="200"/>
      <c r="I817" s="200"/>
      <c r="J817" s="202"/>
      <c r="K817" s="23"/>
      <c r="L817" s="203"/>
      <c r="M817" s="203"/>
      <c r="N817" s="197"/>
      <c r="O817" s="23"/>
    </row>
    <row r="818" ht="12.75" customHeight="1">
      <c r="A818" s="198"/>
      <c r="B818" s="199"/>
      <c r="C818" s="199"/>
      <c r="D818" s="199"/>
      <c r="E818" s="199"/>
      <c r="F818" s="200"/>
      <c r="G818" s="200"/>
      <c r="H818" s="200"/>
      <c r="I818" s="200"/>
      <c r="J818" s="202"/>
      <c r="K818" s="23"/>
      <c r="L818" s="203"/>
      <c r="M818" s="203"/>
      <c r="N818" s="197"/>
      <c r="O818" s="23"/>
    </row>
    <row r="819" ht="12.75" customHeight="1">
      <c r="A819" s="198"/>
      <c r="B819" s="199"/>
      <c r="C819" s="199"/>
      <c r="D819" s="199"/>
      <c r="E819" s="199"/>
      <c r="F819" s="200"/>
      <c r="G819" s="200"/>
      <c r="H819" s="200"/>
      <c r="I819" s="200"/>
      <c r="J819" s="202"/>
      <c r="K819" s="23"/>
      <c r="L819" s="203"/>
      <c r="M819" s="203"/>
      <c r="N819" s="197"/>
      <c r="O819" s="23"/>
    </row>
    <row r="820" ht="12.75" customHeight="1">
      <c r="A820" s="198"/>
      <c r="B820" s="199"/>
      <c r="C820" s="199"/>
      <c r="D820" s="199"/>
      <c r="E820" s="199"/>
      <c r="F820" s="200"/>
      <c r="G820" s="200"/>
      <c r="H820" s="200"/>
      <c r="I820" s="200"/>
      <c r="J820" s="202"/>
      <c r="K820" s="23"/>
      <c r="L820" s="203"/>
      <c r="M820" s="203"/>
      <c r="N820" s="197"/>
      <c r="O820" s="23"/>
    </row>
    <row r="821" ht="12.75" customHeight="1">
      <c r="A821" s="198"/>
      <c r="B821" s="199"/>
      <c r="C821" s="199"/>
      <c r="D821" s="199"/>
      <c r="E821" s="199"/>
      <c r="F821" s="200"/>
      <c r="G821" s="200"/>
      <c r="H821" s="200"/>
      <c r="I821" s="200"/>
      <c r="J821" s="202"/>
      <c r="K821" s="23"/>
      <c r="L821" s="203"/>
      <c r="M821" s="203"/>
      <c r="N821" s="197"/>
      <c r="O821" s="23"/>
    </row>
    <row r="822" ht="12.75" customHeight="1">
      <c r="A822" s="198"/>
      <c r="B822" s="199"/>
      <c r="C822" s="199"/>
      <c r="D822" s="199"/>
      <c r="E822" s="199"/>
      <c r="F822" s="200"/>
      <c r="G822" s="200"/>
      <c r="H822" s="200"/>
      <c r="I822" s="200"/>
      <c r="J822" s="202"/>
      <c r="K822" s="23"/>
      <c r="L822" s="203"/>
      <c r="M822" s="203"/>
      <c r="N822" s="197"/>
      <c r="O822" s="23"/>
    </row>
    <row r="823" ht="12.75" customHeight="1">
      <c r="A823" s="198"/>
      <c r="B823" s="199"/>
      <c r="C823" s="199"/>
      <c r="D823" s="199"/>
      <c r="E823" s="199"/>
      <c r="F823" s="200"/>
      <c r="G823" s="200"/>
      <c r="H823" s="200"/>
      <c r="I823" s="200"/>
      <c r="J823" s="202"/>
      <c r="K823" s="23"/>
      <c r="L823" s="203"/>
      <c r="M823" s="203"/>
      <c r="N823" s="197"/>
      <c r="O823" s="23"/>
    </row>
    <row r="824" ht="12.75" customHeight="1">
      <c r="A824" s="198"/>
      <c r="B824" s="199"/>
      <c r="C824" s="199"/>
      <c r="D824" s="199"/>
      <c r="E824" s="199"/>
      <c r="F824" s="200"/>
      <c r="G824" s="200"/>
      <c r="H824" s="200"/>
      <c r="I824" s="200"/>
      <c r="J824" s="202"/>
      <c r="K824" s="23"/>
      <c r="L824" s="203"/>
      <c r="M824" s="203"/>
      <c r="N824" s="197"/>
      <c r="O824" s="23"/>
    </row>
    <row r="825" ht="12.75" customHeight="1">
      <c r="A825" s="198"/>
      <c r="B825" s="199"/>
      <c r="C825" s="199"/>
      <c r="D825" s="199"/>
      <c r="E825" s="199"/>
      <c r="F825" s="200"/>
      <c r="G825" s="200"/>
      <c r="H825" s="200"/>
      <c r="I825" s="200"/>
      <c r="J825" s="202"/>
      <c r="K825" s="23"/>
      <c r="L825" s="203"/>
      <c r="M825" s="203"/>
      <c r="N825" s="197"/>
      <c r="O825" s="23"/>
    </row>
    <row r="826" ht="12.75" customHeight="1">
      <c r="A826" s="198"/>
      <c r="B826" s="199"/>
      <c r="C826" s="199"/>
      <c r="D826" s="199"/>
      <c r="E826" s="199"/>
      <c r="F826" s="200"/>
      <c r="G826" s="200"/>
      <c r="H826" s="200"/>
      <c r="I826" s="200"/>
      <c r="J826" s="202"/>
      <c r="K826" s="23"/>
      <c r="L826" s="203"/>
      <c r="M826" s="203"/>
      <c r="N826" s="197"/>
      <c r="O826" s="23"/>
    </row>
    <row r="827" ht="12.75" customHeight="1">
      <c r="A827" s="198"/>
      <c r="B827" s="199"/>
      <c r="C827" s="199"/>
      <c r="D827" s="199"/>
      <c r="E827" s="199"/>
      <c r="F827" s="200"/>
      <c r="G827" s="200"/>
      <c r="H827" s="200"/>
      <c r="I827" s="200"/>
      <c r="J827" s="202"/>
      <c r="K827" s="23"/>
      <c r="L827" s="203"/>
      <c r="M827" s="203"/>
      <c r="N827" s="197"/>
      <c r="O827" s="23"/>
    </row>
    <row r="828" ht="12.75" customHeight="1">
      <c r="A828" s="198"/>
      <c r="B828" s="199"/>
      <c r="C828" s="199"/>
      <c r="D828" s="199"/>
      <c r="E828" s="199"/>
      <c r="F828" s="200"/>
      <c r="G828" s="200"/>
      <c r="H828" s="200"/>
      <c r="I828" s="200"/>
      <c r="J828" s="202"/>
      <c r="K828" s="23"/>
      <c r="L828" s="203"/>
      <c r="M828" s="203"/>
      <c r="N828" s="197"/>
      <c r="O828" s="23"/>
    </row>
    <row r="829" ht="12.75" customHeight="1">
      <c r="A829" s="198"/>
      <c r="B829" s="199"/>
      <c r="C829" s="199"/>
      <c r="D829" s="199"/>
      <c r="E829" s="199"/>
      <c r="F829" s="200"/>
      <c r="G829" s="200"/>
      <c r="H829" s="200"/>
      <c r="I829" s="200"/>
      <c r="J829" s="202"/>
      <c r="K829" s="23"/>
      <c r="L829" s="203"/>
      <c r="M829" s="203"/>
      <c r="N829" s="197"/>
      <c r="O829" s="23"/>
    </row>
    <row r="830" ht="12.75" customHeight="1">
      <c r="A830" s="198"/>
      <c r="B830" s="199"/>
      <c r="C830" s="199"/>
      <c r="D830" s="199"/>
      <c r="E830" s="199"/>
      <c r="F830" s="200"/>
      <c r="G830" s="200"/>
      <c r="H830" s="200"/>
      <c r="I830" s="200"/>
      <c r="J830" s="202"/>
      <c r="K830" s="23"/>
      <c r="L830" s="203"/>
      <c r="M830" s="203"/>
      <c r="N830" s="197"/>
      <c r="O830" s="23"/>
    </row>
    <row r="831" ht="12.75" customHeight="1">
      <c r="A831" s="198"/>
      <c r="B831" s="199"/>
      <c r="C831" s="199"/>
      <c r="D831" s="199"/>
      <c r="E831" s="199"/>
      <c r="F831" s="200"/>
      <c r="G831" s="200"/>
      <c r="H831" s="200"/>
      <c r="I831" s="200"/>
      <c r="J831" s="202"/>
      <c r="K831" s="23"/>
      <c r="L831" s="203"/>
      <c r="M831" s="203"/>
      <c r="N831" s="197"/>
      <c r="O831" s="23"/>
    </row>
    <row r="832" ht="12.75" customHeight="1">
      <c r="A832" s="198"/>
      <c r="B832" s="199"/>
      <c r="C832" s="199"/>
      <c r="D832" s="199"/>
      <c r="E832" s="199"/>
      <c r="F832" s="200"/>
      <c r="G832" s="200"/>
      <c r="H832" s="200"/>
      <c r="I832" s="200"/>
      <c r="J832" s="202"/>
      <c r="K832" s="23"/>
      <c r="L832" s="203"/>
      <c r="M832" s="203"/>
      <c r="N832" s="197"/>
      <c r="O832" s="23"/>
    </row>
    <row r="833" ht="12.75" customHeight="1">
      <c r="A833" s="198"/>
      <c r="B833" s="199"/>
      <c r="C833" s="199"/>
      <c r="D833" s="199"/>
      <c r="E833" s="199"/>
      <c r="F833" s="200"/>
      <c r="G833" s="200"/>
      <c r="H833" s="200"/>
      <c r="I833" s="200"/>
      <c r="J833" s="202"/>
      <c r="K833" s="23"/>
      <c r="L833" s="203"/>
      <c r="M833" s="203"/>
      <c r="N833" s="197"/>
      <c r="O833" s="23"/>
    </row>
    <row r="834" ht="12.75" customHeight="1">
      <c r="A834" s="198"/>
      <c r="B834" s="199"/>
      <c r="C834" s="199"/>
      <c r="D834" s="199"/>
      <c r="E834" s="199"/>
      <c r="F834" s="200"/>
      <c r="G834" s="200"/>
      <c r="H834" s="200"/>
      <c r="I834" s="200"/>
      <c r="J834" s="202"/>
      <c r="K834" s="23"/>
      <c r="L834" s="203"/>
      <c r="M834" s="203"/>
      <c r="N834" s="197"/>
      <c r="O834" s="23"/>
    </row>
    <row r="835" ht="12.75" customHeight="1">
      <c r="A835" s="198"/>
      <c r="B835" s="199"/>
      <c r="C835" s="199"/>
      <c r="D835" s="199"/>
      <c r="E835" s="199"/>
      <c r="F835" s="200"/>
      <c r="G835" s="200"/>
      <c r="H835" s="200"/>
      <c r="I835" s="200"/>
      <c r="J835" s="202"/>
      <c r="K835" s="23"/>
      <c r="L835" s="203"/>
      <c r="M835" s="203"/>
      <c r="N835" s="197"/>
      <c r="O835" s="23"/>
    </row>
    <row r="836" ht="12.75" customHeight="1">
      <c r="A836" s="198"/>
      <c r="B836" s="199"/>
      <c r="C836" s="199"/>
      <c r="D836" s="199"/>
      <c r="E836" s="199"/>
      <c r="F836" s="200"/>
      <c r="G836" s="200"/>
      <c r="H836" s="200"/>
      <c r="I836" s="200"/>
      <c r="J836" s="202"/>
      <c r="K836" s="23"/>
      <c r="L836" s="203"/>
      <c r="M836" s="203"/>
      <c r="N836" s="197"/>
      <c r="O836" s="23"/>
    </row>
    <row r="837" ht="12.75" customHeight="1">
      <c r="A837" s="198"/>
      <c r="B837" s="199"/>
      <c r="C837" s="199"/>
      <c r="D837" s="199"/>
      <c r="E837" s="199"/>
      <c r="F837" s="200"/>
      <c r="G837" s="200"/>
      <c r="H837" s="200"/>
      <c r="I837" s="200"/>
      <c r="J837" s="202"/>
      <c r="K837" s="23"/>
      <c r="L837" s="203"/>
      <c r="M837" s="203"/>
      <c r="N837" s="197"/>
      <c r="O837" s="23"/>
    </row>
    <row r="838" ht="12.75" customHeight="1">
      <c r="A838" s="198"/>
      <c r="B838" s="199"/>
      <c r="C838" s="199"/>
      <c r="D838" s="199"/>
      <c r="E838" s="199"/>
      <c r="F838" s="200"/>
      <c r="G838" s="200"/>
      <c r="H838" s="200"/>
      <c r="I838" s="200"/>
      <c r="J838" s="202"/>
      <c r="K838" s="23"/>
      <c r="L838" s="203"/>
      <c r="M838" s="203"/>
      <c r="N838" s="197"/>
      <c r="O838" s="23"/>
    </row>
    <row r="839" ht="12.75" customHeight="1">
      <c r="A839" s="198"/>
      <c r="B839" s="199"/>
      <c r="C839" s="199"/>
      <c r="D839" s="199"/>
      <c r="E839" s="199"/>
      <c r="F839" s="200"/>
      <c r="G839" s="200"/>
      <c r="H839" s="200"/>
      <c r="I839" s="200"/>
      <c r="J839" s="202"/>
      <c r="K839" s="23"/>
      <c r="L839" s="203"/>
      <c r="M839" s="203"/>
      <c r="N839" s="197"/>
      <c r="O839" s="23"/>
    </row>
    <row r="840" ht="12.75" customHeight="1">
      <c r="A840" s="198"/>
      <c r="B840" s="199"/>
      <c r="C840" s="199"/>
      <c r="D840" s="199"/>
      <c r="E840" s="199"/>
      <c r="F840" s="200"/>
      <c r="G840" s="200"/>
      <c r="H840" s="200"/>
      <c r="I840" s="200"/>
      <c r="J840" s="202"/>
      <c r="K840" s="23"/>
      <c r="L840" s="203"/>
      <c r="M840" s="203"/>
      <c r="N840" s="197"/>
      <c r="O840" s="23"/>
    </row>
    <row r="841" ht="12.75" customHeight="1">
      <c r="A841" s="198"/>
      <c r="B841" s="199"/>
      <c r="C841" s="199"/>
      <c r="D841" s="199"/>
      <c r="E841" s="199"/>
      <c r="F841" s="200"/>
      <c r="G841" s="200"/>
      <c r="H841" s="200"/>
      <c r="I841" s="200"/>
      <c r="J841" s="202"/>
      <c r="K841" s="23"/>
      <c r="L841" s="203"/>
      <c r="M841" s="203"/>
      <c r="N841" s="197"/>
      <c r="O841" s="23"/>
    </row>
    <row r="842" ht="12.75" customHeight="1">
      <c r="A842" s="198"/>
      <c r="B842" s="199"/>
      <c r="C842" s="199"/>
      <c r="D842" s="199"/>
      <c r="E842" s="199"/>
      <c r="F842" s="200"/>
      <c r="G842" s="200"/>
      <c r="H842" s="200"/>
      <c r="I842" s="200"/>
      <c r="J842" s="202"/>
      <c r="K842" s="23"/>
      <c r="L842" s="203"/>
      <c r="M842" s="203"/>
      <c r="N842" s="197"/>
      <c r="O842" s="23"/>
    </row>
    <row r="843" ht="12.75" customHeight="1">
      <c r="A843" s="198"/>
      <c r="B843" s="199"/>
      <c r="C843" s="199"/>
      <c r="D843" s="199"/>
      <c r="E843" s="199"/>
      <c r="F843" s="200"/>
      <c r="G843" s="200"/>
      <c r="H843" s="200"/>
      <c r="I843" s="200"/>
      <c r="J843" s="202"/>
      <c r="K843" s="23"/>
      <c r="L843" s="203"/>
      <c r="M843" s="203"/>
      <c r="N843" s="197"/>
      <c r="O843" s="23"/>
    </row>
    <row r="844" ht="12.75" customHeight="1">
      <c r="A844" s="198"/>
      <c r="B844" s="199"/>
      <c r="C844" s="199"/>
      <c r="D844" s="199"/>
      <c r="E844" s="199"/>
      <c r="F844" s="200"/>
      <c r="G844" s="200"/>
      <c r="H844" s="200"/>
      <c r="I844" s="200"/>
      <c r="J844" s="202"/>
      <c r="K844" s="23"/>
      <c r="L844" s="203"/>
      <c r="M844" s="203"/>
      <c r="N844" s="197"/>
      <c r="O844" s="23"/>
    </row>
    <row r="845" ht="12.75" customHeight="1">
      <c r="A845" s="198"/>
      <c r="B845" s="199"/>
      <c r="C845" s="199"/>
      <c r="D845" s="199"/>
      <c r="E845" s="199"/>
      <c r="F845" s="200"/>
      <c r="G845" s="200"/>
      <c r="H845" s="200"/>
      <c r="I845" s="200"/>
      <c r="J845" s="202"/>
      <c r="K845" s="23"/>
      <c r="L845" s="203"/>
      <c r="M845" s="203"/>
      <c r="N845" s="197"/>
      <c r="O845" s="23"/>
    </row>
    <row r="846" ht="12.75" customHeight="1">
      <c r="A846" s="198"/>
      <c r="B846" s="199"/>
      <c r="C846" s="199"/>
      <c r="D846" s="199"/>
      <c r="E846" s="199"/>
      <c r="F846" s="200"/>
      <c r="G846" s="200"/>
      <c r="H846" s="200"/>
      <c r="I846" s="200"/>
      <c r="J846" s="202"/>
      <c r="K846" s="23"/>
      <c r="L846" s="203"/>
      <c r="M846" s="203"/>
      <c r="N846" s="197"/>
      <c r="O846" s="23"/>
    </row>
    <row r="847" ht="12.75" customHeight="1">
      <c r="A847" s="198"/>
      <c r="B847" s="199"/>
      <c r="C847" s="199"/>
      <c r="D847" s="199"/>
      <c r="E847" s="199"/>
      <c r="F847" s="200"/>
      <c r="G847" s="200"/>
      <c r="H847" s="200"/>
      <c r="I847" s="200"/>
      <c r="J847" s="202"/>
      <c r="K847" s="23"/>
      <c r="L847" s="203"/>
      <c r="M847" s="203"/>
      <c r="N847" s="197"/>
      <c r="O847" s="23"/>
    </row>
    <row r="848" ht="12.75" customHeight="1">
      <c r="A848" s="198"/>
      <c r="B848" s="199"/>
      <c r="C848" s="199"/>
      <c r="D848" s="199"/>
      <c r="E848" s="199"/>
      <c r="F848" s="200"/>
      <c r="G848" s="200"/>
      <c r="H848" s="200"/>
      <c r="I848" s="200"/>
      <c r="J848" s="202"/>
      <c r="K848" s="23"/>
      <c r="L848" s="203"/>
      <c r="M848" s="203"/>
      <c r="N848" s="197"/>
      <c r="O848" s="23"/>
    </row>
    <row r="849" ht="12.75" customHeight="1">
      <c r="A849" s="198"/>
      <c r="B849" s="199"/>
      <c r="C849" s="199"/>
      <c r="D849" s="199"/>
      <c r="E849" s="199"/>
      <c r="F849" s="200"/>
      <c r="G849" s="200"/>
      <c r="H849" s="200"/>
      <c r="I849" s="200"/>
      <c r="J849" s="202"/>
      <c r="K849" s="23"/>
      <c r="L849" s="203"/>
      <c r="M849" s="203"/>
      <c r="N849" s="197"/>
      <c r="O849" s="23"/>
    </row>
    <row r="850" ht="12.75" customHeight="1">
      <c r="A850" s="198"/>
      <c r="B850" s="199"/>
      <c r="C850" s="199"/>
      <c r="D850" s="199"/>
      <c r="E850" s="199"/>
      <c r="F850" s="200"/>
      <c r="G850" s="200"/>
      <c r="H850" s="200"/>
      <c r="I850" s="200"/>
      <c r="J850" s="202"/>
      <c r="K850" s="23"/>
      <c r="L850" s="203"/>
      <c r="M850" s="203"/>
      <c r="N850" s="197"/>
      <c r="O850" s="23"/>
    </row>
    <row r="851" ht="12.75" customHeight="1">
      <c r="A851" s="198"/>
      <c r="B851" s="199"/>
      <c r="C851" s="199"/>
      <c r="D851" s="199"/>
      <c r="E851" s="199"/>
      <c r="F851" s="200"/>
      <c r="G851" s="200"/>
      <c r="H851" s="200"/>
      <c r="I851" s="200"/>
      <c r="J851" s="202"/>
      <c r="K851" s="23"/>
      <c r="L851" s="203"/>
      <c r="M851" s="203"/>
      <c r="N851" s="197"/>
      <c r="O851" s="23"/>
    </row>
    <row r="852" ht="12.75" customHeight="1">
      <c r="A852" s="198"/>
      <c r="B852" s="199"/>
      <c r="C852" s="199"/>
      <c r="D852" s="199"/>
      <c r="E852" s="199"/>
      <c r="F852" s="200"/>
      <c r="G852" s="200"/>
      <c r="H852" s="200"/>
      <c r="I852" s="200"/>
      <c r="J852" s="202"/>
      <c r="K852" s="23"/>
      <c r="L852" s="203"/>
      <c r="M852" s="203"/>
      <c r="N852" s="197"/>
      <c r="O852" s="23"/>
    </row>
    <row r="853" ht="12.75" customHeight="1">
      <c r="A853" s="198"/>
      <c r="B853" s="199"/>
      <c r="C853" s="199"/>
      <c r="D853" s="199"/>
      <c r="E853" s="199"/>
      <c r="F853" s="200"/>
      <c r="G853" s="200"/>
      <c r="H853" s="200"/>
      <c r="I853" s="200"/>
      <c r="J853" s="202"/>
      <c r="K853" s="23"/>
      <c r="L853" s="203"/>
      <c r="M853" s="203"/>
      <c r="N853" s="197"/>
      <c r="O853" s="23"/>
    </row>
    <row r="854" ht="12.75" customHeight="1">
      <c r="A854" s="198"/>
      <c r="B854" s="199"/>
      <c r="C854" s="199"/>
      <c r="D854" s="199"/>
      <c r="E854" s="199"/>
      <c r="F854" s="200"/>
      <c r="G854" s="200"/>
      <c r="H854" s="200"/>
      <c r="I854" s="200"/>
      <c r="J854" s="202"/>
      <c r="K854" s="23"/>
      <c r="L854" s="203"/>
      <c r="M854" s="203"/>
      <c r="N854" s="197"/>
      <c r="O854" s="23"/>
    </row>
    <row r="855" ht="12.75" customHeight="1">
      <c r="A855" s="198"/>
      <c r="B855" s="199"/>
      <c r="C855" s="199"/>
      <c r="D855" s="199"/>
      <c r="E855" s="199"/>
      <c r="F855" s="200"/>
      <c r="G855" s="200"/>
      <c r="H855" s="200"/>
      <c r="I855" s="200"/>
      <c r="J855" s="202"/>
      <c r="K855" s="23"/>
      <c r="L855" s="203"/>
      <c r="M855" s="203"/>
      <c r="N855" s="197"/>
      <c r="O855" s="23"/>
    </row>
    <row r="856" ht="12.75" customHeight="1">
      <c r="A856" s="198"/>
      <c r="B856" s="199"/>
      <c r="C856" s="199"/>
      <c r="D856" s="199"/>
      <c r="E856" s="199"/>
      <c r="F856" s="200"/>
      <c r="G856" s="200"/>
      <c r="H856" s="200"/>
      <c r="I856" s="200"/>
      <c r="J856" s="202"/>
      <c r="K856" s="23"/>
      <c r="L856" s="203"/>
      <c r="M856" s="203"/>
      <c r="N856" s="197"/>
      <c r="O856" s="23"/>
    </row>
    <row r="857" ht="12.75" customHeight="1">
      <c r="A857" s="198"/>
      <c r="B857" s="199"/>
      <c r="C857" s="199"/>
      <c r="D857" s="199"/>
      <c r="E857" s="199"/>
      <c r="F857" s="200"/>
      <c r="G857" s="200"/>
      <c r="H857" s="200"/>
      <c r="I857" s="200"/>
      <c r="J857" s="202"/>
      <c r="K857" s="23"/>
      <c r="L857" s="203"/>
      <c r="M857" s="203"/>
      <c r="N857" s="197"/>
      <c r="O857" s="23"/>
    </row>
    <row r="858" ht="12.75" customHeight="1">
      <c r="A858" s="198"/>
      <c r="B858" s="199"/>
      <c r="C858" s="199"/>
      <c r="D858" s="199"/>
      <c r="E858" s="199"/>
      <c r="F858" s="200"/>
      <c r="G858" s="200"/>
      <c r="H858" s="200"/>
      <c r="I858" s="200"/>
      <c r="J858" s="202"/>
      <c r="K858" s="23"/>
      <c r="L858" s="203"/>
      <c r="M858" s="203"/>
      <c r="N858" s="197"/>
      <c r="O858" s="23"/>
    </row>
    <row r="859" ht="12.75" customHeight="1">
      <c r="A859" s="198"/>
      <c r="B859" s="199"/>
      <c r="C859" s="199"/>
      <c r="D859" s="199"/>
      <c r="E859" s="199"/>
      <c r="F859" s="200"/>
      <c r="G859" s="200"/>
      <c r="H859" s="200"/>
      <c r="I859" s="200"/>
      <c r="J859" s="202"/>
      <c r="K859" s="23"/>
      <c r="L859" s="203"/>
      <c r="M859" s="203"/>
      <c r="N859" s="197"/>
      <c r="O859" s="23"/>
    </row>
    <row r="860" ht="12.75" customHeight="1">
      <c r="A860" s="198"/>
      <c r="B860" s="199"/>
      <c r="C860" s="199"/>
      <c r="D860" s="199"/>
      <c r="E860" s="199"/>
      <c r="F860" s="200"/>
      <c r="G860" s="200"/>
      <c r="H860" s="200"/>
      <c r="I860" s="200"/>
      <c r="J860" s="202"/>
      <c r="K860" s="23"/>
      <c r="L860" s="203"/>
      <c r="M860" s="203"/>
      <c r="N860" s="197"/>
      <c r="O860" s="23"/>
    </row>
    <row r="861" ht="12.75" customHeight="1">
      <c r="A861" s="198"/>
      <c r="B861" s="199"/>
      <c r="C861" s="199"/>
      <c r="D861" s="199"/>
      <c r="E861" s="199"/>
      <c r="F861" s="200"/>
      <c r="G861" s="200"/>
      <c r="H861" s="200"/>
      <c r="I861" s="200"/>
      <c r="J861" s="202"/>
      <c r="K861" s="23"/>
      <c r="L861" s="203"/>
      <c r="M861" s="203"/>
      <c r="N861" s="197"/>
      <c r="O861" s="23"/>
    </row>
    <row r="862" ht="12.75" customHeight="1">
      <c r="A862" s="198"/>
      <c r="B862" s="199"/>
      <c r="C862" s="199"/>
      <c r="D862" s="199"/>
      <c r="E862" s="199"/>
      <c r="F862" s="200"/>
      <c r="G862" s="200"/>
      <c r="H862" s="200"/>
      <c r="I862" s="200"/>
      <c r="J862" s="202"/>
      <c r="K862" s="23"/>
      <c r="L862" s="203"/>
      <c r="M862" s="203"/>
      <c r="N862" s="197"/>
      <c r="O862" s="23"/>
    </row>
    <row r="863" ht="12.75" customHeight="1">
      <c r="A863" s="198"/>
      <c r="B863" s="199"/>
      <c r="C863" s="199"/>
      <c r="D863" s="199"/>
      <c r="E863" s="199"/>
      <c r="F863" s="200"/>
      <c r="G863" s="200"/>
      <c r="H863" s="200"/>
      <c r="I863" s="200"/>
      <c r="J863" s="202"/>
      <c r="K863" s="23"/>
      <c r="L863" s="203"/>
      <c r="M863" s="203"/>
      <c r="N863" s="197"/>
      <c r="O863" s="23"/>
    </row>
    <row r="864" ht="12.75" customHeight="1">
      <c r="A864" s="198"/>
      <c r="B864" s="199"/>
      <c r="C864" s="199"/>
      <c r="D864" s="199"/>
      <c r="E864" s="199"/>
      <c r="F864" s="200"/>
      <c r="G864" s="200"/>
      <c r="H864" s="200"/>
      <c r="I864" s="200"/>
      <c r="J864" s="202"/>
      <c r="K864" s="23"/>
      <c r="L864" s="203"/>
      <c r="M864" s="203"/>
      <c r="N864" s="197"/>
      <c r="O864" s="23"/>
    </row>
    <row r="865" ht="12.75" customHeight="1">
      <c r="A865" s="198"/>
      <c r="B865" s="199"/>
      <c r="C865" s="199"/>
      <c r="D865" s="199"/>
      <c r="E865" s="199"/>
      <c r="F865" s="200"/>
      <c r="G865" s="200"/>
      <c r="H865" s="200"/>
      <c r="I865" s="200"/>
      <c r="J865" s="202"/>
      <c r="K865" s="23"/>
      <c r="L865" s="203"/>
      <c r="M865" s="203"/>
      <c r="N865" s="197"/>
      <c r="O865" s="23"/>
    </row>
    <row r="866" ht="12.75" customHeight="1">
      <c r="A866" s="198"/>
      <c r="B866" s="199"/>
      <c r="C866" s="199"/>
      <c r="D866" s="199"/>
      <c r="E866" s="199"/>
      <c r="F866" s="200"/>
      <c r="G866" s="200"/>
      <c r="H866" s="200"/>
      <c r="I866" s="200"/>
      <c r="J866" s="202"/>
      <c r="K866" s="23"/>
      <c r="L866" s="203"/>
      <c r="M866" s="203"/>
      <c r="N866" s="197"/>
      <c r="O866" s="23"/>
    </row>
    <row r="867" ht="12.75" customHeight="1">
      <c r="A867" s="198"/>
      <c r="B867" s="199"/>
      <c r="C867" s="199"/>
      <c r="D867" s="199"/>
      <c r="E867" s="199"/>
      <c r="F867" s="200"/>
      <c r="G867" s="200"/>
      <c r="H867" s="200"/>
      <c r="I867" s="200"/>
      <c r="J867" s="202"/>
      <c r="K867" s="23"/>
      <c r="L867" s="203"/>
      <c r="M867" s="203"/>
      <c r="N867" s="197"/>
      <c r="O867" s="23"/>
    </row>
    <row r="868" ht="12.75" customHeight="1">
      <c r="A868" s="198"/>
      <c r="B868" s="199"/>
      <c r="C868" s="199"/>
      <c r="D868" s="199"/>
      <c r="E868" s="199"/>
      <c r="F868" s="200"/>
      <c r="G868" s="200"/>
      <c r="H868" s="200"/>
      <c r="I868" s="200"/>
      <c r="J868" s="202"/>
      <c r="K868" s="23"/>
      <c r="L868" s="203"/>
      <c r="M868" s="203"/>
      <c r="N868" s="197"/>
      <c r="O868" s="23"/>
    </row>
    <row r="869" ht="12.75" customHeight="1">
      <c r="A869" s="198"/>
      <c r="B869" s="199"/>
      <c r="C869" s="199"/>
      <c r="D869" s="199"/>
      <c r="E869" s="199"/>
      <c r="F869" s="200"/>
      <c r="G869" s="200"/>
      <c r="H869" s="200"/>
      <c r="I869" s="200"/>
      <c r="J869" s="202"/>
      <c r="K869" s="23"/>
      <c r="L869" s="203"/>
      <c r="M869" s="203"/>
      <c r="N869" s="197"/>
      <c r="O869" s="23"/>
    </row>
    <row r="870" ht="12.75" customHeight="1">
      <c r="A870" s="198"/>
      <c r="B870" s="199"/>
      <c r="C870" s="199"/>
      <c r="D870" s="199"/>
      <c r="E870" s="199"/>
      <c r="F870" s="200"/>
      <c r="G870" s="200"/>
      <c r="H870" s="200"/>
      <c r="I870" s="200"/>
      <c r="J870" s="202"/>
      <c r="K870" s="23"/>
      <c r="L870" s="203"/>
      <c r="M870" s="203"/>
      <c r="N870" s="197"/>
      <c r="O870" s="23"/>
    </row>
    <row r="871" ht="12.75" customHeight="1">
      <c r="A871" s="198"/>
      <c r="B871" s="199"/>
      <c r="C871" s="199"/>
      <c r="D871" s="199"/>
      <c r="E871" s="199"/>
      <c r="F871" s="200"/>
      <c r="G871" s="200"/>
      <c r="H871" s="200"/>
      <c r="I871" s="200"/>
      <c r="J871" s="202"/>
      <c r="K871" s="23"/>
      <c r="L871" s="203"/>
      <c r="M871" s="203"/>
      <c r="N871" s="197"/>
      <c r="O871" s="23"/>
    </row>
    <row r="872" ht="12.75" customHeight="1">
      <c r="A872" s="198"/>
      <c r="B872" s="199"/>
      <c r="C872" s="199"/>
      <c r="D872" s="199"/>
      <c r="E872" s="199"/>
      <c r="F872" s="200"/>
      <c r="G872" s="200"/>
      <c r="H872" s="200"/>
      <c r="I872" s="200"/>
      <c r="J872" s="202"/>
      <c r="K872" s="23"/>
      <c r="L872" s="203"/>
      <c r="M872" s="203"/>
      <c r="N872" s="197"/>
      <c r="O872" s="23"/>
    </row>
    <row r="873" ht="12.75" customHeight="1">
      <c r="A873" s="198"/>
      <c r="B873" s="199"/>
      <c r="C873" s="199"/>
      <c r="D873" s="199"/>
      <c r="E873" s="199"/>
      <c r="F873" s="200"/>
      <c r="G873" s="200"/>
      <c r="H873" s="200"/>
      <c r="I873" s="200"/>
      <c r="J873" s="202"/>
      <c r="K873" s="23"/>
      <c r="L873" s="203"/>
      <c r="M873" s="203"/>
      <c r="N873" s="197"/>
      <c r="O873" s="23"/>
    </row>
    <row r="874" ht="12.75" customHeight="1">
      <c r="A874" s="198"/>
      <c r="B874" s="199"/>
      <c r="C874" s="199"/>
      <c r="D874" s="199"/>
      <c r="E874" s="199"/>
      <c r="F874" s="200"/>
      <c r="G874" s="200"/>
      <c r="H874" s="200"/>
      <c r="I874" s="200"/>
      <c r="J874" s="202"/>
      <c r="K874" s="23"/>
      <c r="L874" s="203"/>
      <c r="M874" s="203"/>
      <c r="N874" s="197"/>
      <c r="O874" s="23"/>
    </row>
    <row r="875" ht="12.75" customHeight="1">
      <c r="A875" s="198"/>
      <c r="B875" s="199"/>
      <c r="C875" s="199"/>
      <c r="D875" s="199"/>
      <c r="E875" s="199"/>
      <c r="F875" s="200"/>
      <c r="G875" s="200"/>
      <c r="H875" s="200"/>
      <c r="I875" s="200"/>
      <c r="J875" s="202"/>
      <c r="K875" s="23"/>
      <c r="L875" s="203"/>
      <c r="M875" s="203"/>
      <c r="N875" s="197"/>
      <c r="O875" s="23"/>
    </row>
    <row r="876" ht="12.75" customHeight="1">
      <c r="A876" s="198"/>
      <c r="B876" s="199"/>
      <c r="C876" s="199"/>
      <c r="D876" s="199"/>
      <c r="E876" s="199"/>
      <c r="F876" s="200"/>
      <c r="G876" s="200"/>
      <c r="H876" s="200"/>
      <c r="I876" s="200"/>
      <c r="J876" s="202"/>
      <c r="K876" s="23"/>
      <c r="L876" s="203"/>
      <c r="M876" s="203"/>
      <c r="N876" s="197"/>
      <c r="O876" s="23"/>
    </row>
    <row r="877" ht="12.75" customHeight="1">
      <c r="A877" s="198"/>
      <c r="B877" s="199"/>
      <c r="C877" s="199"/>
      <c r="D877" s="199"/>
      <c r="E877" s="199"/>
      <c r="F877" s="200"/>
      <c r="G877" s="200"/>
      <c r="H877" s="200"/>
      <c r="I877" s="200"/>
      <c r="J877" s="202"/>
      <c r="K877" s="23"/>
      <c r="L877" s="203"/>
      <c r="M877" s="203"/>
      <c r="N877" s="197"/>
      <c r="O877" s="23"/>
    </row>
    <row r="878" ht="12.75" customHeight="1">
      <c r="A878" s="198"/>
      <c r="B878" s="199"/>
      <c r="C878" s="199"/>
      <c r="D878" s="199"/>
      <c r="E878" s="199"/>
      <c r="F878" s="200"/>
      <c r="G878" s="200"/>
      <c r="H878" s="200"/>
      <c r="I878" s="200"/>
      <c r="J878" s="202"/>
      <c r="K878" s="23"/>
      <c r="L878" s="203"/>
      <c r="M878" s="203"/>
      <c r="N878" s="197"/>
      <c r="O878" s="23"/>
    </row>
    <row r="879" ht="12.75" customHeight="1">
      <c r="A879" s="198"/>
      <c r="B879" s="199"/>
      <c r="C879" s="199"/>
      <c r="D879" s="199"/>
      <c r="E879" s="199"/>
      <c r="F879" s="200"/>
      <c r="G879" s="200"/>
      <c r="H879" s="200"/>
      <c r="I879" s="200"/>
      <c r="J879" s="202"/>
      <c r="K879" s="23"/>
      <c r="L879" s="203"/>
      <c r="M879" s="203"/>
      <c r="N879" s="197"/>
      <c r="O879" s="23"/>
    </row>
    <row r="880" ht="12.75" customHeight="1">
      <c r="A880" s="198"/>
      <c r="B880" s="199"/>
      <c r="C880" s="199"/>
      <c r="D880" s="199"/>
      <c r="E880" s="199"/>
      <c r="F880" s="200"/>
      <c r="G880" s="200"/>
      <c r="H880" s="200"/>
      <c r="I880" s="200"/>
      <c r="J880" s="202"/>
      <c r="K880" s="23"/>
      <c r="L880" s="203"/>
      <c r="M880" s="203"/>
      <c r="N880" s="197"/>
      <c r="O880" s="23"/>
    </row>
    <row r="881" ht="12.75" customHeight="1">
      <c r="A881" s="198"/>
      <c r="B881" s="199"/>
      <c r="C881" s="199"/>
      <c r="D881" s="199"/>
      <c r="E881" s="199"/>
      <c r="F881" s="200"/>
      <c r="G881" s="200"/>
      <c r="H881" s="200"/>
      <c r="I881" s="200"/>
      <c r="J881" s="202"/>
      <c r="K881" s="23"/>
      <c r="L881" s="203"/>
      <c r="M881" s="203"/>
      <c r="N881" s="197"/>
      <c r="O881" s="23"/>
    </row>
    <row r="882" ht="12.75" customHeight="1">
      <c r="A882" s="198"/>
      <c r="B882" s="199"/>
      <c r="C882" s="199"/>
      <c r="D882" s="199"/>
      <c r="E882" s="199"/>
      <c r="F882" s="200"/>
      <c r="G882" s="200"/>
      <c r="H882" s="200"/>
      <c r="I882" s="200"/>
      <c r="J882" s="202"/>
      <c r="K882" s="23"/>
      <c r="L882" s="203"/>
      <c r="M882" s="203"/>
      <c r="N882" s="197"/>
      <c r="O882" s="23"/>
    </row>
    <row r="883" ht="12.75" customHeight="1">
      <c r="A883" s="198"/>
      <c r="B883" s="199"/>
      <c r="C883" s="199"/>
      <c r="D883" s="199"/>
      <c r="E883" s="199"/>
      <c r="F883" s="200"/>
      <c r="G883" s="200"/>
      <c r="H883" s="200"/>
      <c r="I883" s="200"/>
      <c r="J883" s="202"/>
      <c r="K883" s="23"/>
      <c r="L883" s="203"/>
      <c r="M883" s="203"/>
      <c r="N883" s="197"/>
      <c r="O883" s="23"/>
    </row>
    <row r="884" ht="12.75" customHeight="1">
      <c r="A884" s="198"/>
      <c r="B884" s="199"/>
      <c r="C884" s="199"/>
      <c r="D884" s="199"/>
      <c r="E884" s="199"/>
      <c r="F884" s="200"/>
      <c r="G884" s="200"/>
      <c r="H884" s="200"/>
      <c r="I884" s="200"/>
      <c r="J884" s="202"/>
      <c r="K884" s="23"/>
      <c r="L884" s="203"/>
      <c r="M884" s="203"/>
      <c r="N884" s="197"/>
      <c r="O884" s="23"/>
    </row>
    <row r="885" ht="12.75" customHeight="1">
      <c r="A885" s="198"/>
      <c r="B885" s="199"/>
      <c r="C885" s="199"/>
      <c r="D885" s="199"/>
      <c r="E885" s="199"/>
      <c r="F885" s="200"/>
      <c r="G885" s="200"/>
      <c r="H885" s="200"/>
      <c r="I885" s="200"/>
      <c r="J885" s="202"/>
      <c r="K885" s="23"/>
      <c r="L885" s="203"/>
      <c r="M885" s="203"/>
      <c r="N885" s="197"/>
      <c r="O885" s="23"/>
    </row>
    <row r="886" ht="12.75" customHeight="1">
      <c r="A886" s="198"/>
      <c r="B886" s="199"/>
      <c r="C886" s="199"/>
      <c r="D886" s="199"/>
      <c r="E886" s="199"/>
      <c r="F886" s="200"/>
      <c r="G886" s="200"/>
      <c r="H886" s="200"/>
      <c r="I886" s="200"/>
      <c r="J886" s="202"/>
      <c r="K886" s="23"/>
      <c r="L886" s="203"/>
      <c r="M886" s="203"/>
      <c r="N886" s="197"/>
      <c r="O886" s="23"/>
    </row>
    <row r="887" ht="12.75" customHeight="1">
      <c r="A887" s="198"/>
      <c r="B887" s="199"/>
      <c r="C887" s="199"/>
      <c r="D887" s="199"/>
      <c r="E887" s="199"/>
      <c r="F887" s="200"/>
      <c r="G887" s="200"/>
      <c r="H887" s="200"/>
      <c r="I887" s="200"/>
      <c r="J887" s="202"/>
      <c r="K887" s="23"/>
      <c r="L887" s="203"/>
      <c r="M887" s="203"/>
      <c r="N887" s="197"/>
      <c r="O887" s="23"/>
    </row>
    <row r="888" ht="12.75" customHeight="1">
      <c r="A888" s="198"/>
      <c r="B888" s="199"/>
      <c r="C888" s="199"/>
      <c r="D888" s="199"/>
      <c r="E888" s="199"/>
      <c r="F888" s="200"/>
      <c r="G888" s="200"/>
      <c r="H888" s="200"/>
      <c r="I888" s="200"/>
      <c r="J888" s="202"/>
      <c r="K888" s="23"/>
      <c r="L888" s="203"/>
      <c r="M888" s="203"/>
      <c r="N888" s="197"/>
      <c r="O888" s="23"/>
    </row>
    <row r="889" ht="12.75" customHeight="1">
      <c r="A889" s="198"/>
      <c r="B889" s="199"/>
      <c r="C889" s="199"/>
      <c r="D889" s="199"/>
      <c r="E889" s="199"/>
      <c r="F889" s="200"/>
      <c r="G889" s="200"/>
      <c r="H889" s="200"/>
      <c r="I889" s="200"/>
      <c r="J889" s="202"/>
      <c r="K889" s="23"/>
      <c r="L889" s="203"/>
      <c r="M889" s="203"/>
      <c r="N889" s="197"/>
      <c r="O889" s="23"/>
    </row>
    <row r="890" ht="12.75" customHeight="1">
      <c r="A890" s="198"/>
      <c r="B890" s="199"/>
      <c r="C890" s="199"/>
      <c r="D890" s="199"/>
      <c r="E890" s="199"/>
      <c r="F890" s="200"/>
      <c r="G890" s="200"/>
      <c r="H890" s="200"/>
      <c r="I890" s="200"/>
      <c r="J890" s="202"/>
      <c r="K890" s="23"/>
      <c r="L890" s="203"/>
      <c r="M890" s="203"/>
      <c r="N890" s="197"/>
      <c r="O890" s="23"/>
    </row>
    <row r="891" ht="12.75" customHeight="1">
      <c r="A891" s="198"/>
      <c r="B891" s="199"/>
      <c r="C891" s="199"/>
      <c r="D891" s="199"/>
      <c r="E891" s="199"/>
      <c r="F891" s="200"/>
      <c r="G891" s="200"/>
      <c r="H891" s="200"/>
      <c r="I891" s="200"/>
      <c r="J891" s="202"/>
      <c r="K891" s="23"/>
      <c r="L891" s="203"/>
      <c r="M891" s="203"/>
      <c r="N891" s="197"/>
      <c r="O891" s="23"/>
    </row>
    <row r="892" ht="12.75" customHeight="1">
      <c r="A892" s="198"/>
      <c r="B892" s="199"/>
      <c r="C892" s="199"/>
      <c r="D892" s="199"/>
      <c r="E892" s="199"/>
      <c r="F892" s="200"/>
      <c r="G892" s="200"/>
      <c r="H892" s="200"/>
      <c r="I892" s="200"/>
      <c r="J892" s="202"/>
      <c r="K892" s="23"/>
      <c r="L892" s="203"/>
      <c r="M892" s="203"/>
      <c r="N892" s="197"/>
      <c r="O892" s="23"/>
    </row>
    <row r="893" ht="12.75" customHeight="1">
      <c r="A893" s="198"/>
      <c r="B893" s="199"/>
      <c r="C893" s="199"/>
      <c r="D893" s="199"/>
      <c r="E893" s="199"/>
      <c r="F893" s="200"/>
      <c r="G893" s="200"/>
      <c r="H893" s="200"/>
      <c r="I893" s="200"/>
      <c r="J893" s="202"/>
      <c r="K893" s="23"/>
      <c r="L893" s="203"/>
      <c r="M893" s="203"/>
      <c r="N893" s="197"/>
      <c r="O893" s="23"/>
    </row>
    <row r="894" ht="12.75" customHeight="1">
      <c r="A894" s="198"/>
      <c r="B894" s="199"/>
      <c r="C894" s="199"/>
      <c r="D894" s="199"/>
      <c r="E894" s="199"/>
      <c r="F894" s="200"/>
      <c r="G894" s="200"/>
      <c r="H894" s="200"/>
      <c r="I894" s="200"/>
      <c r="J894" s="202"/>
      <c r="K894" s="23"/>
      <c r="L894" s="203"/>
      <c r="M894" s="203"/>
      <c r="N894" s="197"/>
      <c r="O894" s="23"/>
    </row>
    <row r="895" ht="12.75" customHeight="1">
      <c r="A895" s="198"/>
      <c r="B895" s="199"/>
      <c r="C895" s="199"/>
      <c r="D895" s="199"/>
      <c r="E895" s="199"/>
      <c r="F895" s="200"/>
      <c r="G895" s="200"/>
      <c r="H895" s="200"/>
      <c r="I895" s="200"/>
      <c r="J895" s="202"/>
      <c r="K895" s="23"/>
      <c r="L895" s="203"/>
      <c r="M895" s="203"/>
      <c r="N895" s="197"/>
      <c r="O895" s="23"/>
    </row>
    <row r="896" ht="12.75" customHeight="1">
      <c r="A896" s="198"/>
      <c r="B896" s="199"/>
      <c r="C896" s="199"/>
      <c r="D896" s="199"/>
      <c r="E896" s="199"/>
      <c r="F896" s="200"/>
      <c r="G896" s="200"/>
      <c r="H896" s="200"/>
      <c r="I896" s="200"/>
      <c r="J896" s="202"/>
      <c r="K896" s="23"/>
      <c r="L896" s="203"/>
      <c r="M896" s="203"/>
      <c r="N896" s="197"/>
      <c r="O896" s="23"/>
    </row>
    <row r="897" ht="12.75" customHeight="1">
      <c r="A897" s="198"/>
      <c r="B897" s="199"/>
      <c r="C897" s="199"/>
      <c r="D897" s="199"/>
      <c r="E897" s="199"/>
      <c r="F897" s="200"/>
      <c r="G897" s="200"/>
      <c r="H897" s="200"/>
      <c r="I897" s="200"/>
      <c r="J897" s="202"/>
      <c r="K897" s="23"/>
      <c r="L897" s="203"/>
      <c r="M897" s="203"/>
      <c r="N897" s="197"/>
      <c r="O897" s="23"/>
    </row>
    <row r="898" ht="12.75" customHeight="1">
      <c r="A898" s="198"/>
      <c r="B898" s="199"/>
      <c r="C898" s="199"/>
      <c r="D898" s="199"/>
      <c r="E898" s="199"/>
      <c r="F898" s="200"/>
      <c r="G898" s="200"/>
      <c r="H898" s="200"/>
      <c r="I898" s="200"/>
      <c r="J898" s="202"/>
      <c r="K898" s="23"/>
      <c r="L898" s="203"/>
      <c r="M898" s="203"/>
      <c r="N898" s="197"/>
      <c r="O898" s="23"/>
    </row>
    <row r="899" ht="12.75" customHeight="1">
      <c r="A899" s="198"/>
      <c r="B899" s="199"/>
      <c r="C899" s="199"/>
      <c r="D899" s="199"/>
      <c r="E899" s="199"/>
      <c r="F899" s="200"/>
      <c r="G899" s="200"/>
      <c r="H899" s="200"/>
      <c r="I899" s="200"/>
      <c r="J899" s="202"/>
      <c r="K899" s="23"/>
      <c r="L899" s="203"/>
      <c r="M899" s="203"/>
      <c r="N899" s="197"/>
      <c r="O899" s="23"/>
    </row>
    <row r="900" ht="12.75" customHeight="1">
      <c r="A900" s="198"/>
      <c r="B900" s="199"/>
      <c r="C900" s="199"/>
      <c r="D900" s="199"/>
      <c r="E900" s="199"/>
      <c r="F900" s="200"/>
      <c r="G900" s="200"/>
      <c r="H900" s="200"/>
      <c r="I900" s="200"/>
      <c r="J900" s="202"/>
      <c r="K900" s="23"/>
      <c r="L900" s="203"/>
      <c r="M900" s="203"/>
      <c r="N900" s="197"/>
      <c r="O900" s="23"/>
    </row>
    <row r="901" ht="12.75" customHeight="1">
      <c r="A901" s="198"/>
      <c r="B901" s="199"/>
      <c r="C901" s="199"/>
      <c r="D901" s="199"/>
      <c r="E901" s="199"/>
      <c r="F901" s="200"/>
      <c r="G901" s="200"/>
      <c r="H901" s="200"/>
      <c r="I901" s="200"/>
      <c r="J901" s="202"/>
      <c r="K901" s="23"/>
      <c r="L901" s="203"/>
      <c r="M901" s="203"/>
      <c r="N901" s="197"/>
      <c r="O901" s="23"/>
    </row>
    <row r="902" ht="12.75" customHeight="1">
      <c r="A902" s="198"/>
      <c r="B902" s="199"/>
      <c r="C902" s="199"/>
      <c r="D902" s="199"/>
      <c r="E902" s="199"/>
      <c r="F902" s="200"/>
      <c r="G902" s="200"/>
      <c r="H902" s="200"/>
      <c r="I902" s="200"/>
      <c r="J902" s="202"/>
      <c r="K902" s="23"/>
      <c r="L902" s="203"/>
      <c r="M902" s="203"/>
      <c r="N902" s="197"/>
      <c r="O902" s="23"/>
    </row>
    <row r="903" ht="12.75" customHeight="1">
      <c r="A903" s="198"/>
      <c r="B903" s="199"/>
      <c r="C903" s="199"/>
      <c r="D903" s="199"/>
      <c r="E903" s="199"/>
      <c r="F903" s="200"/>
      <c r="G903" s="200"/>
      <c r="H903" s="200"/>
      <c r="I903" s="200"/>
      <c r="J903" s="202"/>
      <c r="K903" s="23"/>
      <c r="L903" s="203"/>
      <c r="M903" s="203"/>
      <c r="N903" s="197"/>
      <c r="O903" s="23"/>
    </row>
    <row r="904" ht="12.75" customHeight="1">
      <c r="A904" s="198"/>
      <c r="B904" s="199"/>
      <c r="C904" s="199"/>
      <c r="D904" s="199"/>
      <c r="E904" s="199"/>
      <c r="F904" s="200"/>
      <c r="G904" s="200"/>
      <c r="H904" s="200"/>
      <c r="I904" s="200"/>
      <c r="J904" s="202"/>
      <c r="K904" s="23"/>
      <c r="L904" s="203"/>
      <c r="M904" s="203"/>
      <c r="N904" s="197"/>
      <c r="O904" s="23"/>
    </row>
    <row r="905" ht="12.75" customHeight="1">
      <c r="A905" s="198"/>
      <c r="B905" s="199"/>
      <c r="C905" s="199"/>
      <c r="D905" s="199"/>
      <c r="E905" s="199"/>
      <c r="F905" s="200"/>
      <c r="G905" s="200"/>
      <c r="H905" s="200"/>
      <c r="I905" s="200"/>
      <c r="J905" s="202"/>
      <c r="K905" s="23"/>
      <c r="L905" s="203"/>
      <c r="M905" s="203"/>
      <c r="N905" s="197"/>
      <c r="O905" s="23"/>
    </row>
    <row r="906" ht="12.75" customHeight="1">
      <c r="A906" s="198"/>
      <c r="B906" s="199"/>
      <c r="C906" s="199"/>
      <c r="D906" s="199"/>
      <c r="E906" s="199"/>
      <c r="F906" s="200"/>
      <c r="G906" s="200"/>
      <c r="H906" s="200"/>
      <c r="I906" s="200"/>
      <c r="J906" s="202"/>
      <c r="K906" s="23"/>
      <c r="L906" s="203"/>
      <c r="M906" s="203"/>
      <c r="N906" s="197"/>
      <c r="O906" s="23"/>
    </row>
    <row r="907" ht="12.75" customHeight="1">
      <c r="A907" s="198"/>
      <c r="B907" s="199"/>
      <c r="C907" s="199"/>
      <c r="D907" s="199"/>
      <c r="E907" s="199"/>
      <c r="F907" s="200"/>
      <c r="G907" s="200"/>
      <c r="H907" s="200"/>
      <c r="I907" s="200"/>
      <c r="J907" s="202"/>
      <c r="K907" s="23"/>
      <c r="L907" s="203"/>
      <c r="M907" s="203"/>
      <c r="N907" s="197"/>
      <c r="O907" s="23"/>
    </row>
    <row r="908" ht="12.75" customHeight="1">
      <c r="A908" s="198"/>
      <c r="B908" s="199"/>
      <c r="C908" s="199"/>
      <c r="D908" s="199"/>
      <c r="E908" s="199"/>
      <c r="F908" s="200"/>
      <c r="G908" s="200"/>
      <c r="H908" s="200"/>
      <c r="I908" s="200"/>
      <c r="J908" s="202"/>
      <c r="K908" s="23"/>
      <c r="L908" s="203"/>
      <c r="M908" s="203"/>
      <c r="N908" s="197"/>
      <c r="O908" s="23"/>
    </row>
    <row r="909" ht="12.75" customHeight="1">
      <c r="A909" s="198"/>
      <c r="B909" s="199"/>
      <c r="C909" s="199"/>
      <c r="D909" s="199"/>
      <c r="E909" s="199"/>
      <c r="F909" s="200"/>
      <c r="G909" s="200"/>
      <c r="H909" s="200"/>
      <c r="I909" s="200"/>
      <c r="J909" s="202"/>
      <c r="K909" s="23"/>
      <c r="L909" s="203"/>
      <c r="M909" s="203"/>
      <c r="N909" s="197"/>
      <c r="O909" s="23"/>
    </row>
    <row r="910" ht="12.75" customHeight="1">
      <c r="A910" s="198"/>
      <c r="B910" s="199"/>
      <c r="C910" s="199"/>
      <c r="D910" s="199"/>
      <c r="E910" s="199"/>
      <c r="F910" s="200"/>
      <c r="G910" s="200"/>
      <c r="H910" s="200"/>
      <c r="I910" s="200"/>
      <c r="J910" s="202"/>
      <c r="K910" s="23"/>
      <c r="L910" s="203"/>
      <c r="M910" s="203"/>
      <c r="N910" s="197"/>
      <c r="O910" s="23"/>
    </row>
    <row r="911" ht="12.75" customHeight="1">
      <c r="A911" s="198"/>
      <c r="B911" s="199"/>
      <c r="C911" s="199"/>
      <c r="D911" s="199"/>
      <c r="E911" s="199"/>
      <c r="F911" s="200"/>
      <c r="G911" s="200"/>
      <c r="H911" s="200"/>
      <c r="I911" s="200"/>
      <c r="J911" s="202"/>
      <c r="K911" s="23"/>
      <c r="L911" s="203"/>
      <c r="M911" s="203"/>
      <c r="N911" s="197"/>
      <c r="O911" s="23"/>
    </row>
    <row r="912" ht="12.75" customHeight="1">
      <c r="A912" s="198"/>
      <c r="B912" s="199"/>
      <c r="C912" s="199"/>
      <c r="D912" s="199"/>
      <c r="E912" s="199"/>
      <c r="F912" s="200"/>
      <c r="G912" s="200"/>
      <c r="H912" s="200"/>
      <c r="I912" s="200"/>
      <c r="J912" s="202"/>
      <c r="K912" s="23"/>
      <c r="L912" s="203"/>
      <c r="M912" s="203"/>
      <c r="N912" s="197"/>
      <c r="O912" s="23"/>
    </row>
    <row r="913" ht="12.75" customHeight="1">
      <c r="A913" s="198"/>
      <c r="B913" s="199"/>
      <c r="C913" s="199"/>
      <c r="D913" s="199"/>
      <c r="E913" s="199"/>
      <c r="F913" s="200"/>
      <c r="G913" s="200"/>
      <c r="H913" s="200"/>
      <c r="I913" s="200"/>
      <c r="J913" s="202"/>
      <c r="K913" s="23"/>
      <c r="L913" s="203"/>
      <c r="M913" s="203"/>
      <c r="N913" s="197"/>
      <c r="O913" s="23"/>
    </row>
    <row r="914" ht="12.75" customHeight="1">
      <c r="A914" s="198"/>
      <c r="B914" s="199"/>
      <c r="C914" s="199"/>
      <c r="D914" s="199"/>
      <c r="E914" s="199"/>
      <c r="F914" s="200"/>
      <c r="G914" s="200"/>
      <c r="H914" s="200"/>
      <c r="I914" s="200"/>
      <c r="J914" s="202"/>
      <c r="K914" s="23"/>
      <c r="L914" s="203"/>
      <c r="M914" s="203"/>
      <c r="N914" s="197"/>
      <c r="O914" s="23"/>
    </row>
    <row r="915" ht="12.75" customHeight="1">
      <c r="A915" s="198"/>
      <c r="B915" s="199"/>
      <c r="C915" s="199"/>
      <c r="D915" s="199"/>
      <c r="E915" s="199"/>
      <c r="F915" s="200"/>
      <c r="G915" s="200"/>
      <c r="H915" s="200"/>
      <c r="I915" s="200"/>
      <c r="J915" s="202"/>
      <c r="K915" s="23"/>
      <c r="L915" s="203"/>
      <c r="M915" s="203"/>
      <c r="N915" s="197"/>
      <c r="O915" s="23"/>
    </row>
    <row r="916" ht="12.75" customHeight="1">
      <c r="A916" s="198"/>
      <c r="B916" s="199"/>
      <c r="C916" s="199"/>
      <c r="D916" s="199"/>
      <c r="E916" s="199"/>
      <c r="F916" s="200"/>
      <c r="G916" s="200"/>
      <c r="H916" s="200"/>
      <c r="I916" s="200"/>
      <c r="J916" s="202"/>
      <c r="K916" s="23"/>
      <c r="L916" s="203"/>
      <c r="M916" s="203"/>
      <c r="N916" s="197"/>
      <c r="O916" s="23"/>
    </row>
    <row r="917" ht="12.75" customHeight="1">
      <c r="A917" s="198"/>
      <c r="B917" s="199"/>
      <c r="C917" s="199"/>
      <c r="D917" s="199"/>
      <c r="E917" s="199"/>
      <c r="F917" s="200"/>
      <c r="G917" s="200"/>
      <c r="H917" s="200"/>
      <c r="I917" s="200"/>
      <c r="J917" s="202"/>
      <c r="K917" s="23"/>
      <c r="L917" s="203"/>
      <c r="M917" s="203"/>
      <c r="N917" s="197"/>
      <c r="O917" s="23"/>
    </row>
    <row r="918" ht="12.75" customHeight="1">
      <c r="A918" s="198"/>
      <c r="B918" s="199"/>
      <c r="C918" s="199"/>
      <c r="D918" s="199"/>
      <c r="E918" s="199"/>
      <c r="F918" s="200"/>
      <c r="G918" s="200"/>
      <c r="H918" s="200"/>
      <c r="I918" s="200"/>
      <c r="J918" s="202"/>
      <c r="K918" s="23"/>
      <c r="L918" s="203"/>
      <c r="M918" s="203"/>
      <c r="N918" s="197"/>
      <c r="O918" s="23"/>
    </row>
    <row r="919" ht="12.75" customHeight="1">
      <c r="A919" s="198"/>
      <c r="B919" s="199"/>
      <c r="C919" s="199"/>
      <c r="D919" s="199"/>
      <c r="E919" s="199"/>
      <c r="F919" s="200"/>
      <c r="G919" s="200"/>
      <c r="H919" s="200"/>
      <c r="I919" s="200"/>
      <c r="J919" s="202"/>
      <c r="K919" s="23"/>
      <c r="L919" s="203"/>
      <c r="M919" s="203"/>
      <c r="N919" s="197"/>
      <c r="O919" s="23"/>
    </row>
    <row r="920" ht="12.75" customHeight="1">
      <c r="A920" s="198"/>
      <c r="B920" s="199"/>
      <c r="C920" s="199"/>
      <c r="D920" s="199"/>
      <c r="E920" s="199"/>
      <c r="F920" s="200"/>
      <c r="G920" s="200"/>
      <c r="H920" s="200"/>
      <c r="I920" s="200"/>
      <c r="J920" s="202"/>
      <c r="K920" s="23"/>
      <c r="L920" s="203"/>
      <c r="M920" s="203"/>
      <c r="N920" s="197"/>
      <c r="O920" s="23"/>
    </row>
    <row r="921" ht="12.75" customHeight="1">
      <c r="A921" s="198"/>
      <c r="B921" s="199"/>
      <c r="C921" s="199"/>
      <c r="D921" s="199"/>
      <c r="E921" s="199"/>
      <c r="F921" s="200"/>
      <c r="G921" s="200"/>
      <c r="H921" s="200"/>
      <c r="I921" s="200"/>
      <c r="J921" s="202"/>
      <c r="K921" s="23"/>
      <c r="L921" s="203"/>
      <c r="M921" s="203"/>
      <c r="N921" s="197"/>
      <c r="O921" s="23"/>
    </row>
    <row r="922" ht="12.75" customHeight="1">
      <c r="A922" s="198"/>
      <c r="B922" s="199"/>
      <c r="C922" s="199"/>
      <c r="D922" s="199"/>
      <c r="E922" s="199"/>
      <c r="F922" s="200"/>
      <c r="G922" s="200"/>
      <c r="H922" s="200"/>
      <c r="I922" s="200"/>
      <c r="J922" s="202"/>
      <c r="K922" s="23"/>
      <c r="L922" s="203"/>
      <c r="M922" s="203"/>
      <c r="N922" s="197"/>
      <c r="O922" s="23"/>
    </row>
    <row r="923" ht="12.75" customHeight="1">
      <c r="A923" s="198"/>
      <c r="B923" s="199"/>
      <c r="C923" s="199"/>
      <c r="D923" s="199"/>
      <c r="E923" s="199"/>
      <c r="F923" s="200"/>
      <c r="G923" s="200"/>
      <c r="H923" s="200"/>
      <c r="I923" s="200"/>
      <c r="J923" s="202"/>
      <c r="K923" s="23"/>
      <c r="L923" s="203"/>
      <c r="M923" s="203"/>
      <c r="N923" s="197"/>
      <c r="O923" s="23"/>
    </row>
    <row r="924" ht="12.75" customHeight="1">
      <c r="A924" s="198"/>
      <c r="B924" s="199"/>
      <c r="C924" s="199"/>
      <c r="D924" s="199"/>
      <c r="E924" s="199"/>
      <c r="F924" s="200"/>
      <c r="G924" s="200"/>
      <c r="H924" s="200"/>
      <c r="I924" s="200"/>
      <c r="J924" s="202"/>
      <c r="K924" s="23"/>
      <c r="L924" s="203"/>
      <c r="M924" s="203"/>
      <c r="N924" s="197"/>
      <c r="O924" s="23"/>
    </row>
    <row r="925" ht="12.75" customHeight="1">
      <c r="A925" s="198"/>
      <c r="B925" s="199"/>
      <c r="C925" s="199"/>
      <c r="D925" s="199"/>
      <c r="E925" s="199"/>
      <c r="F925" s="200"/>
      <c r="G925" s="200"/>
      <c r="H925" s="200"/>
      <c r="I925" s="200"/>
      <c r="J925" s="202"/>
      <c r="K925" s="23"/>
      <c r="L925" s="203"/>
      <c r="M925" s="203"/>
      <c r="N925" s="197"/>
      <c r="O925" s="23"/>
    </row>
    <row r="926" ht="12.75" customHeight="1">
      <c r="A926" s="198"/>
      <c r="B926" s="199"/>
      <c r="C926" s="199"/>
      <c r="D926" s="199"/>
      <c r="E926" s="199"/>
      <c r="F926" s="200"/>
      <c r="G926" s="200"/>
      <c r="H926" s="200"/>
      <c r="I926" s="200"/>
      <c r="J926" s="202"/>
      <c r="K926" s="23"/>
      <c r="L926" s="203"/>
      <c r="M926" s="203"/>
      <c r="N926" s="197"/>
      <c r="O926" s="23"/>
    </row>
    <row r="927" ht="12.75" customHeight="1">
      <c r="A927" s="198"/>
      <c r="B927" s="199"/>
      <c r="C927" s="199"/>
      <c r="D927" s="199"/>
      <c r="E927" s="199"/>
      <c r="F927" s="200"/>
      <c r="G927" s="200"/>
      <c r="H927" s="200"/>
      <c r="I927" s="200"/>
      <c r="J927" s="202"/>
      <c r="K927" s="23"/>
      <c r="L927" s="203"/>
      <c r="M927" s="203"/>
      <c r="N927" s="197"/>
      <c r="O927" s="23"/>
    </row>
    <row r="928" ht="12.75" customHeight="1">
      <c r="A928" s="198"/>
      <c r="B928" s="199"/>
      <c r="C928" s="199"/>
      <c r="D928" s="199"/>
      <c r="E928" s="199"/>
      <c r="F928" s="200"/>
      <c r="G928" s="200"/>
      <c r="H928" s="200"/>
      <c r="I928" s="200"/>
      <c r="J928" s="202"/>
      <c r="K928" s="23"/>
      <c r="L928" s="203"/>
      <c r="M928" s="203"/>
      <c r="N928" s="197"/>
      <c r="O928" s="23"/>
    </row>
    <row r="929" ht="12.75" customHeight="1">
      <c r="A929" s="198"/>
      <c r="B929" s="199"/>
      <c r="C929" s="199"/>
      <c r="D929" s="199"/>
      <c r="E929" s="199"/>
      <c r="F929" s="200"/>
      <c r="G929" s="200"/>
      <c r="H929" s="200"/>
      <c r="I929" s="200"/>
      <c r="J929" s="202"/>
      <c r="K929" s="23"/>
      <c r="L929" s="203"/>
      <c r="M929" s="203"/>
      <c r="N929" s="197"/>
      <c r="O929" s="23"/>
    </row>
    <row r="930" ht="12.75" customHeight="1">
      <c r="A930" s="198"/>
      <c r="B930" s="199"/>
      <c r="C930" s="199"/>
      <c r="D930" s="199"/>
      <c r="E930" s="199"/>
      <c r="F930" s="200"/>
      <c r="G930" s="200"/>
      <c r="H930" s="200"/>
      <c r="I930" s="200"/>
      <c r="J930" s="202"/>
      <c r="K930" s="23"/>
      <c r="L930" s="203"/>
      <c r="M930" s="203"/>
      <c r="N930" s="197"/>
      <c r="O930" s="23"/>
    </row>
    <row r="931" ht="12.75" customHeight="1">
      <c r="A931" s="198"/>
      <c r="B931" s="199"/>
      <c r="C931" s="199"/>
      <c r="D931" s="199"/>
      <c r="E931" s="199"/>
      <c r="F931" s="200"/>
      <c r="G931" s="200"/>
      <c r="H931" s="200"/>
      <c r="I931" s="200"/>
      <c r="J931" s="202"/>
      <c r="K931" s="23"/>
      <c r="L931" s="203"/>
      <c r="M931" s="203"/>
      <c r="N931" s="197"/>
      <c r="O931" s="23"/>
    </row>
    <row r="932" ht="12.75" customHeight="1">
      <c r="A932" s="198"/>
      <c r="B932" s="199"/>
      <c r="C932" s="199"/>
      <c r="D932" s="199"/>
      <c r="E932" s="199"/>
      <c r="F932" s="200"/>
      <c r="G932" s="200"/>
      <c r="H932" s="200"/>
      <c r="I932" s="200"/>
      <c r="J932" s="202"/>
      <c r="K932" s="23"/>
      <c r="L932" s="203"/>
      <c r="M932" s="203"/>
      <c r="N932" s="197"/>
      <c r="O932" s="23"/>
    </row>
    <row r="933" ht="12.75" customHeight="1">
      <c r="A933" s="198"/>
      <c r="B933" s="199"/>
      <c r="C933" s="199"/>
      <c r="D933" s="199"/>
      <c r="E933" s="199"/>
      <c r="F933" s="200"/>
      <c r="G933" s="200"/>
      <c r="H933" s="200"/>
      <c r="I933" s="200"/>
      <c r="J933" s="202"/>
      <c r="K933" s="23"/>
      <c r="L933" s="203"/>
      <c r="M933" s="203"/>
      <c r="N933" s="197"/>
      <c r="O933" s="23"/>
    </row>
    <row r="934" ht="12.75" customHeight="1">
      <c r="A934" s="198"/>
      <c r="B934" s="199"/>
      <c r="C934" s="199"/>
      <c r="D934" s="199"/>
      <c r="E934" s="199"/>
      <c r="F934" s="200"/>
      <c r="G934" s="200"/>
      <c r="H934" s="200"/>
      <c r="I934" s="200"/>
      <c r="J934" s="202"/>
      <c r="K934" s="23"/>
      <c r="L934" s="203"/>
      <c r="M934" s="203"/>
      <c r="N934" s="197"/>
      <c r="O934" s="23"/>
    </row>
    <row r="935" ht="12.75" customHeight="1">
      <c r="A935" s="198"/>
      <c r="B935" s="199"/>
      <c r="C935" s="199"/>
      <c r="D935" s="199"/>
      <c r="E935" s="199"/>
      <c r="F935" s="200"/>
      <c r="G935" s="200"/>
      <c r="H935" s="200"/>
      <c r="I935" s="200"/>
      <c r="J935" s="202"/>
      <c r="K935" s="23"/>
      <c r="L935" s="203"/>
      <c r="M935" s="203"/>
      <c r="N935" s="197"/>
      <c r="O935" s="23"/>
    </row>
    <row r="936" ht="12.75" customHeight="1">
      <c r="A936" s="198"/>
      <c r="B936" s="199"/>
      <c r="C936" s="199"/>
      <c r="D936" s="199"/>
      <c r="E936" s="199"/>
      <c r="F936" s="200"/>
      <c r="G936" s="200"/>
      <c r="H936" s="200"/>
      <c r="I936" s="200"/>
      <c r="J936" s="202"/>
      <c r="K936" s="23"/>
      <c r="L936" s="203"/>
      <c r="M936" s="203"/>
      <c r="N936" s="197"/>
      <c r="O936" s="23"/>
    </row>
    <row r="937" ht="12.75" customHeight="1">
      <c r="A937" s="198"/>
      <c r="B937" s="199"/>
      <c r="C937" s="199"/>
      <c r="D937" s="199"/>
      <c r="E937" s="199"/>
      <c r="F937" s="200"/>
      <c r="G937" s="200"/>
      <c r="H937" s="200"/>
      <c r="I937" s="200"/>
      <c r="J937" s="202"/>
      <c r="K937" s="23"/>
      <c r="L937" s="203"/>
      <c r="M937" s="203"/>
      <c r="N937" s="197"/>
      <c r="O937" s="23"/>
    </row>
    <row r="938" ht="12.75" customHeight="1">
      <c r="A938" s="198"/>
      <c r="B938" s="199"/>
      <c r="C938" s="199"/>
      <c r="D938" s="199"/>
      <c r="E938" s="199"/>
      <c r="F938" s="200"/>
      <c r="G938" s="200"/>
      <c r="H938" s="200"/>
      <c r="I938" s="200"/>
      <c r="J938" s="202"/>
      <c r="K938" s="23"/>
      <c r="L938" s="203"/>
      <c r="M938" s="203"/>
      <c r="N938" s="197"/>
      <c r="O938" s="23"/>
    </row>
    <row r="939" ht="12.75" customHeight="1">
      <c r="A939" s="198"/>
      <c r="B939" s="199"/>
      <c r="C939" s="199"/>
      <c r="D939" s="199"/>
      <c r="E939" s="199"/>
      <c r="F939" s="200"/>
      <c r="G939" s="200"/>
      <c r="H939" s="200"/>
      <c r="I939" s="200"/>
      <c r="J939" s="202"/>
      <c r="K939" s="23"/>
      <c r="L939" s="203"/>
      <c r="M939" s="203"/>
      <c r="N939" s="197"/>
      <c r="O939" s="23"/>
    </row>
    <row r="940" ht="12.75" customHeight="1">
      <c r="A940" s="198"/>
      <c r="B940" s="199"/>
      <c r="C940" s="199"/>
      <c r="D940" s="199"/>
      <c r="E940" s="199"/>
      <c r="F940" s="200"/>
      <c r="G940" s="200"/>
      <c r="H940" s="200"/>
      <c r="I940" s="200"/>
      <c r="J940" s="202"/>
      <c r="K940" s="23"/>
      <c r="L940" s="203"/>
      <c r="M940" s="203"/>
      <c r="N940" s="197"/>
      <c r="O940" s="23"/>
    </row>
    <row r="941" ht="12.75" customHeight="1">
      <c r="A941" s="198"/>
      <c r="B941" s="199"/>
      <c r="C941" s="199"/>
      <c r="D941" s="199"/>
      <c r="E941" s="199"/>
      <c r="F941" s="200"/>
      <c r="G941" s="200"/>
      <c r="H941" s="200"/>
      <c r="I941" s="200"/>
      <c r="J941" s="202"/>
      <c r="K941" s="23"/>
      <c r="L941" s="203"/>
      <c r="M941" s="203"/>
      <c r="N941" s="197"/>
      <c r="O941" s="23"/>
    </row>
    <row r="942" ht="12.75" customHeight="1">
      <c r="A942" s="198"/>
      <c r="B942" s="199"/>
      <c r="C942" s="199"/>
      <c r="D942" s="199"/>
      <c r="E942" s="199"/>
      <c r="F942" s="200"/>
      <c r="G942" s="200"/>
      <c r="H942" s="200"/>
      <c r="I942" s="200"/>
      <c r="J942" s="202"/>
      <c r="K942" s="23"/>
      <c r="L942" s="203"/>
      <c r="M942" s="203"/>
      <c r="N942" s="197"/>
      <c r="O942" s="23"/>
    </row>
    <row r="943" ht="12.75" customHeight="1">
      <c r="A943" s="198"/>
      <c r="B943" s="199"/>
      <c r="C943" s="199"/>
      <c r="D943" s="199"/>
      <c r="E943" s="199"/>
      <c r="F943" s="200"/>
      <c r="G943" s="200"/>
      <c r="H943" s="200"/>
      <c r="I943" s="200"/>
      <c r="J943" s="202"/>
      <c r="K943" s="23"/>
      <c r="L943" s="203"/>
      <c r="M943" s="203"/>
      <c r="N943" s="197"/>
      <c r="O943" s="23"/>
    </row>
    <row r="944" ht="12.75" customHeight="1">
      <c r="A944" s="198"/>
      <c r="B944" s="199"/>
      <c r="C944" s="199"/>
      <c r="D944" s="199"/>
      <c r="E944" s="199"/>
      <c r="F944" s="200"/>
      <c r="G944" s="200"/>
      <c r="H944" s="200"/>
      <c r="I944" s="200"/>
      <c r="J944" s="202"/>
      <c r="K944" s="23"/>
      <c r="L944" s="203"/>
      <c r="M944" s="203"/>
      <c r="N944" s="197"/>
      <c r="O944" s="23"/>
    </row>
    <row r="945" ht="12.75" customHeight="1">
      <c r="A945" s="198"/>
      <c r="B945" s="199"/>
      <c r="C945" s="199"/>
      <c r="D945" s="199"/>
      <c r="E945" s="199"/>
      <c r="F945" s="200"/>
      <c r="G945" s="200"/>
      <c r="H945" s="200"/>
      <c r="I945" s="200"/>
      <c r="J945" s="202"/>
      <c r="K945" s="23"/>
      <c r="L945" s="203"/>
      <c r="M945" s="203"/>
      <c r="N945" s="197"/>
      <c r="O945" s="23"/>
    </row>
    <row r="946" ht="12.75" customHeight="1">
      <c r="A946" s="198"/>
      <c r="B946" s="199"/>
      <c r="C946" s="199"/>
      <c r="D946" s="199"/>
      <c r="E946" s="199"/>
      <c r="F946" s="200"/>
      <c r="G946" s="200"/>
      <c r="H946" s="200"/>
      <c r="I946" s="200"/>
      <c r="J946" s="202"/>
      <c r="K946" s="23"/>
      <c r="L946" s="203"/>
      <c r="M946" s="203"/>
      <c r="N946" s="197"/>
      <c r="O946" s="23"/>
    </row>
    <row r="947" ht="12.75" customHeight="1">
      <c r="A947" s="198"/>
      <c r="B947" s="199"/>
      <c r="C947" s="199"/>
      <c r="D947" s="199"/>
      <c r="E947" s="199"/>
      <c r="F947" s="200"/>
      <c r="G947" s="200"/>
      <c r="H947" s="200"/>
      <c r="I947" s="200"/>
      <c r="J947" s="202"/>
      <c r="K947" s="23"/>
      <c r="L947" s="203"/>
      <c r="M947" s="203"/>
      <c r="N947" s="197"/>
      <c r="O947" s="23"/>
    </row>
    <row r="948" ht="12.75" customHeight="1">
      <c r="A948" s="198"/>
      <c r="B948" s="199"/>
      <c r="C948" s="199"/>
      <c r="D948" s="199"/>
      <c r="E948" s="199"/>
      <c r="F948" s="200"/>
      <c r="G948" s="200"/>
      <c r="H948" s="200"/>
      <c r="I948" s="200"/>
      <c r="J948" s="202"/>
      <c r="K948" s="23"/>
      <c r="L948" s="203"/>
      <c r="M948" s="203"/>
      <c r="N948" s="197"/>
      <c r="O948" s="23"/>
    </row>
    <row r="949" ht="12.75" customHeight="1">
      <c r="A949" s="198"/>
      <c r="B949" s="199"/>
      <c r="C949" s="199"/>
      <c r="D949" s="199"/>
      <c r="E949" s="199"/>
      <c r="F949" s="200"/>
      <c r="G949" s="200"/>
      <c r="H949" s="200"/>
      <c r="I949" s="200"/>
      <c r="J949" s="202"/>
      <c r="K949" s="23"/>
      <c r="L949" s="203"/>
      <c r="M949" s="203"/>
      <c r="N949" s="197"/>
      <c r="O949" s="23"/>
    </row>
    <row r="950" ht="12.75" customHeight="1">
      <c r="A950" s="198"/>
      <c r="B950" s="199"/>
      <c r="C950" s="199"/>
      <c r="D950" s="199"/>
      <c r="E950" s="199"/>
      <c r="F950" s="200"/>
      <c r="G950" s="200"/>
      <c r="H950" s="200"/>
      <c r="I950" s="200"/>
      <c r="J950" s="202"/>
      <c r="K950" s="23"/>
      <c r="L950" s="203"/>
      <c r="M950" s="203"/>
      <c r="N950" s="197"/>
      <c r="O950" s="23"/>
    </row>
    <row r="951" ht="12.75" customHeight="1">
      <c r="A951" s="198"/>
      <c r="B951" s="199"/>
      <c r="C951" s="199"/>
      <c r="D951" s="199"/>
      <c r="E951" s="199"/>
      <c r="F951" s="200"/>
      <c r="G951" s="200"/>
      <c r="H951" s="200"/>
      <c r="I951" s="200"/>
      <c r="J951" s="202"/>
      <c r="K951" s="23"/>
      <c r="L951" s="203"/>
      <c r="M951" s="203"/>
      <c r="N951" s="197"/>
      <c r="O951" s="23"/>
    </row>
    <row r="952" ht="12.75" customHeight="1">
      <c r="A952" s="198"/>
      <c r="B952" s="199"/>
      <c r="C952" s="199"/>
      <c r="D952" s="199"/>
      <c r="E952" s="199"/>
      <c r="F952" s="200"/>
      <c r="G952" s="200"/>
      <c r="H952" s="200"/>
      <c r="I952" s="200"/>
      <c r="J952" s="202"/>
      <c r="K952" s="23"/>
      <c r="L952" s="203"/>
      <c r="M952" s="203"/>
      <c r="N952" s="197"/>
      <c r="O952" s="23"/>
    </row>
    <row r="953" ht="12.75" customHeight="1">
      <c r="A953" s="198"/>
      <c r="B953" s="199"/>
      <c r="C953" s="199"/>
      <c r="D953" s="199"/>
      <c r="E953" s="199"/>
      <c r="F953" s="200"/>
      <c r="G953" s="200"/>
      <c r="H953" s="200"/>
      <c r="I953" s="200"/>
      <c r="J953" s="202"/>
      <c r="K953" s="23"/>
      <c r="L953" s="203"/>
      <c r="M953" s="203"/>
      <c r="N953" s="197"/>
      <c r="O953" s="23"/>
    </row>
    <row r="954" ht="12.75" customHeight="1">
      <c r="A954" s="198"/>
      <c r="B954" s="199"/>
      <c r="C954" s="199"/>
      <c r="D954" s="199"/>
      <c r="E954" s="199"/>
      <c r="F954" s="200"/>
      <c r="G954" s="200"/>
      <c r="H954" s="200"/>
      <c r="I954" s="200"/>
      <c r="J954" s="202"/>
      <c r="K954" s="23"/>
      <c r="L954" s="203"/>
      <c r="M954" s="203"/>
      <c r="N954" s="197"/>
      <c r="O954" s="23"/>
    </row>
    <row r="955" ht="12.75" customHeight="1">
      <c r="A955" s="198"/>
      <c r="B955" s="199"/>
      <c r="C955" s="199"/>
      <c r="D955" s="199"/>
      <c r="E955" s="199"/>
      <c r="F955" s="200"/>
      <c r="G955" s="200"/>
      <c r="H955" s="200"/>
      <c r="I955" s="200"/>
      <c r="J955" s="202"/>
      <c r="K955" s="23"/>
      <c r="L955" s="203"/>
      <c r="M955" s="203"/>
      <c r="N955" s="197"/>
      <c r="O955" s="23"/>
    </row>
    <row r="956" ht="12.75" customHeight="1">
      <c r="A956" s="198"/>
      <c r="B956" s="199"/>
      <c r="C956" s="199"/>
      <c r="D956" s="199"/>
      <c r="E956" s="199"/>
      <c r="F956" s="200"/>
      <c r="G956" s="200"/>
      <c r="H956" s="200"/>
      <c r="I956" s="200"/>
      <c r="J956" s="202"/>
      <c r="K956" s="23"/>
      <c r="L956" s="203"/>
      <c r="M956" s="203"/>
      <c r="N956" s="197"/>
      <c r="O956" s="23"/>
    </row>
    <row r="957" ht="12.75" customHeight="1">
      <c r="A957" s="198"/>
      <c r="B957" s="199"/>
      <c r="C957" s="199"/>
      <c r="D957" s="199"/>
      <c r="E957" s="199"/>
      <c r="F957" s="200"/>
      <c r="G957" s="200"/>
      <c r="H957" s="200"/>
      <c r="I957" s="200"/>
      <c r="J957" s="202"/>
      <c r="K957" s="23"/>
      <c r="L957" s="203"/>
      <c r="M957" s="203"/>
      <c r="N957" s="197"/>
      <c r="O957" s="23"/>
    </row>
    <row r="958" ht="12.75" customHeight="1">
      <c r="A958" s="198"/>
      <c r="B958" s="199"/>
      <c r="C958" s="199"/>
      <c r="D958" s="199"/>
      <c r="E958" s="199"/>
      <c r="F958" s="200"/>
      <c r="G958" s="200"/>
      <c r="H958" s="200"/>
      <c r="I958" s="200"/>
      <c r="J958" s="202"/>
      <c r="K958" s="23"/>
      <c r="L958" s="203"/>
      <c r="M958" s="203"/>
      <c r="N958" s="197"/>
      <c r="O958" s="23"/>
    </row>
    <row r="959" ht="12.75" customHeight="1">
      <c r="A959" s="198"/>
      <c r="B959" s="199"/>
      <c r="C959" s="199"/>
      <c r="D959" s="199"/>
      <c r="E959" s="199"/>
      <c r="F959" s="200"/>
      <c r="G959" s="200"/>
      <c r="H959" s="200"/>
      <c r="I959" s="200"/>
      <c r="J959" s="202"/>
      <c r="K959" s="23"/>
      <c r="L959" s="203"/>
      <c r="M959" s="203"/>
      <c r="N959" s="197"/>
      <c r="O959" s="23"/>
    </row>
    <row r="960" ht="12.75" customHeight="1">
      <c r="A960" s="198"/>
      <c r="B960" s="199"/>
      <c r="C960" s="199"/>
      <c r="D960" s="199"/>
      <c r="E960" s="199"/>
      <c r="F960" s="200"/>
      <c r="G960" s="200"/>
      <c r="H960" s="200"/>
      <c r="I960" s="200"/>
      <c r="J960" s="202"/>
      <c r="K960" s="23"/>
      <c r="L960" s="203"/>
      <c r="M960" s="203"/>
      <c r="N960" s="197"/>
      <c r="O960" s="23"/>
    </row>
    <row r="961" ht="12.75" customHeight="1">
      <c r="A961" s="198"/>
      <c r="B961" s="199"/>
      <c r="C961" s="199"/>
      <c r="D961" s="199"/>
      <c r="E961" s="199"/>
      <c r="F961" s="200"/>
      <c r="G961" s="200"/>
      <c r="H961" s="200"/>
      <c r="I961" s="200"/>
      <c r="J961" s="202"/>
      <c r="K961" s="23"/>
      <c r="L961" s="203"/>
      <c r="M961" s="203"/>
      <c r="N961" s="197"/>
      <c r="O961" s="23"/>
    </row>
    <row r="962" ht="12.75" customHeight="1">
      <c r="A962" s="198"/>
      <c r="B962" s="199"/>
      <c r="C962" s="199"/>
      <c r="D962" s="199"/>
      <c r="E962" s="199"/>
      <c r="F962" s="200"/>
      <c r="G962" s="200"/>
      <c r="H962" s="200"/>
      <c r="I962" s="200"/>
      <c r="J962" s="202"/>
      <c r="K962" s="23"/>
      <c r="L962" s="203"/>
      <c r="M962" s="203"/>
      <c r="N962" s="197"/>
      <c r="O962" s="23"/>
    </row>
    <row r="963" ht="12.75" customHeight="1">
      <c r="A963" s="198"/>
      <c r="B963" s="199"/>
      <c r="C963" s="199"/>
      <c r="D963" s="199"/>
      <c r="E963" s="199"/>
      <c r="F963" s="200"/>
      <c r="G963" s="200"/>
      <c r="H963" s="200"/>
      <c r="I963" s="200"/>
      <c r="J963" s="202"/>
      <c r="K963" s="23"/>
      <c r="L963" s="203"/>
      <c r="M963" s="203"/>
      <c r="N963" s="197"/>
      <c r="O963" s="23"/>
    </row>
    <row r="964" ht="12.75" customHeight="1">
      <c r="A964" s="198"/>
      <c r="B964" s="199"/>
      <c r="C964" s="199"/>
      <c r="D964" s="199"/>
      <c r="E964" s="199"/>
      <c r="F964" s="200"/>
      <c r="G964" s="200"/>
      <c r="H964" s="200"/>
      <c r="I964" s="200"/>
      <c r="J964" s="202"/>
      <c r="K964" s="23"/>
      <c r="L964" s="203"/>
      <c r="M964" s="203"/>
      <c r="N964" s="197"/>
      <c r="O964" s="23"/>
    </row>
    <row r="965" ht="12.75" customHeight="1">
      <c r="A965" s="198"/>
      <c r="B965" s="199"/>
      <c r="C965" s="199"/>
      <c r="D965" s="199"/>
      <c r="E965" s="199"/>
      <c r="F965" s="200"/>
      <c r="G965" s="200"/>
      <c r="H965" s="200"/>
      <c r="I965" s="200"/>
      <c r="J965" s="202"/>
      <c r="K965" s="23"/>
      <c r="L965" s="203"/>
      <c r="M965" s="203"/>
      <c r="N965" s="197"/>
      <c r="O965" s="23"/>
    </row>
    <row r="966" ht="12.75" customHeight="1">
      <c r="A966" s="198"/>
      <c r="B966" s="199"/>
      <c r="C966" s="199"/>
      <c r="D966" s="199"/>
      <c r="E966" s="199"/>
      <c r="F966" s="200"/>
      <c r="G966" s="200"/>
      <c r="H966" s="200"/>
      <c r="I966" s="200"/>
      <c r="J966" s="202"/>
      <c r="K966" s="23"/>
      <c r="L966" s="203"/>
      <c r="M966" s="203"/>
      <c r="N966" s="197"/>
      <c r="O966" s="23"/>
    </row>
    <row r="967" ht="12.75" customHeight="1">
      <c r="A967" s="198"/>
      <c r="B967" s="199"/>
      <c r="C967" s="199"/>
      <c r="D967" s="199"/>
      <c r="E967" s="199"/>
      <c r="F967" s="200"/>
      <c r="G967" s="200"/>
      <c r="H967" s="200"/>
      <c r="I967" s="200"/>
      <c r="J967" s="202"/>
      <c r="K967" s="23"/>
      <c r="L967" s="203"/>
      <c r="M967" s="203"/>
      <c r="N967" s="197"/>
      <c r="O967" s="23"/>
    </row>
    <row r="968" ht="12.75" customHeight="1">
      <c r="A968" s="198"/>
      <c r="B968" s="199"/>
      <c r="C968" s="199"/>
      <c r="D968" s="199"/>
      <c r="E968" s="199"/>
      <c r="F968" s="200"/>
      <c r="G968" s="200"/>
      <c r="H968" s="200"/>
      <c r="I968" s="200"/>
      <c r="J968" s="202"/>
      <c r="K968" s="23"/>
      <c r="L968" s="203"/>
      <c r="M968" s="203"/>
      <c r="N968" s="197"/>
      <c r="O968" s="23"/>
    </row>
    <row r="969" ht="12.75" customHeight="1">
      <c r="A969" s="198"/>
      <c r="B969" s="199"/>
      <c r="C969" s="199"/>
      <c r="D969" s="199"/>
      <c r="E969" s="199"/>
      <c r="F969" s="200"/>
      <c r="G969" s="200"/>
      <c r="H969" s="200"/>
      <c r="I969" s="200"/>
      <c r="J969" s="202"/>
      <c r="K969" s="23"/>
      <c r="L969" s="203"/>
      <c r="M969" s="203"/>
      <c r="N969" s="197"/>
      <c r="O969" s="23"/>
    </row>
    <row r="970" ht="12.75" customHeight="1">
      <c r="A970" s="198"/>
      <c r="B970" s="199"/>
      <c r="C970" s="199"/>
      <c r="D970" s="199"/>
      <c r="E970" s="199"/>
      <c r="F970" s="200"/>
      <c r="G970" s="200"/>
      <c r="H970" s="200"/>
      <c r="I970" s="200"/>
      <c r="J970" s="202"/>
      <c r="K970" s="23"/>
      <c r="L970" s="203"/>
      <c r="M970" s="203"/>
      <c r="N970" s="197"/>
      <c r="O970" s="23"/>
    </row>
    <row r="971" ht="12.75" customHeight="1">
      <c r="A971" s="198"/>
      <c r="B971" s="199"/>
      <c r="C971" s="199"/>
      <c r="D971" s="199"/>
      <c r="E971" s="199"/>
      <c r="F971" s="200"/>
      <c r="G971" s="200"/>
      <c r="H971" s="200"/>
      <c r="I971" s="200"/>
      <c r="J971" s="202"/>
      <c r="K971" s="23"/>
      <c r="L971" s="203"/>
      <c r="M971" s="203"/>
      <c r="N971" s="197"/>
      <c r="O971" s="23"/>
    </row>
    <row r="972" ht="12.75" customHeight="1">
      <c r="A972" s="198"/>
      <c r="B972" s="199"/>
      <c r="C972" s="199"/>
      <c r="D972" s="199"/>
      <c r="E972" s="199"/>
      <c r="F972" s="200"/>
      <c r="G972" s="200"/>
      <c r="H972" s="200"/>
      <c r="I972" s="200"/>
      <c r="J972" s="202"/>
      <c r="K972" s="23"/>
      <c r="L972" s="203"/>
      <c r="M972" s="203"/>
      <c r="N972" s="197"/>
      <c r="O972" s="23"/>
    </row>
    <row r="973" ht="12.75" customHeight="1">
      <c r="A973" s="198"/>
      <c r="B973" s="199"/>
      <c r="C973" s="199"/>
      <c r="D973" s="199"/>
      <c r="E973" s="199"/>
      <c r="F973" s="200"/>
      <c r="G973" s="200"/>
      <c r="H973" s="200"/>
      <c r="I973" s="200"/>
      <c r="J973" s="202"/>
      <c r="K973" s="23"/>
      <c r="L973" s="203"/>
      <c r="M973" s="203"/>
      <c r="N973" s="197"/>
      <c r="O973" s="23"/>
    </row>
    <row r="974" ht="12.75" customHeight="1">
      <c r="A974" s="198"/>
      <c r="B974" s="199"/>
      <c r="C974" s="199"/>
      <c r="D974" s="199"/>
      <c r="E974" s="199"/>
      <c r="F974" s="200"/>
      <c r="G974" s="200"/>
      <c r="H974" s="200"/>
      <c r="I974" s="200"/>
      <c r="J974" s="202"/>
      <c r="K974" s="23"/>
      <c r="L974" s="203"/>
      <c r="M974" s="203"/>
      <c r="N974" s="197"/>
      <c r="O974" s="23"/>
    </row>
    <row r="975" ht="12.75" customHeight="1">
      <c r="A975" s="198"/>
      <c r="B975" s="199"/>
      <c r="C975" s="199"/>
      <c r="D975" s="199"/>
      <c r="E975" s="199"/>
      <c r="F975" s="200"/>
      <c r="G975" s="200"/>
      <c r="H975" s="200"/>
      <c r="I975" s="200"/>
      <c r="J975" s="202"/>
      <c r="K975" s="23"/>
      <c r="L975" s="203"/>
      <c r="M975" s="203"/>
      <c r="N975" s="197"/>
      <c r="O975" s="23"/>
    </row>
    <row r="976" ht="12.75" customHeight="1">
      <c r="A976" s="198"/>
      <c r="B976" s="199"/>
      <c r="C976" s="199"/>
      <c r="D976" s="199"/>
      <c r="E976" s="199"/>
      <c r="F976" s="200"/>
      <c r="G976" s="200"/>
      <c r="H976" s="200"/>
      <c r="I976" s="200"/>
      <c r="J976" s="202"/>
      <c r="K976" s="23"/>
      <c r="L976" s="203"/>
      <c r="M976" s="203"/>
      <c r="N976" s="197"/>
      <c r="O976" s="23"/>
    </row>
    <row r="977" ht="12.75" customHeight="1">
      <c r="A977" s="198"/>
      <c r="B977" s="199"/>
      <c r="C977" s="199"/>
      <c r="D977" s="199"/>
      <c r="E977" s="199"/>
      <c r="F977" s="200"/>
      <c r="G977" s="200"/>
      <c r="H977" s="200"/>
      <c r="I977" s="200"/>
      <c r="J977" s="202"/>
      <c r="K977" s="23"/>
      <c r="L977" s="203"/>
      <c r="M977" s="203"/>
      <c r="N977" s="197"/>
      <c r="O977" s="23"/>
    </row>
    <row r="978" ht="12.75" customHeight="1">
      <c r="A978" s="198"/>
      <c r="B978" s="199"/>
      <c r="C978" s="199"/>
      <c r="D978" s="199"/>
      <c r="E978" s="199"/>
      <c r="F978" s="200"/>
      <c r="G978" s="200"/>
      <c r="H978" s="200"/>
      <c r="I978" s="200"/>
      <c r="J978" s="202"/>
      <c r="K978" s="23"/>
      <c r="L978" s="203"/>
      <c r="M978" s="203"/>
      <c r="N978" s="197"/>
      <c r="O978" s="23"/>
    </row>
    <row r="979" ht="12.75" customHeight="1">
      <c r="A979" s="198"/>
      <c r="B979" s="199"/>
      <c r="C979" s="199"/>
      <c r="D979" s="199"/>
      <c r="E979" s="199"/>
      <c r="F979" s="200"/>
      <c r="G979" s="200"/>
      <c r="H979" s="200"/>
      <c r="I979" s="200"/>
      <c r="J979" s="202"/>
      <c r="K979" s="23"/>
      <c r="L979" s="203"/>
      <c r="M979" s="203"/>
      <c r="N979" s="197"/>
      <c r="O979" s="23"/>
    </row>
    <row r="980" ht="12.75" customHeight="1">
      <c r="A980" s="198"/>
      <c r="B980" s="199"/>
      <c r="C980" s="199"/>
      <c r="D980" s="199"/>
      <c r="E980" s="199"/>
      <c r="F980" s="200"/>
      <c r="G980" s="200"/>
      <c r="H980" s="200"/>
      <c r="I980" s="200"/>
      <c r="J980" s="202"/>
      <c r="K980" s="23"/>
      <c r="L980" s="203"/>
      <c r="M980" s="203"/>
      <c r="N980" s="197"/>
      <c r="O980" s="23"/>
    </row>
    <row r="981" ht="12.75" customHeight="1">
      <c r="A981" s="198"/>
      <c r="B981" s="199"/>
      <c r="C981" s="199"/>
      <c r="D981" s="199"/>
      <c r="E981" s="199"/>
      <c r="F981" s="200"/>
      <c r="G981" s="200"/>
      <c r="H981" s="200"/>
      <c r="I981" s="200"/>
      <c r="J981" s="202"/>
      <c r="K981" s="23"/>
      <c r="L981" s="203"/>
      <c r="M981" s="203"/>
      <c r="N981" s="197"/>
      <c r="O981" s="23"/>
    </row>
    <row r="982" ht="12.75" customHeight="1">
      <c r="A982" s="198"/>
      <c r="B982" s="199"/>
      <c r="C982" s="199"/>
      <c r="D982" s="199"/>
      <c r="E982" s="199"/>
      <c r="F982" s="200"/>
      <c r="G982" s="200"/>
      <c r="H982" s="200"/>
      <c r="I982" s="200"/>
      <c r="J982" s="202"/>
      <c r="K982" s="23"/>
      <c r="L982" s="203"/>
      <c r="M982" s="203"/>
      <c r="N982" s="197"/>
      <c r="O982" s="23"/>
    </row>
    <row r="983" ht="12.75" customHeight="1">
      <c r="A983" s="198"/>
      <c r="B983" s="199"/>
      <c r="C983" s="199"/>
      <c r="D983" s="199"/>
      <c r="E983" s="199"/>
      <c r="F983" s="200"/>
      <c r="G983" s="200"/>
      <c r="H983" s="200"/>
      <c r="I983" s="200"/>
      <c r="J983" s="202"/>
      <c r="K983" s="23"/>
      <c r="L983" s="203"/>
      <c r="M983" s="203"/>
      <c r="N983" s="197"/>
      <c r="O983" s="23"/>
    </row>
    <row r="984" ht="12.75" customHeight="1">
      <c r="A984" s="198"/>
      <c r="B984" s="199"/>
      <c r="C984" s="199"/>
      <c r="D984" s="199"/>
      <c r="E984" s="199"/>
      <c r="F984" s="200"/>
      <c r="G984" s="200"/>
      <c r="H984" s="200"/>
      <c r="I984" s="200"/>
      <c r="J984" s="202"/>
      <c r="K984" s="23"/>
      <c r="L984" s="203"/>
      <c r="M984" s="203"/>
      <c r="N984" s="197"/>
      <c r="O984" s="23"/>
    </row>
    <row r="985" ht="12.75" customHeight="1">
      <c r="A985" s="198"/>
      <c r="B985" s="199"/>
      <c r="C985" s="199"/>
      <c r="D985" s="199"/>
      <c r="E985" s="199"/>
      <c r="F985" s="200"/>
      <c r="G985" s="200"/>
      <c r="H985" s="200"/>
      <c r="I985" s="200"/>
      <c r="J985" s="202"/>
      <c r="K985" s="23"/>
      <c r="L985" s="203"/>
      <c r="M985" s="203"/>
      <c r="N985" s="197"/>
      <c r="O985" s="23"/>
    </row>
    <row r="986" ht="12.75" customHeight="1">
      <c r="A986" s="198"/>
      <c r="B986" s="199"/>
      <c r="C986" s="199"/>
      <c r="D986" s="199"/>
      <c r="E986" s="199"/>
      <c r="F986" s="200"/>
      <c r="G986" s="200"/>
      <c r="H986" s="200"/>
      <c r="I986" s="200"/>
      <c r="J986" s="202"/>
      <c r="K986" s="23"/>
      <c r="L986" s="203"/>
      <c r="M986" s="203"/>
      <c r="N986" s="197"/>
      <c r="O986" s="23"/>
    </row>
    <row r="987" ht="12.75" customHeight="1">
      <c r="A987" s="198"/>
      <c r="B987" s="199"/>
      <c r="C987" s="199"/>
      <c r="D987" s="199"/>
      <c r="E987" s="199"/>
      <c r="F987" s="200"/>
      <c r="G987" s="200"/>
      <c r="H987" s="200"/>
      <c r="I987" s="200"/>
      <c r="J987" s="202"/>
      <c r="K987" s="23"/>
      <c r="L987" s="203"/>
      <c r="M987" s="203"/>
      <c r="N987" s="197"/>
      <c r="O987" s="23"/>
    </row>
    <row r="988" ht="12.75" customHeight="1">
      <c r="A988" s="198"/>
      <c r="B988" s="199"/>
      <c r="C988" s="199"/>
      <c r="D988" s="199"/>
      <c r="E988" s="199"/>
      <c r="F988" s="200"/>
      <c r="G988" s="200"/>
      <c r="H988" s="200"/>
      <c r="I988" s="200"/>
      <c r="J988" s="202"/>
      <c r="K988" s="23"/>
      <c r="L988" s="203"/>
      <c r="M988" s="203"/>
      <c r="N988" s="197"/>
      <c r="O988" s="23"/>
    </row>
    <row r="989" ht="12.75" customHeight="1">
      <c r="A989" s="198"/>
      <c r="B989" s="199"/>
      <c r="C989" s="199"/>
      <c r="D989" s="199"/>
      <c r="E989" s="199"/>
      <c r="F989" s="200"/>
      <c r="G989" s="200"/>
      <c r="H989" s="200"/>
      <c r="I989" s="200"/>
      <c r="J989" s="202"/>
      <c r="K989" s="23"/>
      <c r="L989" s="203"/>
      <c r="M989" s="203"/>
      <c r="N989" s="197"/>
      <c r="O989" s="23"/>
    </row>
    <row r="990" ht="12.75" customHeight="1">
      <c r="A990" s="198"/>
      <c r="B990" s="199"/>
      <c r="C990" s="199"/>
      <c r="D990" s="199"/>
      <c r="E990" s="199"/>
      <c r="F990" s="200"/>
      <c r="G990" s="200"/>
      <c r="H990" s="200"/>
      <c r="I990" s="200"/>
      <c r="J990" s="202"/>
      <c r="K990" s="23"/>
      <c r="L990" s="203"/>
      <c r="M990" s="203"/>
      <c r="N990" s="197"/>
      <c r="O990" s="23"/>
    </row>
    <row r="991" ht="12.75" customHeight="1">
      <c r="A991" s="198"/>
      <c r="B991" s="199"/>
      <c r="C991" s="199"/>
      <c r="D991" s="199"/>
      <c r="E991" s="199"/>
      <c r="F991" s="200"/>
      <c r="G991" s="200"/>
      <c r="H991" s="200"/>
      <c r="I991" s="200"/>
      <c r="J991" s="202"/>
      <c r="K991" s="23"/>
      <c r="L991" s="203"/>
      <c r="M991" s="203"/>
      <c r="N991" s="197"/>
      <c r="O991" s="23"/>
    </row>
    <row r="992" ht="12.75" customHeight="1">
      <c r="A992" s="198"/>
      <c r="B992" s="199"/>
      <c r="C992" s="199"/>
      <c r="D992" s="199"/>
      <c r="E992" s="199"/>
      <c r="F992" s="200"/>
      <c r="G992" s="200"/>
      <c r="H992" s="200"/>
      <c r="I992" s="200"/>
      <c r="J992" s="202"/>
      <c r="K992" s="23"/>
      <c r="L992" s="203"/>
      <c r="M992" s="203"/>
      <c r="N992" s="197"/>
      <c r="O992" s="23"/>
    </row>
    <row r="993" ht="12.75" customHeight="1">
      <c r="A993" s="198"/>
      <c r="B993" s="199"/>
      <c r="C993" s="199"/>
      <c r="D993" s="199"/>
      <c r="E993" s="199"/>
      <c r="F993" s="200"/>
      <c r="G993" s="200"/>
      <c r="H993" s="200"/>
      <c r="I993" s="200"/>
      <c r="J993" s="202"/>
      <c r="K993" s="23"/>
      <c r="L993" s="203"/>
      <c r="M993" s="203"/>
      <c r="N993" s="197"/>
      <c r="O993" s="23"/>
    </row>
    <row r="994" ht="12.75" customHeight="1">
      <c r="A994" s="198"/>
      <c r="B994" s="199"/>
      <c r="C994" s="199"/>
      <c r="D994" s="199"/>
      <c r="E994" s="199"/>
      <c r="F994" s="200"/>
      <c r="G994" s="200"/>
      <c r="H994" s="200"/>
      <c r="I994" s="200"/>
      <c r="J994" s="202"/>
      <c r="K994" s="23"/>
      <c r="L994" s="203"/>
      <c r="M994" s="203"/>
      <c r="N994" s="197"/>
      <c r="O994" s="23"/>
    </row>
    <row r="995" ht="12.75" customHeight="1">
      <c r="A995" s="198"/>
      <c r="B995" s="199"/>
      <c r="C995" s="199"/>
      <c r="D995" s="199"/>
      <c r="E995" s="199"/>
      <c r="F995" s="200"/>
      <c r="G995" s="200"/>
      <c r="H995" s="200"/>
      <c r="I995" s="200"/>
      <c r="J995" s="202"/>
      <c r="K995" s="23"/>
      <c r="L995" s="203"/>
      <c r="M995" s="203"/>
      <c r="N995" s="197"/>
      <c r="O995" s="23"/>
    </row>
    <row r="996" ht="12.75" customHeight="1">
      <c r="A996" s="198"/>
      <c r="B996" s="199"/>
      <c r="C996" s="199"/>
      <c r="D996" s="199"/>
      <c r="E996" s="199"/>
      <c r="F996" s="200"/>
      <c r="G996" s="200"/>
      <c r="H996" s="200"/>
      <c r="I996" s="200"/>
      <c r="J996" s="202"/>
      <c r="K996" s="23"/>
      <c r="L996" s="203"/>
      <c r="M996" s="203"/>
      <c r="N996" s="197"/>
      <c r="O996" s="23"/>
    </row>
    <row r="997" ht="12.75" customHeight="1">
      <c r="A997" s="198"/>
      <c r="B997" s="199"/>
      <c r="C997" s="199"/>
      <c r="D997" s="199"/>
      <c r="E997" s="199"/>
      <c r="F997" s="200"/>
      <c r="G997" s="200"/>
      <c r="H997" s="200"/>
      <c r="I997" s="200"/>
      <c r="J997" s="202"/>
      <c r="K997" s="23"/>
      <c r="L997" s="203"/>
      <c r="M997" s="203"/>
      <c r="N997" s="197"/>
      <c r="O997" s="23"/>
    </row>
    <row r="998" ht="12.75" customHeight="1">
      <c r="A998" s="198"/>
      <c r="B998" s="199"/>
      <c r="C998" s="199"/>
      <c r="D998" s="199"/>
      <c r="E998" s="199"/>
      <c r="F998" s="200"/>
      <c r="G998" s="200"/>
      <c r="H998" s="200"/>
      <c r="I998" s="200"/>
      <c r="J998" s="202"/>
      <c r="K998" s="23"/>
      <c r="L998" s="203"/>
      <c r="M998" s="203"/>
      <c r="N998" s="197"/>
      <c r="O998" s="23"/>
    </row>
    <row r="999" ht="12.75" customHeight="1">
      <c r="A999" s="198"/>
      <c r="B999" s="199"/>
      <c r="C999" s="199"/>
      <c r="D999" s="199"/>
      <c r="E999" s="199"/>
      <c r="F999" s="200"/>
      <c r="G999" s="200"/>
      <c r="H999" s="200"/>
      <c r="I999" s="200"/>
      <c r="J999" s="202"/>
      <c r="K999" s="23"/>
      <c r="L999" s="203"/>
      <c r="M999" s="203"/>
      <c r="N999" s="197"/>
      <c r="O999" s="23"/>
    </row>
    <row r="1000" ht="12.75" customHeight="1">
      <c r="A1000" s="198"/>
      <c r="B1000" s="199"/>
      <c r="C1000" s="199"/>
      <c r="D1000" s="199"/>
      <c r="E1000" s="199"/>
      <c r="F1000" s="200"/>
      <c r="G1000" s="200"/>
      <c r="H1000" s="200"/>
      <c r="I1000" s="200"/>
      <c r="J1000" s="202"/>
      <c r="K1000" s="23"/>
      <c r="L1000" s="203"/>
      <c r="M1000" s="203"/>
      <c r="N1000" s="197"/>
      <c r="O1000" s="23"/>
    </row>
    <row r="1001" ht="12.75" customHeight="1">
      <c r="A1001" s="198"/>
      <c r="B1001" s="199"/>
      <c r="C1001" s="199"/>
      <c r="D1001" s="199"/>
      <c r="E1001" s="199"/>
      <c r="F1001" s="200"/>
      <c r="G1001" s="200"/>
      <c r="H1001" s="200"/>
      <c r="I1001" s="200"/>
      <c r="J1001" s="202"/>
      <c r="K1001" s="23"/>
      <c r="L1001" s="203"/>
      <c r="M1001" s="203"/>
      <c r="N1001" s="197"/>
      <c r="O1001" s="23"/>
    </row>
    <row r="1002" ht="12.75" customHeight="1">
      <c r="A1002" s="204"/>
      <c r="B1002" s="205"/>
      <c r="C1002" s="205"/>
      <c r="D1002" s="205"/>
      <c r="E1002" s="205"/>
      <c r="F1002" s="206"/>
      <c r="G1002" s="206"/>
      <c r="H1002" s="206"/>
      <c r="I1002" s="206"/>
      <c r="J1002" s="207"/>
      <c r="K1002" s="208"/>
      <c r="L1002" s="209"/>
      <c r="M1002" s="209"/>
      <c r="N1002" s="210"/>
      <c r="O1002" s="20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