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syamba\Desktop\Бизнес\UDV\Рабочие файлы\"/>
    </mc:Choice>
  </mc:AlternateContent>
  <bookViews>
    <workbookView xWindow="0" yWindow="0" windowWidth="21150" windowHeight="11895" tabRatio="986" activeTab="4"/>
  </bookViews>
  <sheets>
    <sheet name="Обновления" sheetId="1" r:id="rId1"/>
    <sheet name="Электротранспорт" sheetId="5" r:id="rId2"/>
    <sheet name="Квадрокоптеры" sheetId="2" r:id="rId3"/>
    <sheet name="Видеокамеры SJCAM" sheetId="4" r:id="rId4"/>
    <sheet name="Стартовые наборы kit" sheetId="8" r:id="rId5"/>
    <sheet name="Дрипки и Баки" sheetId="10" r:id="rId6"/>
    <sheet name="Боксмоды и мехмоды" sheetId="3" r:id="rId7"/>
    <sheet name="Жидкости для вейпинга" sheetId="6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8" l="1"/>
  <c r="E23" i="8"/>
  <c r="E14" i="8"/>
  <c r="F14" i="8" s="1"/>
  <c r="E13" i="8"/>
  <c r="F13" i="8" s="1"/>
  <c r="E4" i="8"/>
  <c r="E3" i="8"/>
  <c r="E5" i="8"/>
  <c r="F5" i="8" s="1"/>
  <c r="E8" i="8"/>
  <c r="F8" i="8" s="1"/>
  <c r="E7" i="8"/>
  <c r="E6" i="8"/>
  <c r="E10" i="8"/>
  <c r="F10" i="8" s="1"/>
  <c r="E9" i="8"/>
  <c r="F9" i="8" s="1"/>
  <c r="E42" i="8"/>
  <c r="E41" i="8"/>
  <c r="E65" i="8"/>
  <c r="E64" i="8"/>
  <c r="F64" i="8" s="1"/>
  <c r="E63" i="8"/>
  <c r="E62" i="8"/>
  <c r="E61" i="8"/>
  <c r="F61" i="8" s="1"/>
  <c r="E87" i="8"/>
  <c r="F87" i="8" s="1"/>
  <c r="E86" i="8"/>
  <c r="E92" i="8"/>
  <c r="E91" i="8"/>
  <c r="F91" i="8" s="1"/>
  <c r="E90" i="8"/>
  <c r="F90" i="8" s="1"/>
  <c r="E89" i="8"/>
  <c r="E88" i="8"/>
  <c r="E38" i="8"/>
  <c r="F38" i="8" s="1"/>
  <c r="E37" i="8"/>
  <c r="F37" i="8" s="1"/>
  <c r="E36" i="8"/>
  <c r="E35" i="8"/>
  <c r="E34" i="8"/>
  <c r="F34" i="8" s="1"/>
  <c r="E33" i="8"/>
  <c r="F33" i="8" s="1"/>
  <c r="E32" i="8"/>
  <c r="E31" i="8"/>
  <c r="E30" i="8"/>
  <c r="F30" i="8" s="1"/>
  <c r="E29" i="8"/>
  <c r="F29" i="8" s="1"/>
  <c r="E28" i="8"/>
  <c r="E27" i="8"/>
  <c r="E26" i="8"/>
  <c r="F26" i="8" s="1"/>
  <c r="E25" i="8"/>
  <c r="F25" i="8" s="1"/>
  <c r="E40" i="8"/>
  <c r="E39" i="8"/>
  <c r="E49" i="8"/>
  <c r="F49" i="8" s="1"/>
  <c r="E54" i="8"/>
  <c r="F54" i="8" s="1"/>
  <c r="E68" i="8"/>
  <c r="E67" i="8"/>
  <c r="E66" i="8"/>
  <c r="E93" i="8"/>
  <c r="F93" i="8" s="1"/>
  <c r="E22" i="8"/>
  <c r="E74" i="8"/>
  <c r="E73" i="8"/>
  <c r="F73" i="8" s="1"/>
  <c r="E72" i="8"/>
  <c r="F72" i="8" s="1"/>
  <c r="E71" i="8"/>
  <c r="E12" i="8"/>
  <c r="E11" i="8"/>
  <c r="F11" i="8" s="1"/>
  <c r="E21" i="8"/>
  <c r="F21" i="8" s="1"/>
  <c r="E20" i="8"/>
  <c r="E70" i="8"/>
  <c r="E69" i="8"/>
  <c r="E60" i="8"/>
  <c r="F60" i="8" s="1"/>
  <c r="E59" i="8"/>
  <c r="E58" i="8"/>
  <c r="E57" i="8"/>
  <c r="F57" i="8" s="1"/>
  <c r="E56" i="8"/>
  <c r="F56" i="8" s="1"/>
  <c r="E55" i="8"/>
  <c r="E85" i="8"/>
  <c r="E84" i="8"/>
  <c r="F84" i="8" s="1"/>
  <c r="E83" i="8"/>
  <c r="F83" i="8" s="1"/>
  <c r="E82" i="8"/>
  <c r="E81" i="8"/>
  <c r="E80" i="8"/>
  <c r="F80" i="8" s="1"/>
  <c r="E79" i="8"/>
  <c r="F79" i="8" s="1"/>
  <c r="E78" i="8"/>
  <c r="E77" i="8"/>
  <c r="E76" i="8"/>
  <c r="E75" i="8"/>
  <c r="F75" i="8" s="1"/>
  <c r="E53" i="8"/>
  <c r="E52" i="8"/>
  <c r="E51" i="8"/>
  <c r="E50" i="8"/>
  <c r="E48" i="8"/>
  <c r="E47" i="8"/>
  <c r="E46" i="8"/>
  <c r="E45" i="8"/>
  <c r="E44" i="8"/>
  <c r="E43" i="8"/>
  <c r="E19" i="8"/>
  <c r="F19" i="8" s="1"/>
  <c r="E18" i="8"/>
  <c r="F18" i="8" s="1"/>
  <c r="E17" i="8"/>
  <c r="E16" i="8"/>
  <c r="E15" i="8"/>
  <c r="F15" i="8" s="1"/>
  <c r="E3" i="10"/>
  <c r="F77" i="8"/>
  <c r="F58" i="8"/>
  <c r="F70" i="8"/>
  <c r="F71" i="8"/>
  <c r="F74" i="8"/>
  <c r="F66" i="8"/>
  <c r="F40" i="8"/>
  <c r="F28" i="8"/>
  <c r="F88" i="8"/>
  <c r="F92" i="8"/>
  <c r="F62" i="8"/>
  <c r="F65" i="8"/>
  <c r="F41" i="8"/>
  <c r="F6" i="8"/>
  <c r="F3" i="8"/>
  <c r="F23" i="8"/>
  <c r="F24" i="8"/>
  <c r="F4" i="8"/>
  <c r="F7" i="8"/>
  <c r="F42" i="8"/>
  <c r="F63" i="8"/>
  <c r="F86" i="8"/>
  <c r="F89" i="8"/>
  <c r="F36" i="8"/>
  <c r="F35" i="8"/>
  <c r="F32" i="8"/>
  <c r="F27" i="8"/>
  <c r="F68" i="8"/>
  <c r="F67" i="8"/>
  <c r="F22" i="8"/>
  <c r="F20" i="8"/>
  <c r="F69" i="8"/>
  <c r="F59" i="8"/>
  <c r="F55" i="8"/>
  <c r="F85" i="8"/>
  <c r="F82" i="8"/>
  <c r="F76" i="8"/>
  <c r="F17" i="8"/>
  <c r="F16" i="8"/>
  <c r="F78" i="8"/>
  <c r="F81" i="8"/>
  <c r="F39" i="8"/>
  <c r="F31" i="8"/>
  <c r="F12" i="8"/>
  <c r="F3" i="10"/>
  <c r="E100" i="10"/>
  <c r="F100" i="10" s="1"/>
  <c r="E99" i="10"/>
  <c r="F99" i="10" s="1"/>
  <c r="E93" i="10"/>
  <c r="F93" i="10" s="1"/>
  <c r="E94" i="10"/>
  <c r="E95" i="10"/>
  <c r="F95" i="10" s="1"/>
  <c r="E96" i="10"/>
  <c r="F96" i="10" s="1"/>
  <c r="E57" i="10"/>
  <c r="E58" i="10"/>
  <c r="F58" i="10" s="1"/>
  <c r="E59" i="10"/>
  <c r="F59" i="10" s="1"/>
  <c r="E60" i="10"/>
  <c r="F60" i="10" s="1"/>
  <c r="E90" i="10"/>
  <c r="F90" i="10" s="1"/>
  <c r="E91" i="10"/>
  <c r="F91" i="10" s="1"/>
  <c r="E102" i="10"/>
  <c r="F102" i="10" s="1"/>
  <c r="E103" i="10"/>
  <c r="F103" i="10" s="1"/>
  <c r="E104" i="10"/>
  <c r="F104" i="10" s="1"/>
  <c r="E105" i="10"/>
  <c r="F105" i="10" s="1"/>
  <c r="E106" i="10"/>
  <c r="F106" i="10" s="1"/>
  <c r="E107" i="10"/>
  <c r="F107" i="10" s="1"/>
  <c r="E83" i="10"/>
  <c r="F83" i="10" s="1"/>
  <c r="E77" i="10"/>
  <c r="F77" i="10" s="1"/>
  <c r="E78" i="10"/>
  <c r="F78" i="10" s="1"/>
  <c r="E88" i="10"/>
  <c r="E89" i="10"/>
  <c r="F89" i="10" s="1"/>
  <c r="E55" i="10"/>
  <c r="F55" i="10" s="1"/>
  <c r="E56" i="10"/>
  <c r="F56" i="10" s="1"/>
  <c r="E27" i="10"/>
  <c r="F27" i="10" s="1"/>
  <c r="E28" i="10"/>
  <c r="F28" i="10" s="1"/>
  <c r="E33" i="10"/>
  <c r="F33" i="10" s="1"/>
  <c r="E34" i="10"/>
  <c r="F34" i="10" s="1"/>
  <c r="E10" i="10"/>
  <c r="F10" i="10" s="1"/>
  <c r="E9" i="10"/>
  <c r="F9" i="10" s="1"/>
  <c r="E7" i="10"/>
  <c r="F7" i="10" s="1"/>
  <c r="E6" i="10"/>
  <c r="F6" i="10" s="1"/>
  <c r="E87" i="10"/>
  <c r="F87" i="10" s="1"/>
  <c r="E76" i="10"/>
  <c r="F76" i="10" s="1"/>
  <c r="E35" i="10"/>
  <c r="F35" i="10" s="1"/>
  <c r="E24" i="10"/>
  <c r="E82" i="10"/>
  <c r="F82" i="10" s="1"/>
  <c r="E65" i="10"/>
  <c r="F65" i="10" s="1"/>
  <c r="E108" i="10"/>
  <c r="F108" i="10" s="1"/>
  <c r="E109" i="10"/>
  <c r="F109" i="10" s="1"/>
  <c r="E52" i="10"/>
  <c r="F52" i="10" s="1"/>
  <c r="E45" i="10"/>
  <c r="F45" i="10" s="1"/>
  <c r="E64" i="10"/>
  <c r="F64" i="10" s="1"/>
  <c r="E47" i="10"/>
  <c r="F47" i="10" s="1"/>
  <c r="E44" i="10"/>
  <c r="F44" i="10" s="1"/>
  <c r="E18" i="10"/>
  <c r="F18" i="10" s="1"/>
  <c r="E38" i="10"/>
  <c r="F38" i="10" s="1"/>
  <c r="E26" i="10"/>
  <c r="F26" i="10" s="1"/>
  <c r="E17" i="10"/>
  <c r="F17" i="10" s="1"/>
  <c r="E13" i="10"/>
  <c r="F13" i="10" s="1"/>
  <c r="E12" i="10"/>
  <c r="F12" i="10" s="1"/>
  <c r="E11" i="10"/>
  <c r="E8" i="10"/>
  <c r="F8" i="10" s="1"/>
  <c r="E5" i="10"/>
  <c r="F5" i="10" s="1"/>
  <c r="E50" i="10"/>
  <c r="F50" i="10" s="1"/>
  <c r="E40" i="10"/>
  <c r="F40" i="10" s="1"/>
  <c r="E41" i="10"/>
  <c r="F41" i="10" s="1"/>
  <c r="E42" i="10"/>
  <c r="F42" i="10" s="1"/>
  <c r="E36" i="10"/>
  <c r="F36" i="10" s="1"/>
  <c r="E25" i="10"/>
  <c r="F25" i="10" s="1"/>
  <c r="E20" i="10"/>
  <c r="F20" i="10" s="1"/>
  <c r="E14" i="10"/>
  <c r="F14" i="10" s="1"/>
  <c r="E79" i="10"/>
  <c r="F79" i="10" s="1"/>
  <c r="E66" i="10"/>
  <c r="F66" i="10" s="1"/>
  <c r="E53" i="10"/>
  <c r="E39" i="10"/>
  <c r="F39" i="10" s="1"/>
  <c r="E110" i="10"/>
  <c r="F110" i="10" s="1"/>
  <c r="E111" i="10"/>
  <c r="E46" i="10"/>
  <c r="F46" i="10" s="1"/>
  <c r="E19" i="10"/>
  <c r="F19" i="10" s="1"/>
  <c r="E86" i="10"/>
  <c r="F86" i="10" s="1"/>
  <c r="E80" i="10"/>
  <c r="F80" i="10" s="1"/>
  <c r="E112" i="10"/>
  <c r="F112" i="10" s="1"/>
  <c r="E113" i="10"/>
  <c r="F113" i="10" s="1"/>
  <c r="E61" i="10"/>
  <c r="F61" i="10" s="1"/>
  <c r="E48" i="10"/>
  <c r="F48" i="10" s="1"/>
  <c r="E63" i="10"/>
  <c r="F63" i="10" s="1"/>
  <c r="E54" i="10"/>
  <c r="F54" i="10" s="1"/>
  <c r="E51" i="10"/>
  <c r="F51" i="10" s="1"/>
  <c r="E43" i="10"/>
  <c r="F43" i="10" s="1"/>
  <c r="E29" i="10"/>
  <c r="F29" i="10" s="1"/>
  <c r="E30" i="10"/>
  <c r="E31" i="10"/>
  <c r="F31" i="10" s="1"/>
  <c r="E32" i="10"/>
  <c r="F32" i="10" s="1"/>
  <c r="E21" i="10"/>
  <c r="F21" i="10" s="1"/>
  <c r="E22" i="10"/>
  <c r="F22" i="10" s="1"/>
  <c r="E23" i="10"/>
  <c r="F23" i="10" s="1"/>
  <c r="E15" i="10"/>
  <c r="F15" i="10" s="1"/>
  <c r="E16" i="10"/>
  <c r="F16" i="10" s="1"/>
  <c r="E49" i="10"/>
  <c r="F49" i="10" s="1"/>
  <c r="E37" i="10"/>
  <c r="F37" i="10" s="1"/>
  <c r="E97" i="10"/>
  <c r="E98" i="10"/>
  <c r="F98" i="10" s="1"/>
  <c r="E92" i="10"/>
  <c r="F92" i="10" s="1"/>
  <c r="E4" i="10"/>
  <c r="F4" i="10" s="1"/>
  <c r="E81" i="10"/>
  <c r="F81" i="10" s="1"/>
  <c r="E74" i="10"/>
  <c r="F74" i="10" s="1"/>
  <c r="E84" i="10"/>
  <c r="F84" i="10" s="1"/>
  <c r="E75" i="10"/>
  <c r="F75" i="10" s="1"/>
  <c r="E85" i="10"/>
  <c r="F85" i="10" s="1"/>
  <c r="E62" i="10"/>
  <c r="F62" i="10" s="1"/>
  <c r="E67" i="10"/>
  <c r="F67" i="10" s="1"/>
  <c r="E68" i="10"/>
  <c r="F68" i="10" s="1"/>
  <c r="E69" i="10"/>
  <c r="F69" i="10" s="1"/>
  <c r="E70" i="10"/>
  <c r="E71" i="10"/>
  <c r="F71" i="10" s="1"/>
  <c r="E72" i="10"/>
  <c r="F72" i="10" s="1"/>
  <c r="E73" i="10"/>
  <c r="E101" i="10"/>
  <c r="F101" i="10" s="1"/>
  <c r="F94" i="10"/>
  <c r="F30" i="10"/>
  <c r="F73" i="10"/>
  <c r="F70" i="10"/>
  <c r="F97" i="10"/>
  <c r="F111" i="10"/>
  <c r="F53" i="10"/>
  <c r="F11" i="10"/>
  <c r="F24" i="10"/>
  <c r="F88" i="10"/>
  <c r="F57" i="10"/>
  <c r="J21" i="6" l="1"/>
  <c r="J20" i="6"/>
  <c r="J19" i="6"/>
  <c r="J18" i="6"/>
  <c r="J17" i="6"/>
  <c r="J16" i="6"/>
  <c r="J15" i="6"/>
  <c r="J14" i="6"/>
  <c r="J13" i="6"/>
  <c r="F7" i="3" l="1"/>
  <c r="F8" i="3"/>
  <c r="F11" i="3"/>
  <c r="F36" i="3"/>
  <c r="F40" i="3"/>
  <c r="F52" i="3"/>
  <c r="F56" i="3"/>
  <c r="F68" i="3"/>
  <c r="F72" i="3"/>
  <c r="F84" i="3"/>
  <c r="F88" i="3"/>
  <c r="F100" i="3"/>
  <c r="F104" i="3"/>
  <c r="E108" i="3"/>
  <c r="F108" i="3" s="1"/>
  <c r="E107" i="3"/>
  <c r="F107" i="3" s="1"/>
  <c r="E106" i="3"/>
  <c r="F106" i="3" s="1"/>
  <c r="E105" i="3"/>
  <c r="F105" i="3" s="1"/>
  <c r="E104" i="3"/>
  <c r="E103" i="3"/>
  <c r="F103" i="3" s="1"/>
  <c r="E102" i="3"/>
  <c r="F102" i="3" s="1"/>
  <c r="E101" i="3"/>
  <c r="F101" i="3" s="1"/>
  <c r="E100" i="3"/>
  <c r="E99" i="3"/>
  <c r="F99" i="3" s="1"/>
  <c r="E98" i="3"/>
  <c r="F98" i="3" s="1"/>
  <c r="E97" i="3"/>
  <c r="F97" i="3" s="1"/>
  <c r="E96" i="3"/>
  <c r="F96" i="3" s="1"/>
  <c r="E95" i="3"/>
  <c r="F95" i="3" s="1"/>
  <c r="E94" i="3"/>
  <c r="F94" i="3" s="1"/>
  <c r="E93" i="3"/>
  <c r="F93" i="3" s="1"/>
  <c r="E92" i="3"/>
  <c r="F92" i="3" s="1"/>
  <c r="E91" i="3"/>
  <c r="F91" i="3" s="1"/>
  <c r="E90" i="3"/>
  <c r="F90" i="3" s="1"/>
  <c r="E89" i="3"/>
  <c r="F89" i="3" s="1"/>
  <c r="E88" i="3"/>
  <c r="E87" i="3"/>
  <c r="F87" i="3" s="1"/>
  <c r="E86" i="3"/>
  <c r="F86" i="3" s="1"/>
  <c r="E85" i="3"/>
  <c r="F85" i="3" s="1"/>
  <c r="E84" i="3"/>
  <c r="E83" i="3"/>
  <c r="F83" i="3" s="1"/>
  <c r="E82" i="3"/>
  <c r="F82" i="3" s="1"/>
  <c r="E81" i="3"/>
  <c r="F81" i="3" s="1"/>
  <c r="E80" i="3"/>
  <c r="F80" i="3" s="1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E71" i="3"/>
  <c r="F71" i="3" s="1"/>
  <c r="E70" i="3"/>
  <c r="F70" i="3" s="1"/>
  <c r="E69" i="3"/>
  <c r="F69" i="3" s="1"/>
  <c r="E68" i="3"/>
  <c r="E67" i="3"/>
  <c r="F67" i="3" s="1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E56" i="3"/>
  <c r="E55" i="3"/>
  <c r="F55" i="3" s="1"/>
  <c r="E54" i="3"/>
  <c r="F54" i="3" s="1"/>
  <c r="E53" i="3"/>
  <c r="F53" i="3" s="1"/>
  <c r="E52" i="3"/>
  <c r="E51" i="3"/>
  <c r="F51" i="3" s="1"/>
  <c r="E50" i="3"/>
  <c r="F50" i="3" s="1"/>
  <c r="E49" i="3"/>
  <c r="F49" i="3" s="1"/>
  <c r="E48" i="3"/>
  <c r="F48" i="3" s="1"/>
  <c r="E47" i="3"/>
  <c r="F47" i="3" s="1"/>
  <c r="E46" i="3"/>
  <c r="F46" i="3" s="1"/>
  <c r="E45" i="3"/>
  <c r="F45" i="3" s="1"/>
  <c r="E44" i="3"/>
  <c r="F44" i="3" s="1"/>
  <c r="E43" i="3"/>
  <c r="F43" i="3" s="1"/>
  <c r="E42" i="3"/>
  <c r="F42" i="3" s="1"/>
  <c r="E41" i="3"/>
  <c r="F41" i="3" s="1"/>
  <c r="E40" i="3"/>
  <c r="E39" i="3"/>
  <c r="F39" i="3" s="1"/>
  <c r="E38" i="3"/>
  <c r="F38" i="3" s="1"/>
  <c r="E37" i="3"/>
  <c r="F37" i="3" s="1"/>
  <c r="E36" i="3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4" i="3"/>
  <c r="F4" i="3" s="1"/>
  <c r="E5" i="3"/>
  <c r="F5" i="3" s="1"/>
  <c r="E6" i="3"/>
  <c r="F6" i="3" s="1"/>
  <c r="E7" i="3"/>
  <c r="E8" i="3"/>
  <c r="E9" i="3"/>
  <c r="F9" i="3" s="1"/>
  <c r="E10" i="3"/>
  <c r="F10" i="3" s="1"/>
  <c r="E11" i="3"/>
  <c r="E12" i="3"/>
  <c r="F12" i="3" s="1"/>
  <c r="E3" i="3"/>
  <c r="F3" i="3" s="1"/>
  <c r="J82" i="6"/>
  <c r="J83" i="6"/>
  <c r="J84" i="6"/>
  <c r="J85" i="6"/>
  <c r="J86" i="6"/>
  <c r="J87" i="6"/>
  <c r="J88" i="6"/>
  <c r="J89" i="6"/>
  <c r="J109" i="6"/>
  <c r="J110" i="6"/>
  <c r="J111" i="6"/>
  <c r="J112" i="6"/>
  <c r="J108" i="6"/>
  <c r="J53" i="6"/>
  <c r="J44" i="6"/>
  <c r="J45" i="6"/>
  <c r="J46" i="6"/>
  <c r="J47" i="6"/>
  <c r="J48" i="6"/>
  <c r="J49" i="6"/>
  <c r="J50" i="6"/>
  <c r="J43" i="6"/>
  <c r="J54" i="6"/>
  <c r="J55" i="6"/>
  <c r="J56" i="6"/>
  <c r="J57" i="6"/>
  <c r="J58" i="6"/>
  <c r="J59" i="6"/>
  <c r="J60" i="6"/>
  <c r="J61" i="6"/>
  <c r="J62" i="6"/>
  <c r="J34" i="6"/>
  <c r="J35" i="6"/>
  <c r="J36" i="6"/>
  <c r="J37" i="6"/>
  <c r="J38" i="6"/>
  <c r="J39" i="6"/>
  <c r="J40" i="6"/>
  <c r="J33" i="6"/>
  <c r="J5" i="6"/>
  <c r="J6" i="6"/>
  <c r="J7" i="6"/>
  <c r="J8" i="6"/>
  <c r="J9" i="6"/>
  <c r="J10" i="6"/>
  <c r="J4" i="6"/>
  <c r="J25" i="6"/>
  <c r="J26" i="6"/>
  <c r="J27" i="6"/>
  <c r="J28" i="6"/>
  <c r="J29" i="6"/>
  <c r="J30" i="6"/>
  <c r="J24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</calcChain>
</file>

<file path=xl/sharedStrings.xml><?xml version="1.0" encoding="utf-8"?>
<sst xmlns="http://schemas.openxmlformats.org/spreadsheetml/2006/main" count="1515" uniqueCount="477">
  <si>
    <t>Гироскутер Smart Balance Wheel 6,5 Pink</t>
  </si>
  <si>
    <t>Гироскутер Smart Balance Wheel 6,5 Green</t>
  </si>
  <si>
    <t>Гироскутер Smart Balance Wheel 6,5 Black</t>
  </si>
  <si>
    <t>Гироскутер Smart Balance Wheel 6,5 Light Blue</t>
  </si>
  <si>
    <t>Гироскутер Smart Balance Wheel 6,5 Blue</t>
  </si>
  <si>
    <t>Гироскутер Smart Balance Wheel 6,5 White</t>
  </si>
  <si>
    <t>Гироскутер Smart Balance Wheel 6,5 Red</t>
  </si>
  <si>
    <t>Гироскутер Smart Balance Wheel 6,5 Dark Red</t>
  </si>
  <si>
    <t>Гироскутер Smart Balance Wheel Chrome 6,5 Pink</t>
  </si>
  <si>
    <t>Гироскутер Smart Balance Wheel Chrome 6,5 Blue</t>
  </si>
  <si>
    <t>Гироскутер Smart Balance Wheel Chrome 6,5 Gold</t>
  </si>
  <si>
    <t>Гироскутер Smart Balance Wheel Chrome 6,5 Silver</t>
  </si>
  <si>
    <t>-</t>
  </si>
  <si>
    <t>Гироскутер Smart Balance Transformer (Lambo LED) 8 Orange</t>
  </si>
  <si>
    <t>Гироскутер Smart Balance Transformer (Lambo LED) 8 Red</t>
  </si>
  <si>
    <t>Гироскутер Smart Balance Transformer (Lambo LED) 8 White</t>
  </si>
  <si>
    <t>Гироскутер Smart Balance Transformer (Lambo LED) 8 Black</t>
  </si>
  <si>
    <t>Гироскутер Smart Balance Transformer (Lambo LED) 8 Blue</t>
  </si>
  <si>
    <t>Гироскутер Smart Balance Wheel (Allroad) 10 Carbone</t>
  </si>
  <si>
    <t>Гироскутер Smart Balance Wheel (Allroad) 10 Flame</t>
  </si>
  <si>
    <t>Гироскутер Smart Balance Wheel (Allroad) 10 Graffiti</t>
  </si>
  <si>
    <t>Гироскутер Smart Balance Wheel (Allroad) 10 Aquarelle</t>
  </si>
  <si>
    <t>Гироскутер Smart Balance Wheel (Allroad) 10 Blue</t>
  </si>
  <si>
    <t>Гироскутер Smart Balance Wheel (Allroad) 10 Black</t>
  </si>
  <si>
    <t>Гироскутер Smart Balance Wheel (Allroad) 10 White</t>
  </si>
  <si>
    <t>Гироскутер Smart Balance Wheel 2017 (Allroad v2) 10 Dark Red</t>
  </si>
  <si>
    <t>Гироскутер Smart Balance Wheel 2017 (Allroad v2) 10 Red</t>
  </si>
  <si>
    <t>Гироскутер Smart Balance Wheel 2017 (Allroad v2) 10 Black</t>
  </si>
  <si>
    <t>Гироскутер Smart Balance Wheel 2017 (Allroad v2) 10 Graffiti</t>
  </si>
  <si>
    <t>Гироскутер Smart Balance Wheel 2017 (Allroad v2) 10 Flame</t>
  </si>
  <si>
    <t>Гироскутер Smart Balance Wheel 2017 (Allroad v2) 10 Aquarelle</t>
  </si>
  <si>
    <t>Гироскутер Smart Balance Wheel 2017 (Allroad v2) 10 Blue</t>
  </si>
  <si>
    <t>Гироскутер GTF jetroll Mini Edition (2017) SkyBlue + Protection set</t>
  </si>
  <si>
    <t>Гироскутер GTF jetroll Mini Edition (2017) LightPink + Protection set</t>
  </si>
  <si>
    <t>Гироскутер GTF jetroll Mini Edition (2017) CosmicYellow + Protection set</t>
  </si>
  <si>
    <t>Гироскутер GTF jetroll Classic Edition (2017) Black + Protection set</t>
  </si>
  <si>
    <t>Гироскутер GTF jetroll Classic Edition (2017) Blue + Protection set</t>
  </si>
  <si>
    <t>Гироскутер GTF jetroll Classic Edition (2017) White + Protection set</t>
  </si>
  <si>
    <t>Гироскутер GTF jetroll Classic Edition (2017) Pink + Protection set</t>
  </si>
  <si>
    <t>Гироскутер GTF jetroll United 8 Edition (2017) White BT + Protection set</t>
  </si>
  <si>
    <t>Гироскутер GTF jetroll United 8 Edition (2017) Black BT + Protection set</t>
  </si>
  <si>
    <t>Гироскутер GTF jetroll United 8 Edition (2017) Blue BT + Protection set</t>
  </si>
  <si>
    <t>Гироскутер GTF jetroll United 8 Edition (2017) Red BT + Protection set</t>
  </si>
  <si>
    <t>Гироскутер GTF jetroll Cross Country 9 Edition (2017)</t>
  </si>
  <si>
    <t>Гироскутер GTF jetroll Classic Edition 2016</t>
  </si>
  <si>
    <t>Гироскутер GTF jetroll Sport Edition 2016</t>
  </si>
  <si>
    <t>Гироскутер GTF jetroll Allroad Edition 2016</t>
  </si>
  <si>
    <t>Электровелосипед Ideawalk F1 - white</t>
  </si>
  <si>
    <t>Электровелосипед Ideawalk F1 - black</t>
  </si>
  <si>
    <t>Электроскутер ANKUAI ZERO - red</t>
  </si>
  <si>
    <t>Электроскутер ANKUAI ZERO - black</t>
  </si>
  <si>
    <t>Электроскутер ANKUAI ZERO - white</t>
  </si>
  <si>
    <t>под заказ</t>
  </si>
  <si>
    <t>Электроскутер WOQU X1 - white + black</t>
  </si>
  <si>
    <t>Электроскутер WOQU X1 - blue + black</t>
  </si>
  <si>
    <t>Электроскутер WOQU X1 - black + black</t>
  </si>
  <si>
    <t>Электроскутер WOQU X1 - white + flag</t>
  </si>
  <si>
    <t>Электроскутер WOQU X1 - black + red</t>
  </si>
  <si>
    <t>Электроскутер WOQU X1 - white + orange</t>
  </si>
  <si>
    <t>Электроскутер WOQU X1 - white + yellow</t>
  </si>
  <si>
    <t>Электросамокаты</t>
  </si>
  <si>
    <t>Электросамокат Freego carbon - grey</t>
  </si>
  <si>
    <t>уточняйте</t>
  </si>
  <si>
    <t>Электросамокат Freego carbon - white</t>
  </si>
  <si>
    <t>Электросамокат Freego carbon - black</t>
  </si>
  <si>
    <t>Электросамокат Freego carbon - pink</t>
  </si>
  <si>
    <t>Электросамокат Fitrider F1 - black</t>
  </si>
  <si>
    <t>Моноколеса</t>
  </si>
  <si>
    <t>Моноколесо Firstwheel Surf - черное</t>
  </si>
  <si>
    <t>Моноколесо Firstwheel Surf - белое</t>
  </si>
  <si>
    <t>Электроскейт NEO (HB01)</t>
  </si>
  <si>
    <t>Электроскейт NEO лонгборд (HB02)</t>
  </si>
  <si>
    <t>Электроскейт NEO (HB10)</t>
  </si>
  <si>
    <t>Электроскейт NEO лонгборд (HB12)</t>
  </si>
  <si>
    <t>Электроскейт NEO лонгборд (HB03)</t>
  </si>
  <si>
    <t>Название</t>
  </si>
  <si>
    <t>Наличие</t>
  </si>
  <si>
    <t>РРЦ (грн.)</t>
  </si>
  <si>
    <t>Оптовая цена (грн.)</t>
  </si>
  <si>
    <t>+</t>
  </si>
  <si>
    <t>SJCAM SJ7 Star</t>
  </si>
  <si>
    <t>SJCAM SJ6 Legend</t>
  </si>
  <si>
    <t>SJCAM M20</t>
  </si>
  <si>
    <t>SJCAM SJ5000x Elite 4k</t>
  </si>
  <si>
    <t>SJCAM SJ5000</t>
  </si>
  <si>
    <t>SJCAM SJ5000 wifi</t>
  </si>
  <si>
    <t>SJCAM SJ4000 wifi</t>
  </si>
  <si>
    <t>SJCAM SJ4000</t>
  </si>
  <si>
    <t>SJCAM M10 wifi</t>
  </si>
  <si>
    <t>SJCAM M10</t>
  </si>
  <si>
    <t>Курс: 26.5</t>
  </si>
  <si>
    <t>Ожидаем</t>
  </si>
  <si>
    <t>РРЦ ($)</t>
  </si>
  <si>
    <t>Квадрокоптер DJI Inspire 1 с 4K видеокамерой Для экшн-камер, 2 пульта</t>
  </si>
  <si>
    <t>Квадрокоптер DJI Inspire 1 с 4K видеокамерой</t>
  </si>
  <si>
    <t>Квадрокоптер DJI Inspire 1 с 4K видеокамерой Для экшн-камер, 1 пульт</t>
  </si>
  <si>
    <t>Октокоптер DJI Spreading Wings S1000+ (S1000 Plus)</t>
  </si>
  <si>
    <t>Гексакоптер DJI Spreading Wings S900 дрон профессиональный</t>
  </si>
  <si>
    <t>Квадрокоптер DJI Mavic Pro</t>
  </si>
  <si>
    <t>Гоночный FPV гексакоптер TBS Gemini 315мм ARF</t>
  </si>
  <si>
    <t>Квадрокоптер большой р/у WL Toys V393 Cyclone бесколлекторный дрон</t>
  </si>
  <si>
    <t>Квадрокоптер гоночный Tarot 280C FPV Racing (TL280C-SET)</t>
  </si>
  <si>
    <t>Квадрокоптер большой р/у 2.4GHz WL Toys Q212G FPV Spaceship с барометром и FPV системой</t>
  </si>
  <si>
    <t>Квадрокоптер р/у WL Toys Q222G Spaceship с барометром и FPV системой</t>
  </si>
  <si>
    <t>Набор квадрокоптеров Cheerson CX-60 Воздушный бой</t>
  </si>
  <si>
    <t>Квадрокоптер мини р/у с камерой WL Toys Q242G с FPV системой 5.8GHz</t>
  </si>
  <si>
    <t>Квадрокоптер большой р/у 2.4GHz WL Toys Q212 Spaceship с барометром</t>
  </si>
  <si>
    <t xml:space="preserve">Квадрокоптер большой р/у 2.4GHz WL Toys V333 Cyclone 2 </t>
  </si>
  <si>
    <t>Дрон р/у 2.4GHz WL Toys с камерой V333 Cyclone 2</t>
  </si>
  <si>
    <t>Квадрокоптер мини р/у Eachine Fatbee FB90 дрон с камерой FPV 5.8GHz</t>
  </si>
  <si>
    <t>Квадрокоптер мини р/у Helicute H816HW WAVE-RAZOR с барометром и камерой WiFi</t>
  </si>
  <si>
    <t>Квадрокоптер р/у 2.4Ghz WL Toys V999 Rescue подъёмный кран</t>
  </si>
  <si>
    <t>Квадрокоптер р/у Syma X5SC с 2-мегапиксельной камерой</t>
  </si>
  <si>
    <t>Квадрокоптер р/у Syma X5SC с 2-мегапиксельной камерой Черный</t>
  </si>
  <si>
    <t>Квадрокоптер р/у Syma X5SC с 2-мегапиксельной камерой Белый</t>
  </si>
  <si>
    <t>Гексакоптер мини р/у WL Toys Q282J с камерой HD 720p</t>
  </si>
  <si>
    <t>Гексакоптер мини р/у WL Toys Q282J с камерой HD 720p Белый</t>
  </si>
  <si>
    <t xml:space="preserve">Квадрокоптер нано р/у Cheerson CX-10WD-TX с камерой Wi-Fi  </t>
  </si>
  <si>
    <t>Квадрокоптер нано р/у Cheerson CX-10WD-TX с камерой Wi-Fi   С камерой, бежевый</t>
  </si>
  <si>
    <t>Квадрокоптер нано р/у Cheerson CX-10WD-TX с камерой Wi-Fi   С камерой, серый</t>
  </si>
  <si>
    <t>Квадрокоптер нано р/у Cheerson CX-10WD-TX с камерой Wi-Fi   С камерой, розовый</t>
  </si>
  <si>
    <t>Квадрокоптер р/у 2.4GHz WL Toys V606 Cyclone Mini</t>
  </si>
  <si>
    <t>Квадрокоптер р/у 2.4GHz WL Toys V606 Cyclone Mini Средний, Синий</t>
  </si>
  <si>
    <t>Квадрокоптер р/у 2.4GHz WL Toys V606 Cyclone Mini Средний, Красный</t>
  </si>
  <si>
    <t>Квадрокоптер нано Wi-Fi Cheerson CX-10W с камерой</t>
  </si>
  <si>
    <t>Квадрокоптер нано Wi-Fi Cheerson CX-10W с камерой С камерой, Бежевый</t>
  </si>
  <si>
    <t>Квадрокоптер нано Wi-Fi Cheerson CX-10W с камерой С камерой, Серый</t>
  </si>
  <si>
    <t>Квадрокоптер нано Wi-Fi Cheerson CX-10W с камерой С камерой, Розовый</t>
  </si>
  <si>
    <t>Квадрокоптер нано р/у Cheerson CX-10C с камерой</t>
  </si>
  <si>
    <t>Квадрокоптер мини р/у Fei Lun FX119 перевернутый полет</t>
  </si>
  <si>
    <t>Квадрокоптер нано р/у Cheerson CX-10C с камерой С камерой, Черный</t>
  </si>
  <si>
    <t>Квадрокоптер нано р/у Cheerson CX-10C с камерой С камерой, Оранжевый</t>
  </si>
  <si>
    <t xml:space="preserve">Новое поступление на склад. Выделено желтым. Новинки - Smart balance U3, U6, U8                    "                                                                                </t>
  </si>
  <si>
    <t>Снижена оптовая цена на Cheerson CX 60</t>
  </si>
  <si>
    <t>"UDV" - теперь работают с официальным представителем SJCAM на территории Украины</t>
  </si>
  <si>
    <t>Снижаем цену на предзаказ Xiaomi Mi Drone</t>
  </si>
  <si>
    <t>Наша компания открывает оптовое направление на квадрокоптеры.</t>
  </si>
  <si>
    <t>Новое поступление на склад. Новые электронные сигареты и жидкости.</t>
  </si>
  <si>
    <t>Новое поступление на склад. Выделено желтым. Новинки - Подвесы и стабилизаторы для GoPro.</t>
  </si>
  <si>
    <t>Контакты для связи Viber (093) 245 45 20; Smokemall99@gmail.com</t>
  </si>
  <si>
    <t>Гироборды Smart Balance</t>
  </si>
  <si>
    <t>Электровелосипеды</t>
  </si>
  <si>
    <t>Электроскутеры</t>
  </si>
  <si>
    <t>Электроскейты</t>
  </si>
  <si>
    <t>Гиперссылка для выгрузки товара YML</t>
  </si>
  <si>
    <t>Smart Balance All Road - 10,5 TaoTao App</t>
  </si>
  <si>
    <t>Smart Balance KIWANO - 8,5 TaoTao App</t>
  </si>
  <si>
    <t>Синий</t>
  </si>
  <si>
    <t>Черный</t>
  </si>
  <si>
    <t>Красный</t>
  </si>
  <si>
    <t>Black</t>
  </si>
  <si>
    <t>Smart Balance U3 - 6,5 Хром</t>
  </si>
  <si>
    <t>Smart Balance U3 - 6,5 Синий</t>
  </si>
  <si>
    <t>Smart Balance U3 - 6,5 Красный</t>
  </si>
  <si>
    <t>Smart Balance U3 - 6,5 Черный</t>
  </si>
  <si>
    <t>Smart Balance U3 - 6,5 LED Граффити</t>
  </si>
  <si>
    <t>Smart Balance U3 - 6,5 LED Зеленый</t>
  </si>
  <si>
    <t>Smart Balance lambo U6 - 8 LED Зеленый</t>
  </si>
  <si>
    <t>Smart Balance lambo U6 - 8 LED Голубой</t>
  </si>
  <si>
    <t>Smart Balance lambo U6 - 8 LED Космос</t>
  </si>
  <si>
    <t>Smart Balance lambo U6 - 8 LED Черный-Красный</t>
  </si>
  <si>
    <t>Smart Balance lambo U6 - 8 LED Розовый</t>
  </si>
  <si>
    <t>Smart Balance lambo U6 - 8 LED Хип-хоп</t>
  </si>
  <si>
    <t>Smart Balance U8 - 10 Хип-хоп</t>
  </si>
  <si>
    <t>Smart Balance U8 - 10 Космос</t>
  </si>
  <si>
    <t>Smart Balance U8 - 10 Хип-хоп новый!</t>
  </si>
  <si>
    <t>Smart Balance U8 - 10 Карбон</t>
  </si>
  <si>
    <t>Smart Balance U8 - 10 Голубой</t>
  </si>
  <si>
    <t>Smart Balance U8 - 10 Огонь</t>
  </si>
  <si>
    <t>Monorim Ninebot mini 10,5 Белый</t>
  </si>
  <si>
    <t>Monorim Ninebot mini 10,5 Черный</t>
  </si>
  <si>
    <t>Monorim Ninebot mini Pro 10,5 Белый</t>
  </si>
  <si>
    <t>Monorim Ninebot mini Pro 10,5 Черный</t>
  </si>
  <si>
    <t>Гироскутеры GTF Jetroll</t>
  </si>
  <si>
    <t>Моноколесо NineBot A1 - белое</t>
  </si>
  <si>
    <t>Фото товара</t>
  </si>
  <si>
    <t>Оптовая цена ($)</t>
  </si>
  <si>
    <t>Курс - 26,2 грн</t>
  </si>
  <si>
    <t>Артикул</t>
  </si>
  <si>
    <t>Наименование</t>
  </si>
  <si>
    <t>Производитель</t>
  </si>
  <si>
    <t>Объем</t>
  </si>
  <si>
    <t>Никотин</t>
  </si>
  <si>
    <t>В наличии</t>
  </si>
  <si>
    <t>При покупке 
от 100 шт.
 любых жидкостей
(кроме 10 мл.)</t>
  </si>
  <si>
    <t>При покупке 
от 50 шт.
 любых жидкостей
(кроме 10 мл.)</t>
  </si>
  <si>
    <t>Цена 
опт, грн 
(заказы более 
3000 грн.)</t>
  </si>
  <si>
    <t xml:space="preserve">Цена 
мелкий опт /
 дропшипинг, грн 
</t>
  </si>
  <si>
    <t>Цена 
розница, грн</t>
  </si>
  <si>
    <t>Led (Украина, пластик 30 мл. VG/PG 70/30) - на малазийских аромках</t>
  </si>
  <si>
    <t>Arctic Kiwi</t>
  </si>
  <si>
    <t>Led</t>
  </si>
  <si>
    <t>0; 2; 4</t>
  </si>
  <si>
    <t>есть</t>
  </si>
  <si>
    <t>Arctic Lychee</t>
  </si>
  <si>
    <t>Arctic Mango</t>
  </si>
  <si>
    <t>Arctic Pineapple</t>
  </si>
  <si>
    <t>Frost Orange</t>
  </si>
  <si>
    <t>Frost Pomegranate</t>
  </si>
  <si>
    <t xml:space="preserve">Mint Berries </t>
  </si>
  <si>
    <t>Juicer (Украина, пластик 60 мл. VG/PG 70/30)</t>
  </si>
  <si>
    <t>Yogi</t>
  </si>
  <si>
    <t>Juicer</t>
  </si>
  <si>
    <t>0, 1,5, 3</t>
  </si>
  <si>
    <t>Charlotte</t>
  </si>
  <si>
    <t>Forest B</t>
  </si>
  <si>
    <t>Yum Yum</t>
  </si>
  <si>
    <t>Fili</t>
  </si>
  <si>
    <t>Wild West</t>
  </si>
  <si>
    <t>Red Heat</t>
  </si>
  <si>
    <t>Relakes (Беларусь, пластик 30 мл. VG/PG 70/30)</t>
  </si>
  <si>
    <t>Blue Jam</t>
  </si>
  <si>
    <t>Relakes</t>
  </si>
  <si>
    <t>Crazy Cucumber</t>
  </si>
  <si>
    <t>Choco pie</t>
  </si>
  <si>
    <t>Fruit Ninja</t>
  </si>
  <si>
    <t>Lemonade</t>
  </si>
  <si>
    <t xml:space="preserve">Kovrizhka </t>
  </si>
  <si>
    <t xml:space="preserve">Friday </t>
  </si>
  <si>
    <t>Peach Milk</t>
  </si>
  <si>
    <t>Wick&amp;Wire (Украина, пластик 30 мл. VG/PG 70/30)</t>
  </si>
  <si>
    <t>Mystic Donut</t>
  </si>
  <si>
    <t>Wick&amp;Wire</t>
  </si>
  <si>
    <t>Exotic Charms</t>
  </si>
  <si>
    <t>Coco Tob</t>
  </si>
  <si>
    <t>1; 2; 4</t>
  </si>
  <si>
    <t>Apple Suspicious</t>
  </si>
  <si>
    <t>Frozen Forest</t>
  </si>
  <si>
    <t>Custard Vanguard</t>
  </si>
  <si>
    <t>Arctic Black</t>
  </si>
  <si>
    <t>Kill Bill (США/Украина, пластик 30 мл. с стеклянной пипеткой VG/PG 70/30)</t>
  </si>
  <si>
    <t>Charlie</t>
  </si>
  <si>
    <t>Kill Bill</t>
  </si>
  <si>
    <t>Crazy 88</t>
  </si>
  <si>
    <t>Elle Driver</t>
  </si>
  <si>
    <t>Johnny Mo</t>
  </si>
  <si>
    <t>Tarantino</t>
  </si>
  <si>
    <t>The Bride</t>
  </si>
  <si>
    <t>The Budd</t>
  </si>
  <si>
    <t>The Groom</t>
  </si>
  <si>
    <t>Tokyo Boss</t>
  </si>
  <si>
    <t>Trucker</t>
  </si>
  <si>
    <t>Bro (США/Украина, пластик 30 мл. с стеклянной пипеткой VG/PG 70/30)</t>
  </si>
  <si>
    <t>Green Mile</t>
  </si>
  <si>
    <t>Bro</t>
  </si>
  <si>
    <t>Ice cube</t>
  </si>
  <si>
    <t>Queens</t>
  </si>
  <si>
    <t>Redmond</t>
  </si>
  <si>
    <t>Ultraviolet</t>
  </si>
  <si>
    <t>Gold rush</t>
  </si>
  <si>
    <t>Forest</t>
  </si>
  <si>
    <t>Waterloo</t>
  </si>
  <si>
    <t>Pandora</t>
  </si>
  <si>
    <t>Sea nymph</t>
  </si>
  <si>
    <t>Frozzen</t>
  </si>
  <si>
    <t>Toxic</t>
  </si>
  <si>
    <t>Ivy C</t>
  </si>
  <si>
    <t>Solaris</t>
  </si>
  <si>
    <t>Hudson</t>
  </si>
  <si>
    <t>Gee (Украина, пластик 15 и 60 мл. VG/PG 70/30)</t>
  </si>
  <si>
    <t>Very Berry</t>
  </si>
  <si>
    <t>Gee</t>
  </si>
  <si>
    <t>0, 1,5, 3, 6</t>
  </si>
  <si>
    <t>Rabbit Hole</t>
  </si>
  <si>
    <t>Crazy Hobbit</t>
  </si>
  <si>
    <t>Набор Very Berry+Rabbit Hole+Crazy Hobbit</t>
  </si>
  <si>
    <t>15+15+15</t>
  </si>
  <si>
    <t>Strawberry Lemonade</t>
  </si>
  <si>
    <t>Mango Lemonade</t>
  </si>
  <si>
    <t>Raspberry Lemonade</t>
  </si>
  <si>
    <t>Набор Lemonade-Strawberry+Mango+Raspberry</t>
  </si>
  <si>
    <t>Сhicano (Украина, стекло 30 мл. + пипетка и пластик 50 мл., VG/PG 70/30)</t>
  </si>
  <si>
    <t>Aphrodite</t>
  </si>
  <si>
    <t>Chicano</t>
  </si>
  <si>
    <t>Agosto</t>
  </si>
  <si>
    <t>Fiesta</t>
  </si>
  <si>
    <t>Anastasia</t>
  </si>
  <si>
    <t>Principal</t>
  </si>
  <si>
    <t>Suerte</t>
  </si>
  <si>
    <t>Seven</t>
  </si>
  <si>
    <t>NAOS (Украина, стекло 60 мл. + пипетка, VG/PG 70/30)</t>
  </si>
  <si>
    <t>Antares</t>
  </si>
  <si>
    <t>Bellatrix</t>
  </si>
  <si>
    <t>Meissa</t>
  </si>
  <si>
    <t>Phact</t>
  </si>
  <si>
    <t>Vega</t>
  </si>
  <si>
    <t>eVic VTwo Mini</t>
  </si>
  <si>
    <t>Золото</t>
  </si>
  <si>
    <t>Оранж</t>
  </si>
  <si>
    <t>мало</t>
  </si>
  <si>
    <t>Бордовый</t>
  </si>
  <si>
    <t>Белый</t>
  </si>
  <si>
    <t>Бирюзовый</t>
  </si>
  <si>
    <t>Серый</t>
  </si>
  <si>
    <t>eVic Primo</t>
  </si>
  <si>
    <t>Silver</t>
  </si>
  <si>
    <t>Black/Silver</t>
  </si>
  <si>
    <t>Black/Gray</t>
  </si>
  <si>
    <t>eVic Primo 2.0 228W</t>
  </si>
  <si>
    <t>Black/Red</t>
  </si>
  <si>
    <t>Bronze</t>
  </si>
  <si>
    <t>Cuboid Mini 80W</t>
  </si>
  <si>
    <t>CUBOID 150W TC</t>
  </si>
  <si>
    <t>Стальной</t>
  </si>
  <si>
    <t>Cuboid 200W</t>
  </si>
  <si>
    <t>iStick Pico</t>
  </si>
  <si>
    <t>Белый с бронзой</t>
  </si>
  <si>
    <t>Черный с бронзой</t>
  </si>
  <si>
    <t>Полностью черный</t>
  </si>
  <si>
    <t>Матовое серебро</t>
  </si>
  <si>
    <t>Серебро</t>
  </si>
  <si>
    <t>Розовый</t>
  </si>
  <si>
    <t>iStick Pico Dual</t>
  </si>
  <si>
    <t>iPower 80W</t>
  </si>
  <si>
    <t>Дерево</t>
  </si>
  <si>
    <t>Бронза</t>
  </si>
  <si>
    <t>iStick QC 200W</t>
  </si>
  <si>
    <t>Коричневый</t>
  </si>
  <si>
    <t>Зеленый</t>
  </si>
  <si>
    <t>iJust 2 2600mAh Rechargeable Battery</t>
  </si>
  <si>
    <t>iJust S Battery 3000mAh</t>
  </si>
  <si>
    <t>RX200S</t>
  </si>
  <si>
    <t>Черный+красный</t>
  </si>
  <si>
    <t>Бирюзовый+черный</t>
  </si>
  <si>
    <t>Черный+синий</t>
  </si>
  <si>
    <t>Белый+черный</t>
  </si>
  <si>
    <t>Reuleaux RX2/3</t>
  </si>
  <si>
    <t>Бирюзовый+серый</t>
  </si>
  <si>
    <t>Красный+черный</t>
  </si>
  <si>
    <t>Матовый белый</t>
  </si>
  <si>
    <t>Золотой</t>
  </si>
  <si>
    <t xml:space="preserve">Серый  </t>
  </si>
  <si>
    <t>Reuleaux RX300</t>
  </si>
  <si>
    <t>Noisy Cricket II-22</t>
  </si>
  <si>
    <t>Noisy Cricket II-25</t>
  </si>
  <si>
    <t>Predator 228</t>
  </si>
  <si>
    <t>Predator 229</t>
  </si>
  <si>
    <t>Predator 230</t>
  </si>
  <si>
    <t>Predator 231</t>
  </si>
  <si>
    <t>Predator 232</t>
  </si>
  <si>
    <t>Fuchai 213</t>
  </si>
  <si>
    <t>Оранжевый</t>
  </si>
  <si>
    <t>Оружейный металл</t>
  </si>
  <si>
    <t>Fuchai 213 PLUS</t>
  </si>
  <si>
    <t>WEHE 218</t>
  </si>
  <si>
    <t>Therion DNA166</t>
  </si>
  <si>
    <t xml:space="preserve">Red   </t>
  </si>
  <si>
    <t>Brown</t>
  </si>
  <si>
    <t>Ostrich</t>
  </si>
  <si>
    <t>Elephant Black</t>
  </si>
  <si>
    <t>Triade DNA250</t>
  </si>
  <si>
    <t>Darck Brown</t>
  </si>
  <si>
    <t xml:space="preserve">Alien 220W </t>
  </si>
  <si>
    <t>Белый+красный</t>
  </si>
  <si>
    <t>Черный+серый</t>
  </si>
  <si>
    <t>Черный+золотой</t>
  </si>
  <si>
    <t>Черный+оранжевый</t>
  </si>
  <si>
    <t>G-Priv</t>
  </si>
  <si>
    <t>Pro mech</t>
  </si>
  <si>
    <t>Черный+медь</t>
  </si>
  <si>
    <t>Красный+медь</t>
  </si>
  <si>
    <t>Цвет</t>
  </si>
  <si>
    <t>Цена опт,
 $</t>
  </si>
  <si>
    <t>Курс</t>
  </si>
  <si>
    <t>Discovery (Америка, стекло 30 мл. + пипетка, VG/PG 70/30)</t>
  </si>
  <si>
    <t>Discovery</t>
  </si>
  <si>
    <t>Catalonia</t>
  </si>
  <si>
    <t xml:space="preserve">Ecuador </t>
  </si>
  <si>
    <t>Scandinavia</t>
  </si>
  <si>
    <t>Foggy Albion</t>
  </si>
  <si>
    <t>Sahara</t>
  </si>
  <si>
    <t>Bermuda</t>
  </si>
  <si>
    <t>Benelux</t>
  </si>
  <si>
    <t>Bavaria</t>
  </si>
  <si>
    <t>Old Crimea</t>
  </si>
  <si>
    <t>eVic VTwo Mini with CUBIS Pro</t>
  </si>
  <si>
    <t>eVic Basic with Cubis Pro 2ml</t>
  </si>
  <si>
    <t>eGo Mega Twist</t>
  </si>
  <si>
    <t>eGo AIO</t>
  </si>
  <si>
    <t>Серебряный</t>
  </si>
  <si>
    <t>Серый с черным</t>
  </si>
  <si>
    <t>Белый с черным</t>
  </si>
  <si>
    <t>Белый с красным</t>
  </si>
  <si>
    <t>eGo Aio D16</t>
  </si>
  <si>
    <t>Голубой</t>
  </si>
  <si>
    <t>eGo AIO Pro</t>
  </si>
  <si>
    <t>eGo AIO Pro С</t>
  </si>
  <si>
    <t>eVic AIO</t>
  </si>
  <si>
    <t>Cuboid Mini Kit</t>
  </si>
  <si>
    <t>eGo AIO Box</t>
  </si>
  <si>
    <t>Черный с серым</t>
  </si>
  <si>
    <t>Черный с красным</t>
  </si>
  <si>
    <t>eGrip II 80W</t>
  </si>
  <si>
    <t>iJust 2</t>
  </si>
  <si>
    <t>iJust One</t>
  </si>
  <si>
    <t>iJust S</t>
  </si>
  <si>
    <t>iJust X</t>
  </si>
  <si>
    <t>iStick Pico Kit 4ml</t>
  </si>
  <si>
    <t>Белый/бронза</t>
  </si>
  <si>
    <t>Черный/бронза</t>
  </si>
  <si>
    <t xml:space="preserve">Матовое серебро </t>
  </si>
  <si>
    <t xml:space="preserve">Черный </t>
  </si>
  <si>
    <t xml:space="preserve">Полностью черный </t>
  </si>
  <si>
    <t xml:space="preserve">Розовый </t>
  </si>
  <si>
    <t>iStick Pico Kit 2ml</t>
  </si>
  <si>
    <t xml:space="preserve">Чёрный </t>
  </si>
  <si>
    <t xml:space="preserve">Полностью чёрный </t>
  </si>
  <si>
    <t>iCare Quick Start</t>
  </si>
  <si>
    <t>iCare Solo</t>
  </si>
  <si>
    <t>iCare Quick Start Mini with PCC</t>
  </si>
  <si>
    <t>IKonn Total With Ello Mini XL</t>
  </si>
  <si>
    <t>iStick QC with Melo 300</t>
  </si>
  <si>
    <t>iStick QC with Melo 301</t>
  </si>
  <si>
    <t>Alien Kit with TFV8 Baby tank</t>
  </si>
  <si>
    <t>Gun Metal</t>
  </si>
  <si>
    <t>Черный+Оранжевый</t>
  </si>
  <si>
    <t>G-PRIV Kit with TFV8 Big Baby</t>
  </si>
  <si>
    <t>Topbox Mini Kit (без RBA базы)</t>
  </si>
  <si>
    <t>RDTA Mod kit</t>
  </si>
  <si>
    <t>Курс - 26,4 грн</t>
  </si>
  <si>
    <t>iJust 2 Atomaizer</t>
  </si>
  <si>
    <t>iJust S Atomizer 4ml</t>
  </si>
  <si>
    <t>Melo III Mini</t>
  </si>
  <si>
    <t>Melo III</t>
  </si>
  <si>
    <t>Melo 300 3,5ml</t>
  </si>
  <si>
    <t>Melo 300 6,5ml</t>
  </si>
  <si>
    <t>CUBIS Pro</t>
  </si>
  <si>
    <t>Ultimo</t>
  </si>
  <si>
    <t>Goblin Mini V2</t>
  </si>
  <si>
    <t>Zephyrus V2 RBA</t>
  </si>
  <si>
    <t>ACE</t>
  </si>
  <si>
    <t>Crius</t>
  </si>
  <si>
    <t>Toptank Mini (без RBA базы)</t>
  </si>
  <si>
    <t>Toptank Mini (full kit)</t>
  </si>
  <si>
    <t>TFV4 mini</t>
  </si>
  <si>
    <t>TFV8 6ml</t>
  </si>
  <si>
    <t xml:space="preserve">TFV12 6ml </t>
  </si>
  <si>
    <t>Serpent mini</t>
  </si>
  <si>
    <t>Serpent mini 25mm</t>
  </si>
  <si>
    <t>Troll V2</t>
  </si>
  <si>
    <t>Troll 25 RDA V2</t>
  </si>
  <si>
    <t>Ammit 3.5ml</t>
  </si>
  <si>
    <t>Eagle Sub Ohm Tank Standard Version</t>
  </si>
  <si>
    <t>Eagle Sub Ohm Tank Top Airflow Version</t>
  </si>
  <si>
    <t>Griffin RTA 3.5ml</t>
  </si>
  <si>
    <t>Griffin 25 RTA Standard 6.2ml</t>
  </si>
  <si>
    <t>Griffin 25 RTA top airflow version</t>
  </si>
  <si>
    <t>Griffin 25 Plus</t>
  </si>
  <si>
    <t>Avocado 3ml RTA</t>
  </si>
  <si>
    <t>Avocado 22 Special Edition</t>
  </si>
  <si>
    <t>Avocado 24 RDTA 5ml</t>
  </si>
  <si>
    <t>Avocado 24 RDTA Bottom Airflow</t>
  </si>
  <si>
    <t>Tsunami RDA</t>
  </si>
  <si>
    <t>Сталь</t>
  </si>
  <si>
    <t>Tsunami 24 RDA</t>
  </si>
  <si>
    <t>Tsunami 24 Glass Window RDA</t>
  </si>
  <si>
    <t>Tsunami 24 Plus</t>
  </si>
  <si>
    <t>Medusa RDTA</t>
  </si>
  <si>
    <t xml:space="preserve">Pharaon Dripper 25mm        </t>
  </si>
  <si>
    <t>Billow V2.5</t>
  </si>
  <si>
    <t>Billow V3</t>
  </si>
  <si>
    <t>Billow V3 plus tank</t>
  </si>
  <si>
    <t>Limitless Plus RDTA 2 6.3ml</t>
  </si>
  <si>
    <t>Limitless RDTA Classic Edition</t>
  </si>
  <si>
    <t>COMBO RDTA 6.5ml</t>
  </si>
  <si>
    <t xml:space="preserve">RDTA 5 </t>
  </si>
  <si>
    <t>Indestructible RDA</t>
  </si>
  <si>
    <t>Theorem RTA</t>
  </si>
  <si>
    <t xml:space="preserve">REUX 6ml Full Kit </t>
  </si>
  <si>
    <t>Merlin Mini RTA</t>
  </si>
  <si>
    <t>Merlin RTA</t>
  </si>
  <si>
    <t>Merlin RDTA</t>
  </si>
  <si>
    <t>Druga RDA</t>
  </si>
  <si>
    <t>Mad Dog</t>
  </si>
  <si>
    <t xml:space="preserve">Цена 
мелкий опт /
 дропшипинг, грн </t>
  </si>
  <si>
    <t>27.05.</t>
  </si>
  <si>
    <t>Теперь на каждую категорию товаров есть ссылка YML для выгрузки на вашу площадку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</si>
</sst>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"/>
    <numFmt numFmtId="165" formatCode="#,##0.00\ [$USD]"/>
    <numFmt numFmtId="166" formatCode="#,##0.00_₴"/>
  </numFmts>
  <fonts count="2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rlito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rlito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rlito"/>
      <family val="2"/>
      <charset val="204"/>
    </font>
    <font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color rgb="FFFFFFFF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name val="Carlito"/>
      <family val="2"/>
      <charset val="204"/>
    </font>
    <font>
      <sz val="10"/>
      <name val="Carlito"/>
      <family val="2"/>
      <charset val="204"/>
    </font>
    <font>
      <b/>
      <u/>
      <sz val="11"/>
      <color theme="10"/>
      <name val="Calibri"/>
      <family val="2"/>
      <charset val="204"/>
      <scheme val="minor"/>
    </font>
    <font>
      <b/>
      <u/>
      <sz val="11"/>
      <color theme="10"/>
      <name val="Carlito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Carlito"/>
      <family val="2"/>
      <charset val="204"/>
    </font>
    <font>
      <sz val="10"/>
      <color rgb="FF000000"/>
      <name val="Carlito"/>
      <family val="2"/>
      <charset val="204"/>
    </font>
    <font>
      <b/>
      <sz val="10"/>
      <color rgb="FF000000"/>
      <name val="Carlito"/>
      <family val="2"/>
      <charset val="204"/>
    </font>
    <font>
      <b/>
      <sz val="11"/>
      <name val="Carlito"/>
      <family val="2"/>
      <charset val="204"/>
    </font>
    <font>
      <sz val="11"/>
      <color rgb="FF000000"/>
      <name val="Carlito"/>
      <family val="2"/>
      <charset val="204"/>
    </font>
    <font>
      <sz val="11"/>
      <color rgb="FFFFFFFF"/>
      <name val="Carlito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E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CCECFF"/>
        <bgColor rgb="FFD9D9D9"/>
      </patternFill>
    </fill>
    <fill>
      <patternFill patternType="solid">
        <fgColor rgb="FFCCECFF"/>
        <bgColor rgb="FFFFFFFF"/>
      </patternFill>
    </fill>
    <fill>
      <patternFill patternType="solid">
        <fgColor rgb="FFCCECFF"/>
        <bgColor rgb="FF00FF00"/>
      </patternFill>
    </fill>
    <fill>
      <patternFill patternType="solid">
        <fgColor rgb="FFCCECFF"/>
        <bgColor rgb="FFFFFF00"/>
      </patternFill>
    </fill>
    <fill>
      <patternFill patternType="solid">
        <fgColor rgb="FFFFFF00"/>
        <bgColor rgb="FFD9D9D9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3">
    <xf numFmtId="0" fontId="0" fillId="0" borderId="0" xfId="0"/>
    <xf numFmtId="2" fontId="0" fillId="0" borderId="0" xfId="0" applyNumberFormat="1"/>
    <xf numFmtId="1" fontId="0" fillId="0" borderId="0" xfId="0" applyNumberFormat="1"/>
    <xf numFmtId="2" fontId="0" fillId="3" borderId="0" xfId="0" applyNumberFormat="1" applyFill="1"/>
    <xf numFmtId="0" fontId="3" fillId="0" borderId="3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1" fontId="0" fillId="0" borderId="0" xfId="0" applyNumberFormat="1" applyBorder="1"/>
    <xf numFmtId="2" fontId="0" fillId="0" borderId="0" xfId="0" applyNumberFormat="1" applyBorder="1"/>
    <xf numFmtId="164" fontId="8" fillId="6" borderId="1" xfId="0" applyNumberFormat="1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9" fillId="8" borderId="1" xfId="0" applyNumberFormat="1" applyFont="1" applyFill="1" applyBorder="1" applyAlignment="1">
      <alignment horizontal="center"/>
    </xf>
    <xf numFmtId="164" fontId="8" fillId="9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 vertical="center"/>
    </xf>
    <xf numFmtId="1" fontId="7" fillId="5" borderId="1" xfId="0" applyNumberFormat="1" applyFont="1" applyFill="1" applyBorder="1" applyAlignment="1">
      <alignment horizontal="left" vertical="center"/>
    </xf>
    <xf numFmtId="0" fontId="0" fillId="5" borderId="1" xfId="0" applyFill="1" applyBorder="1"/>
    <xf numFmtId="0" fontId="7" fillId="5" borderId="1" xfId="0" applyFont="1" applyFill="1" applyBorder="1" applyAlignment="1">
      <alignment horizontal="left"/>
    </xf>
    <xf numFmtId="165" fontId="7" fillId="5" borderId="1" xfId="0" applyNumberFormat="1" applyFont="1" applyFill="1" applyBorder="1" applyAlignment="1">
      <alignment horizontal="left"/>
    </xf>
    <xf numFmtId="0" fontId="12" fillId="5" borderId="1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 wrapText="1"/>
    </xf>
    <xf numFmtId="166" fontId="7" fillId="5" borderId="9" xfId="0" applyNumberFormat="1" applyFont="1" applyFill="1" applyBorder="1" applyAlignment="1">
      <alignment horizontal="left" vertical="center"/>
    </xf>
    <xf numFmtId="166" fontId="7" fillId="5" borderId="1" xfId="0" applyNumberFormat="1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0" fontId="7" fillId="5" borderId="15" xfId="0" applyFont="1" applyFill="1" applyBorder="1" applyAlignment="1">
      <alignment vertical="center" wrapText="1"/>
    </xf>
    <xf numFmtId="0" fontId="7" fillId="5" borderId="15" xfId="0" applyFont="1" applyFill="1" applyBorder="1" applyAlignment="1">
      <alignment horizontal="left" vertical="center"/>
    </xf>
    <xf numFmtId="166" fontId="7" fillId="5" borderId="15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left"/>
    </xf>
    <xf numFmtId="0" fontId="14" fillId="12" borderId="1" xfId="1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left"/>
    </xf>
    <xf numFmtId="165" fontId="7" fillId="4" borderId="14" xfId="0" applyNumberFormat="1" applyFont="1" applyFill="1" applyBorder="1" applyAlignment="1">
      <alignment horizontal="left"/>
    </xf>
    <xf numFmtId="0" fontId="0" fillId="4" borderId="0" xfId="0" applyFill="1"/>
    <xf numFmtId="0" fontId="7" fillId="4" borderId="1" xfId="0" applyFont="1" applyFill="1" applyBorder="1" applyAlignment="1">
      <alignment horizontal="left"/>
    </xf>
    <xf numFmtId="165" fontId="7" fillId="4" borderId="1" xfId="0" applyNumberFormat="1" applyFont="1" applyFill="1" applyBorder="1" applyAlignment="1">
      <alignment horizontal="left"/>
    </xf>
    <xf numFmtId="0" fontId="0" fillId="3" borderId="0" xfId="0" applyFill="1"/>
    <xf numFmtId="0" fontId="0" fillId="3" borderId="0" xfId="0" applyFill="1" applyBorder="1"/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/>
    </xf>
    <xf numFmtId="1" fontId="7" fillId="4" borderId="1" xfId="0" applyNumberFormat="1" applyFont="1" applyFill="1" applyBorder="1" applyAlignment="1">
      <alignment horizontal="left" vertical="center"/>
    </xf>
    <xf numFmtId="0" fontId="18" fillId="14" borderId="0" xfId="0" applyFont="1" applyFill="1" applyAlignment="1">
      <alignment horizontal="center"/>
    </xf>
    <xf numFmtId="0" fontId="18" fillId="9" borderId="0" xfId="0" applyFont="1" applyFill="1" applyAlignment="1">
      <alignment horizontal="center"/>
    </xf>
    <xf numFmtId="0" fontId="13" fillId="9" borderId="19" xfId="0" applyFont="1" applyFill="1" applyBorder="1" applyAlignment="1">
      <alignment horizontal="left"/>
    </xf>
    <xf numFmtId="0" fontId="13" fillId="9" borderId="19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19" fillId="9" borderId="3" xfId="0" applyFont="1" applyFill="1" applyBorder="1" applyAlignment="1">
      <alignment horizontal="center"/>
    </xf>
    <xf numFmtId="0" fontId="13" fillId="13" borderId="19" xfId="0" applyFont="1" applyFill="1" applyBorder="1" applyAlignment="1">
      <alignment horizontal="center"/>
    </xf>
    <xf numFmtId="0" fontId="18" fillId="9" borderId="20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8" fillId="9" borderId="0" xfId="0" applyFont="1" applyFill="1" applyAlignment="1">
      <alignment horizontal="center"/>
    </xf>
    <xf numFmtId="0" fontId="13" fillId="9" borderId="3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3" xfId="0" applyFont="1" applyBorder="1" applyAlignment="1">
      <alignment horizontal="left"/>
    </xf>
    <xf numFmtId="0" fontId="19" fillId="0" borderId="3" xfId="0" applyFont="1" applyBorder="1" applyAlignment="1">
      <alignment horizontal="center"/>
    </xf>
    <xf numFmtId="0" fontId="13" fillId="14" borderId="3" xfId="0" applyFont="1" applyFill="1" applyBorder="1" applyAlignment="1">
      <alignment horizontal="center"/>
    </xf>
    <xf numFmtId="0" fontId="20" fillId="14" borderId="0" xfId="0" applyFont="1" applyFill="1" applyAlignment="1">
      <alignment horizontal="center"/>
    </xf>
    <xf numFmtId="0" fontId="13" fillId="9" borderId="0" xfId="0" applyFont="1" applyFill="1" applyAlignment="1">
      <alignment horizontal="left"/>
    </xf>
    <xf numFmtId="0" fontId="18" fillId="13" borderId="0" xfId="0" applyFont="1" applyFill="1" applyAlignment="1">
      <alignment horizontal="center"/>
    </xf>
    <xf numFmtId="0" fontId="13" fillId="0" borderId="0" xfId="0" applyFont="1" applyAlignment="1"/>
    <xf numFmtId="0" fontId="13" fillId="0" borderId="3" xfId="0" applyFont="1" applyBorder="1" applyAlignment="1"/>
    <xf numFmtId="0" fontId="18" fillId="7" borderId="3" xfId="0" applyFont="1" applyFill="1" applyBorder="1" applyAlignment="1">
      <alignment horizontal="center" vertical="center" wrapText="1"/>
    </xf>
    <xf numFmtId="2" fontId="18" fillId="13" borderId="3" xfId="0" applyNumberFormat="1" applyFont="1" applyFill="1" applyBorder="1" applyAlignment="1">
      <alignment horizontal="center" vertical="center" wrapText="1"/>
    </xf>
    <xf numFmtId="2" fontId="18" fillId="7" borderId="3" xfId="0" applyNumberFormat="1" applyFont="1" applyFill="1" applyBorder="1" applyAlignment="1">
      <alignment horizontal="center" vertical="center" wrapText="1"/>
    </xf>
    <xf numFmtId="1" fontId="18" fillId="7" borderId="3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/>
    </xf>
    <xf numFmtId="0" fontId="16" fillId="7" borderId="1" xfId="0" applyFont="1" applyFill="1" applyBorder="1" applyAlignment="1">
      <alignment horizontal="center" vertical="center" wrapText="1"/>
    </xf>
    <xf numFmtId="2" fontId="16" fillId="7" borderId="1" xfId="0" applyNumberFormat="1" applyFont="1" applyFill="1" applyBorder="1" applyAlignment="1">
      <alignment horizontal="center" vertical="center" wrapText="1"/>
    </xf>
    <xf numFmtId="2" fontId="16" fillId="13" borderId="1" xfId="0" applyNumberFormat="1" applyFont="1" applyFill="1" applyBorder="1" applyAlignment="1">
      <alignment horizontal="center" vertical="center" wrapText="1"/>
    </xf>
    <xf numFmtId="1" fontId="10" fillId="3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2" fontId="0" fillId="5" borderId="1" xfId="0" applyNumberFormat="1" applyFill="1" applyBorder="1"/>
    <xf numFmtId="0" fontId="17" fillId="0" borderId="12" xfId="0" applyFont="1" applyBorder="1" applyAlignment="1">
      <alignment horizontal="center"/>
    </xf>
    <xf numFmtId="0" fontId="17" fillId="9" borderId="13" xfId="0" applyFont="1" applyFill="1" applyBorder="1" applyAlignment="1"/>
    <xf numFmtId="0" fontId="5" fillId="11" borderId="8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5" fillId="12" borderId="11" xfId="1" applyFont="1" applyFill="1" applyBorder="1" applyAlignment="1">
      <alignment horizontal="center" vertical="center"/>
    </xf>
    <xf numFmtId="0" fontId="15" fillId="12" borderId="0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9" borderId="4" xfId="0" applyFont="1" applyFill="1" applyBorder="1" applyAlignment="1">
      <alignment horizontal="center"/>
    </xf>
    <xf numFmtId="0" fontId="13" fillId="0" borderId="21" xfId="0" applyFont="1" applyBorder="1"/>
    <xf numFmtId="0" fontId="13" fillId="0" borderId="22" xfId="0" applyFont="1" applyBorder="1"/>
    <xf numFmtId="0" fontId="18" fillId="13" borderId="4" xfId="0" applyFont="1" applyFill="1" applyBorder="1" applyAlignment="1">
      <alignment horizontal="center"/>
    </xf>
    <xf numFmtId="0" fontId="11" fillId="10" borderId="17" xfId="0" applyFont="1" applyFill="1" applyBorder="1" applyAlignment="1">
      <alignment horizontal="center" vertical="center"/>
    </xf>
    <xf numFmtId="0" fontId="18" fillId="9" borderId="0" xfId="0" applyFont="1" applyFill="1" applyAlignment="1">
      <alignment horizontal="center"/>
    </xf>
    <xf numFmtId="0" fontId="7" fillId="0" borderId="0" xfId="0" applyFont="1" applyAlignment="1"/>
    <xf numFmtId="0" fontId="18" fillId="14" borderId="4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0" fillId="14" borderId="4" xfId="0" applyFont="1" applyFill="1" applyBorder="1" applyAlignment="1">
      <alignment horizontal="center"/>
    </xf>
    <xf numFmtId="0" fontId="18" fillId="14" borderId="16" xfId="0" applyFont="1" applyFill="1" applyBorder="1" applyAlignment="1">
      <alignment horizontal="center"/>
    </xf>
    <xf numFmtId="0" fontId="13" fillId="0" borderId="17" xfId="0" applyFont="1" applyBorder="1"/>
    <xf numFmtId="0" fontId="13" fillId="0" borderId="18" xfId="0" applyFont="1" applyBorder="1"/>
    <xf numFmtId="0" fontId="18" fillId="0" borderId="0" xfId="0" applyFont="1" applyAlignment="1">
      <alignment horizontal="center"/>
    </xf>
    <xf numFmtId="0" fontId="3" fillId="5" borderId="22" xfId="0" applyFont="1" applyFill="1" applyBorder="1" applyAlignment="1"/>
    <xf numFmtId="0" fontId="3" fillId="5" borderId="3" xfId="0" applyFont="1" applyFill="1" applyBorder="1" applyAlignment="1"/>
    <xf numFmtId="0" fontId="3" fillId="5" borderId="3" xfId="0" applyFont="1" applyFill="1" applyBorder="1" applyAlignment="1">
      <alignment horizontal="center"/>
    </xf>
    <xf numFmtId="2" fontId="3" fillId="5" borderId="3" xfId="0" applyNumberFormat="1" applyFont="1" applyFill="1" applyBorder="1" applyAlignment="1"/>
    <xf numFmtId="2" fontId="3" fillId="15" borderId="3" xfId="0" applyNumberFormat="1" applyFont="1" applyFill="1" applyBorder="1" applyAlignment="1"/>
    <xf numFmtId="2" fontId="3" fillId="5" borderId="3" xfId="0" applyNumberFormat="1" applyFont="1" applyFill="1" applyBorder="1"/>
    <xf numFmtId="0" fontId="3" fillId="16" borderId="22" xfId="0" applyFont="1" applyFill="1" applyBorder="1" applyAlignment="1"/>
    <xf numFmtId="0" fontId="3" fillId="16" borderId="3" xfId="0" applyFont="1" applyFill="1" applyBorder="1" applyAlignment="1"/>
    <xf numFmtId="0" fontId="3" fillId="16" borderId="3" xfId="0" applyFont="1" applyFill="1" applyBorder="1" applyAlignment="1">
      <alignment horizontal="center"/>
    </xf>
    <xf numFmtId="2" fontId="3" fillId="16" borderId="3" xfId="0" applyNumberFormat="1" applyFont="1" applyFill="1" applyBorder="1" applyAlignment="1"/>
    <xf numFmtId="2" fontId="3" fillId="16" borderId="3" xfId="0" applyNumberFormat="1" applyFont="1" applyFill="1" applyBorder="1"/>
    <xf numFmtId="0" fontId="3" fillId="17" borderId="22" xfId="0" applyFont="1" applyFill="1" applyBorder="1" applyAlignment="1"/>
    <xf numFmtId="0" fontId="3" fillId="17" borderId="3" xfId="0" applyFont="1" applyFill="1" applyBorder="1" applyAlignment="1"/>
    <xf numFmtId="0" fontId="3" fillId="17" borderId="3" xfId="0" applyFont="1" applyFill="1" applyBorder="1" applyAlignment="1">
      <alignment horizontal="center"/>
    </xf>
    <xf numFmtId="2" fontId="3" fillId="17" borderId="3" xfId="0" applyNumberFormat="1" applyFont="1" applyFill="1" applyBorder="1" applyAlignment="1"/>
    <xf numFmtId="4" fontId="3" fillId="5" borderId="3" xfId="0" applyNumberFormat="1" applyFont="1" applyFill="1" applyBorder="1" applyAlignment="1">
      <alignment horizontal="right"/>
    </xf>
    <xf numFmtId="4" fontId="3" fillId="16" borderId="3" xfId="0" applyNumberFormat="1" applyFont="1" applyFill="1" applyBorder="1" applyAlignment="1">
      <alignment horizontal="right"/>
    </xf>
    <xf numFmtId="0" fontId="8" fillId="5" borderId="22" xfId="0" applyFont="1" applyFill="1" applyBorder="1" applyAlignment="1"/>
    <xf numFmtId="0" fontId="3" fillId="18" borderId="22" xfId="0" applyFont="1" applyFill="1" applyBorder="1" applyAlignment="1"/>
    <xf numFmtId="0" fontId="3" fillId="18" borderId="3" xfId="0" applyFont="1" applyFill="1" applyBorder="1" applyAlignment="1"/>
    <xf numFmtId="0" fontId="3" fillId="18" borderId="3" xfId="0" applyFont="1" applyFill="1" applyBorder="1" applyAlignment="1">
      <alignment horizontal="center"/>
    </xf>
    <xf numFmtId="4" fontId="3" fillId="18" borderId="3" xfId="0" applyNumberFormat="1" applyFont="1" applyFill="1" applyBorder="1" applyAlignment="1">
      <alignment horizontal="right"/>
    </xf>
    <xf numFmtId="2" fontId="3" fillId="18" borderId="3" xfId="0" applyNumberFormat="1" applyFont="1" applyFill="1" applyBorder="1" applyAlignment="1"/>
    <xf numFmtId="2" fontId="3" fillId="18" borderId="3" xfId="0" applyNumberFormat="1" applyFont="1" applyFill="1" applyBorder="1"/>
    <xf numFmtId="0" fontId="0" fillId="5" borderId="22" xfId="0" applyFont="1" applyFill="1" applyBorder="1" applyAlignment="1">
      <alignment wrapText="1"/>
    </xf>
    <xf numFmtId="0" fontId="0" fillId="18" borderId="22" xfId="0" applyFont="1" applyFill="1" applyBorder="1" applyAlignment="1">
      <alignment wrapText="1"/>
    </xf>
    <xf numFmtId="0" fontId="18" fillId="7" borderId="1" xfId="0" applyFont="1" applyFill="1" applyBorder="1" applyAlignment="1">
      <alignment horizontal="center" vertical="center" wrapText="1"/>
    </xf>
    <xf numFmtId="2" fontId="18" fillId="7" borderId="1" xfId="0" applyNumberFormat="1" applyFont="1" applyFill="1" applyBorder="1" applyAlignment="1">
      <alignment horizontal="center" vertical="center" wrapText="1"/>
    </xf>
    <xf numFmtId="2" fontId="18" fillId="13" borderId="1" xfId="0" applyNumberFormat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2" fontId="21" fillId="7" borderId="1" xfId="0" applyNumberFormat="1" applyFont="1" applyFill="1" applyBorder="1" applyAlignment="1">
      <alignment horizontal="center" vertical="center" wrapText="1"/>
    </xf>
    <xf numFmtId="2" fontId="21" fillId="13" borderId="1" xfId="0" applyNumberFormat="1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wrapText="1"/>
    </xf>
    <xf numFmtId="0" fontId="7" fillId="5" borderId="3" xfId="0" applyFont="1" applyFill="1" applyBorder="1" applyAlignment="1">
      <alignment wrapText="1"/>
    </xf>
    <xf numFmtId="0" fontId="12" fillId="5" borderId="3" xfId="0" applyFont="1" applyFill="1" applyBorder="1" applyAlignment="1"/>
    <xf numFmtId="0" fontId="12" fillId="5" borderId="3" xfId="0" applyFont="1" applyFill="1" applyBorder="1" applyAlignment="1">
      <alignment horizontal="center"/>
    </xf>
    <xf numFmtId="4" fontId="12" fillId="5" borderId="3" xfId="0" applyNumberFormat="1" applyFont="1" applyFill="1" applyBorder="1" applyAlignment="1">
      <alignment horizontal="right"/>
    </xf>
    <xf numFmtId="2" fontId="12" fillId="15" borderId="3" xfId="0" applyNumberFormat="1" applyFont="1" applyFill="1" applyBorder="1" applyAlignment="1"/>
    <xf numFmtId="2" fontId="12" fillId="5" borderId="3" xfId="0" applyNumberFormat="1" applyFont="1" applyFill="1" applyBorder="1"/>
    <xf numFmtId="2" fontId="12" fillId="5" borderId="3" xfId="0" applyNumberFormat="1" applyFont="1" applyFill="1" applyBorder="1" applyAlignment="1"/>
    <xf numFmtId="0" fontId="12" fillId="18" borderId="3" xfId="0" applyFont="1" applyFill="1" applyBorder="1" applyAlignment="1"/>
    <xf numFmtId="0" fontId="12" fillId="18" borderId="3" xfId="0" applyFont="1" applyFill="1" applyBorder="1" applyAlignment="1">
      <alignment horizontal="center"/>
    </xf>
    <xf numFmtId="2" fontId="12" fillId="18" borderId="3" xfId="0" applyNumberFormat="1" applyFont="1" applyFill="1" applyBorder="1" applyAlignment="1"/>
    <xf numFmtId="2" fontId="12" fillId="18" borderId="3" xfId="0" applyNumberFormat="1" applyFont="1" applyFill="1" applyBorder="1"/>
    <xf numFmtId="0" fontId="12" fillId="5" borderId="0" xfId="0" applyFont="1" applyFill="1" applyBorder="1" applyAlignment="1"/>
    <xf numFmtId="0" fontId="22" fillId="5" borderId="3" xfId="0" applyFont="1" applyFill="1" applyBorder="1" applyAlignment="1"/>
    <xf numFmtId="0" fontId="22" fillId="5" borderId="3" xfId="0" applyFont="1" applyFill="1" applyBorder="1" applyAlignment="1">
      <alignment wrapText="1"/>
    </xf>
    <xf numFmtId="0" fontId="12" fillId="16" borderId="3" xfId="0" applyFont="1" applyFill="1" applyBorder="1" applyAlignment="1"/>
    <xf numFmtId="0" fontId="12" fillId="16" borderId="3" xfId="0" applyFont="1" applyFill="1" applyBorder="1" applyAlignment="1">
      <alignment horizontal="center"/>
    </xf>
    <xf numFmtId="2" fontId="12" fillId="16" borderId="3" xfId="0" applyNumberFormat="1" applyFont="1" applyFill="1" applyBorder="1" applyAlignment="1"/>
    <xf numFmtId="2" fontId="12" fillId="16" borderId="3" xfId="0" applyNumberFormat="1" applyFont="1" applyFill="1" applyBorder="1"/>
    <xf numFmtId="0" fontId="22" fillId="7" borderId="3" xfId="0" applyFont="1" applyFill="1" applyBorder="1" applyAlignment="1"/>
    <xf numFmtId="0" fontId="12" fillId="7" borderId="3" xfId="0" applyFont="1" applyFill="1" applyBorder="1" applyAlignment="1"/>
    <xf numFmtId="0" fontId="12" fillId="7" borderId="3" xfId="0" applyFont="1" applyFill="1" applyBorder="1" applyAlignment="1">
      <alignment horizontal="center"/>
    </xf>
    <xf numFmtId="2" fontId="12" fillId="7" borderId="3" xfId="0" applyNumberFormat="1" applyFont="1" applyFill="1" applyBorder="1" applyAlignment="1"/>
    <xf numFmtId="2" fontId="12" fillId="19" borderId="3" xfId="0" applyNumberFormat="1" applyFont="1" applyFill="1" applyBorder="1" applyAlignment="1"/>
    <xf numFmtId="2" fontId="12" fillId="7" borderId="3" xfId="0" applyNumberFormat="1" applyFont="1" applyFill="1" applyBorder="1"/>
    <xf numFmtId="0" fontId="22" fillId="16" borderId="3" xfId="0" applyFont="1" applyFill="1" applyBorder="1" applyAlignment="1">
      <alignment horizontal="left"/>
    </xf>
    <xf numFmtId="2" fontId="12" fillId="18" borderId="3" xfId="0" applyNumberFormat="1" applyFont="1" applyFill="1" applyBorder="1" applyAlignment="1">
      <alignment horizontal="right"/>
    </xf>
    <xf numFmtId="2" fontId="12" fillId="5" borderId="3" xfId="0" applyNumberFormat="1" applyFont="1" applyFill="1" applyBorder="1" applyAlignment="1">
      <alignment horizontal="right"/>
    </xf>
    <xf numFmtId="2" fontId="12" fillId="7" borderId="3" xfId="0" applyNumberFormat="1" applyFont="1" applyFill="1" applyBorder="1" applyAlignment="1">
      <alignment horizontal="right"/>
    </xf>
    <xf numFmtId="0" fontId="8" fillId="5" borderId="22" xfId="0" applyFont="1" applyFill="1" applyBorder="1" applyAlignment="1">
      <alignment horizontal="left"/>
    </xf>
    <xf numFmtId="0" fontId="14" fillId="12" borderId="11" xfId="1" applyFont="1" applyFill="1" applyBorder="1" applyAlignment="1">
      <alignment horizontal="center" vertical="center"/>
    </xf>
    <xf numFmtId="0" fontId="14" fillId="12" borderId="0" xfId="1" applyFont="1" applyFill="1" applyBorder="1" applyAlignment="1">
      <alignment horizontal="center" vertical="center"/>
    </xf>
    <xf numFmtId="0" fontId="14" fillId="12" borderId="23" xfId="1" applyFont="1" applyFill="1" applyBorder="1" applyAlignment="1">
      <alignment horizontal="center" vertical="center"/>
    </xf>
    <xf numFmtId="0" fontId="14" fillId="12" borderId="24" xfId="1" applyFont="1" applyFill="1" applyBorder="1" applyAlignment="1">
      <alignment horizontal="center" vertical="center"/>
    </xf>
    <xf numFmtId="0" fontId="14" fillId="12" borderId="25" xfId="1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/>
    </xf>
    <xf numFmtId="0" fontId="17" fillId="9" borderId="27" xfId="0" applyFont="1" applyFill="1" applyBorder="1" applyAlignment="1"/>
    <xf numFmtId="0" fontId="14" fillId="5" borderId="23" xfId="1" applyFont="1" applyFill="1" applyBorder="1" applyAlignment="1">
      <alignment horizontal="center" vertical="center"/>
    </xf>
    <xf numFmtId="0" fontId="14" fillId="5" borderId="24" xfId="1" applyFont="1" applyFill="1" applyBorder="1" applyAlignment="1">
      <alignment horizontal="center" vertical="center"/>
    </xf>
    <xf numFmtId="0" fontId="14" fillId="5" borderId="25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" xfId="0" applyFont="1" applyBorder="1" applyAlignment="1"/>
    <xf numFmtId="0" fontId="22" fillId="6" borderId="8" xfId="0" applyFont="1" applyFill="1" applyBorder="1" applyAlignment="1"/>
    <xf numFmtId="0" fontId="22" fillId="6" borderId="7" xfId="0" applyFont="1" applyFill="1" applyBorder="1" applyAlignment="1"/>
    <xf numFmtId="0" fontId="22" fillId="6" borderId="9" xfId="0" applyFont="1" applyFill="1" applyBorder="1" applyAlignment="1"/>
    <xf numFmtId="0" fontId="22" fillId="6" borderId="1" xfId="0" applyFont="1" applyFill="1" applyBorder="1" applyAlignment="1"/>
    <xf numFmtId="0" fontId="22" fillId="7" borderId="1" xfId="0" applyFont="1" applyFill="1" applyBorder="1" applyAlignment="1"/>
    <xf numFmtId="0" fontId="22" fillId="7" borderId="1" xfId="0" applyFont="1" applyFill="1" applyBorder="1" applyAlignment="1"/>
    <xf numFmtId="0" fontId="22" fillId="0" borderId="1" xfId="0" applyFont="1" applyBorder="1" applyAlignment="1"/>
    <xf numFmtId="0" fontId="22" fillId="0" borderId="1" xfId="0" applyFont="1" applyBorder="1" applyAlignment="1"/>
    <xf numFmtId="0" fontId="22" fillId="9" borderId="1" xfId="0" applyFont="1" applyFill="1" applyBorder="1" applyAlignment="1"/>
    <xf numFmtId="0" fontId="22" fillId="9" borderId="1" xfId="0" applyFont="1" applyFill="1" applyBorder="1" applyAlignment="1"/>
    <xf numFmtId="0" fontId="22" fillId="6" borderId="1" xfId="0" applyFont="1" applyFill="1" applyBorder="1" applyAlignment="1"/>
    <xf numFmtId="0" fontId="23" fillId="8" borderId="1" xfId="0" applyFont="1" applyFill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ECFF"/>
      <color rgb="FFF39A63"/>
      <color rgb="FF8DBF7F"/>
      <color rgb="FFCCFF66"/>
      <color rgb="FF36DEE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5</xdr:row>
      <xdr:rowOff>209550</xdr:rowOff>
    </xdr:from>
    <xdr:to>
      <xdr:col>4</xdr:col>
      <xdr:colOff>1257300</xdr:colOff>
      <xdr:row>5</xdr:row>
      <xdr:rowOff>866775</xdr:rowOff>
    </xdr:to>
    <xdr:pic>
      <xdr:nvPicPr>
        <xdr:cNvPr id="24" name="image1.jp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53075" y="3581400"/>
          <a:ext cx="1200150" cy="657225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114300</xdr:colOff>
      <xdr:row>4</xdr:row>
      <xdr:rowOff>257175</xdr:rowOff>
    </xdr:from>
    <xdr:to>
      <xdr:col>4</xdr:col>
      <xdr:colOff>1238250</xdr:colOff>
      <xdr:row>4</xdr:row>
      <xdr:rowOff>876299</xdr:rowOff>
    </xdr:to>
    <xdr:pic>
      <xdr:nvPicPr>
        <xdr:cNvPr id="25" name="image2.jpg" title="Изображение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91325" y="2466975"/>
          <a:ext cx="1123950" cy="619124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257174</xdr:colOff>
      <xdr:row>6</xdr:row>
      <xdr:rowOff>38100</xdr:rowOff>
    </xdr:from>
    <xdr:to>
      <xdr:col>4</xdr:col>
      <xdr:colOff>1447799</xdr:colOff>
      <xdr:row>6</xdr:row>
      <xdr:rowOff>923925</xdr:rowOff>
    </xdr:to>
    <xdr:pic>
      <xdr:nvPicPr>
        <xdr:cNvPr id="26" name="image4.jpg" title="Изображение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772524" y="6991350"/>
          <a:ext cx="1190625" cy="885825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238124</xdr:colOff>
      <xdr:row>7</xdr:row>
      <xdr:rowOff>142875</xdr:rowOff>
    </xdr:from>
    <xdr:to>
      <xdr:col>4</xdr:col>
      <xdr:colOff>1428749</xdr:colOff>
      <xdr:row>7</xdr:row>
      <xdr:rowOff>990600</xdr:rowOff>
    </xdr:to>
    <xdr:pic>
      <xdr:nvPicPr>
        <xdr:cNvPr id="27" name="image6.jpg" title="Изображение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753474" y="8124825"/>
          <a:ext cx="1190625" cy="847725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209549</xdr:colOff>
      <xdr:row>8</xdr:row>
      <xdr:rowOff>228600</xdr:rowOff>
    </xdr:from>
    <xdr:to>
      <xdr:col>4</xdr:col>
      <xdr:colOff>1200150</xdr:colOff>
      <xdr:row>9</xdr:row>
      <xdr:rowOff>0</xdr:rowOff>
    </xdr:to>
    <xdr:pic>
      <xdr:nvPicPr>
        <xdr:cNvPr id="28" name="image7.jpg" title="Изображение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705474" y="6257925"/>
          <a:ext cx="990601" cy="657225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200024</xdr:colOff>
      <xdr:row>9</xdr:row>
      <xdr:rowOff>209550</xdr:rowOff>
    </xdr:from>
    <xdr:to>
      <xdr:col>4</xdr:col>
      <xdr:colOff>1171575</xdr:colOff>
      <xdr:row>9</xdr:row>
      <xdr:rowOff>895350</xdr:rowOff>
    </xdr:to>
    <xdr:pic>
      <xdr:nvPicPr>
        <xdr:cNvPr id="29" name="image13.jpg" title="Изображение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695949" y="7124700"/>
          <a:ext cx="971551" cy="685800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200024</xdr:colOff>
      <xdr:row>10</xdr:row>
      <xdr:rowOff>209550</xdr:rowOff>
    </xdr:from>
    <xdr:to>
      <xdr:col>4</xdr:col>
      <xdr:colOff>1314449</xdr:colOff>
      <xdr:row>10</xdr:row>
      <xdr:rowOff>1085850</xdr:rowOff>
    </xdr:to>
    <xdr:pic>
      <xdr:nvPicPr>
        <xdr:cNvPr id="30" name="image10.jpg" title="Изображение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695949" y="8191500"/>
          <a:ext cx="1114425" cy="876300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123825</xdr:colOff>
      <xdr:row>11</xdr:row>
      <xdr:rowOff>76200</xdr:rowOff>
    </xdr:from>
    <xdr:to>
      <xdr:col>4</xdr:col>
      <xdr:colOff>1285875</xdr:colOff>
      <xdr:row>11</xdr:row>
      <xdr:rowOff>904875</xdr:rowOff>
    </xdr:to>
    <xdr:pic>
      <xdr:nvPicPr>
        <xdr:cNvPr id="31" name="image11.jpg" title="Изображение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619750" y="9239250"/>
          <a:ext cx="1162050" cy="828675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123824</xdr:colOff>
      <xdr:row>3</xdr:row>
      <xdr:rowOff>142875</xdr:rowOff>
    </xdr:from>
    <xdr:to>
      <xdr:col>4</xdr:col>
      <xdr:colOff>1333499</xdr:colOff>
      <xdr:row>4</xdr:row>
      <xdr:rowOff>85725</xdr:rowOff>
    </xdr:to>
    <xdr:pic>
      <xdr:nvPicPr>
        <xdr:cNvPr id="32" name="image34.png" title="Изображение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800849" y="1533525"/>
          <a:ext cx="1209675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95249</xdr:colOff>
      <xdr:row>2</xdr:row>
      <xdr:rowOff>123825</xdr:rowOff>
    </xdr:from>
    <xdr:to>
      <xdr:col>4</xdr:col>
      <xdr:colOff>1247775</xdr:colOff>
      <xdr:row>3</xdr:row>
      <xdr:rowOff>0</xdr:rowOff>
    </xdr:to>
    <xdr:pic>
      <xdr:nvPicPr>
        <xdr:cNvPr id="33" name="image35.jpg" title="Изображение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772274" y="514350"/>
          <a:ext cx="1152526" cy="8763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udv.com.ua/yandex_market.xml?html_description=0&amp;hash_tag=6ebaa6c426fcceae87ba6fda94fbf6b4&amp;yandex_cpa=&amp;group_ids=16882869&amp;exclude_fields=&amp;sales_notes=&amp;product_ids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udv.com.ua/yandex_market.xml?html_description=0&amp;hash_tag=6ebaa6c426fcceae87ba6fda94fbf6b4&amp;yandex_cpa=&amp;group_ids=17874102&amp;exclude_fields=&amp;sales_notes=&amp;product_ids=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udv.com.ua/yandex_market.xml?html_description=0&amp;hash_tag=6ebaa6c426fcceae87ba6fda94fbf6b4&amp;yandex_cpa=&amp;group_ids=21255920&amp;exclude_fields=&amp;sales_notes=&amp;product_ids=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udv.com.ua/yandex_market.xml?html_description=0&amp;hash_tag=6ebaa6c426fcceae87ba6fda94fbf6b4&amp;yandex_cpa=&amp;group_ids=15699245&amp;exclude_fields=&amp;sales_notes=&amp;product_ids=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udv.com.ua/yandex_market.xml?html_description=0&amp;hash_tag=6ebaa6c426fcceae87ba6fda94fbf6b4&amp;yandex_cpa=&amp;group_ids=15699227&amp;exclude_fields=&amp;sales_notes=&amp;product_ids=" TargetMode="External"/><Relationship Id="rId1" Type="http://schemas.openxmlformats.org/officeDocument/2006/relationships/hyperlink" Target="https://udv.com.ua/yandex_market.xml?html_description=0&amp;hash_tag=6ebaa6c426fcceae87ba6fda94fbf6b4&amp;yandex_cpa=&amp;group_ids=17874102&amp;exclude_fields=&amp;sales_notes=&amp;product_ids=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udv.com.ua/yandex_market.xml?html_description=0&amp;hash_tag=6ebaa6c426fcceae87ba6fda94fbf6b4&amp;yandex_cpa=&amp;group_ids=15699243%2C21735785&amp;exclude_fields=&amp;sales_notes=&amp;product_ids=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udv.com.ua/yandex_market.xml?html_description=0&amp;hash_tag=6ebaa6c426fcceae87ba6fda94fbf6b4&amp;yandex_cpa=&amp;group_ids=15699226&amp;exclude_fields=&amp;sales_notes=&amp;product_ids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597"/>
  <sheetViews>
    <sheetView workbookViewId="0">
      <selection activeCell="B3" sqref="B3:L3"/>
    </sheetView>
  </sheetViews>
  <sheetFormatPr defaultRowHeight="15" x14ac:dyDescent="0.25"/>
  <cols>
    <col min="1" max="1" width="15.5703125" customWidth="1"/>
    <col min="2" max="2" width="25" customWidth="1"/>
    <col min="3" max="3" width="13.140625" customWidth="1"/>
    <col min="4" max="4" width="16.5703125" customWidth="1"/>
    <col min="5" max="5" width="12.7109375" customWidth="1"/>
    <col min="6" max="6" width="19.85546875" customWidth="1"/>
    <col min="7" max="7" width="11.140625" bestFit="1" customWidth="1"/>
    <col min="8" max="8" width="21.7109375" customWidth="1"/>
    <col min="9" max="9" width="23.28515625" customWidth="1"/>
    <col min="10" max="10" width="28.42578125" customWidth="1"/>
    <col min="11" max="11" width="44.42578125" customWidth="1"/>
    <col min="12" max="12" width="12.42578125" customWidth="1"/>
    <col min="13" max="13" width="16.140625" customWidth="1"/>
    <col min="16" max="16" width="18.7109375" customWidth="1"/>
    <col min="17" max="17" width="28.42578125" customWidth="1"/>
    <col min="18" max="18" width="19.140625" customWidth="1"/>
    <col min="20" max="20" width="30.85546875" customWidth="1"/>
  </cols>
  <sheetData>
    <row r="1" spans="1:29" ht="39.75" customHeight="1" x14ac:dyDescent="0.25">
      <c r="A1" s="176" t="s">
        <v>475</v>
      </c>
      <c r="B1" s="177" t="s">
        <v>476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9"/>
      <c r="O1" s="1"/>
      <c r="U1" s="1"/>
      <c r="V1" s="1"/>
      <c r="W1" s="1"/>
      <c r="X1" s="1"/>
    </row>
    <row r="2" spans="1:29" ht="15" customHeight="1" x14ac:dyDescent="0.25">
      <c r="A2" s="10">
        <v>42881</v>
      </c>
      <c r="B2" s="181" t="s">
        <v>133</v>
      </c>
      <c r="C2" s="182"/>
      <c r="D2" s="182"/>
      <c r="E2" s="182"/>
      <c r="F2" s="182"/>
      <c r="G2" s="182"/>
      <c r="H2" s="182"/>
      <c r="I2" s="182"/>
      <c r="J2" s="182"/>
      <c r="K2" s="182"/>
      <c r="L2" s="183"/>
      <c r="M2" s="184"/>
      <c r="N2" s="184"/>
    </row>
    <row r="3" spans="1:29" ht="24" customHeight="1" x14ac:dyDescent="0.25">
      <c r="A3" s="11">
        <v>42881</v>
      </c>
      <c r="B3" s="185" t="s">
        <v>132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6"/>
      <c r="N3" s="186"/>
    </row>
    <row r="4" spans="1:29" ht="20.25" customHeight="1" x14ac:dyDescent="0.25">
      <c r="A4" s="12">
        <v>42880</v>
      </c>
      <c r="B4" s="187" t="s">
        <v>137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8"/>
      <c r="N4" s="188"/>
    </row>
    <row r="5" spans="1:29" ht="20.25" customHeight="1" x14ac:dyDescent="0.25">
      <c r="A5" s="14">
        <v>42877</v>
      </c>
      <c r="B5" s="189" t="s">
        <v>136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"/>
      <c r="U5" s="1"/>
      <c r="V5" s="1"/>
      <c r="W5" s="1"/>
      <c r="X5" s="1"/>
    </row>
    <row r="6" spans="1:29" ht="27.75" customHeight="1" x14ac:dyDescent="0.25">
      <c r="A6" s="14">
        <v>42871</v>
      </c>
      <c r="B6" s="189" t="s">
        <v>138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90"/>
      <c r="N6" s="190"/>
      <c r="O6" s="1"/>
      <c r="U6" s="1"/>
      <c r="V6" s="1"/>
      <c r="W6" s="1"/>
      <c r="X6" s="1"/>
    </row>
    <row r="7" spans="1:29" ht="27" customHeight="1" x14ac:dyDescent="0.25">
      <c r="A7" s="10">
        <v>42869</v>
      </c>
      <c r="B7" s="191" t="s">
        <v>135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4"/>
      <c r="N7" s="184"/>
      <c r="O7" s="1"/>
      <c r="U7" s="1"/>
      <c r="V7" s="1"/>
      <c r="W7" s="1"/>
      <c r="X7" s="1"/>
    </row>
    <row r="8" spans="1:29" ht="27" customHeight="1" x14ac:dyDescent="0.25">
      <c r="A8" s="13">
        <v>42860</v>
      </c>
      <c r="B8" s="192" t="s">
        <v>134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8"/>
      <c r="N8" s="188"/>
      <c r="O8" s="1"/>
      <c r="U8" s="1"/>
      <c r="V8" s="1"/>
      <c r="W8" s="1"/>
      <c r="X8" s="1"/>
    </row>
    <row r="9" spans="1:29" ht="45" customHeight="1" x14ac:dyDescent="0.25">
      <c r="A9" s="7"/>
      <c r="B9" s="7"/>
      <c r="C9" s="7"/>
      <c r="D9" s="7"/>
      <c r="E9" s="8"/>
      <c r="F9" s="7"/>
      <c r="G9" s="7"/>
      <c r="H9" s="7"/>
      <c r="I9" s="7"/>
      <c r="J9" s="9"/>
      <c r="K9" s="7"/>
      <c r="O9" s="1"/>
      <c r="U9" s="1"/>
      <c r="V9" s="1"/>
      <c r="W9" s="1"/>
      <c r="X9" s="1"/>
    </row>
    <row r="10" spans="1:29" ht="51" customHeight="1" x14ac:dyDescent="0.25">
      <c r="A10" s="7"/>
      <c r="B10" s="7"/>
      <c r="C10" s="7"/>
      <c r="D10" s="7"/>
      <c r="E10" s="8"/>
      <c r="F10" s="7"/>
      <c r="G10" s="7"/>
      <c r="H10" s="7"/>
      <c r="I10" s="7"/>
      <c r="J10" s="9"/>
      <c r="K10" s="7"/>
      <c r="O10" s="1"/>
      <c r="U10" s="1"/>
      <c r="V10" s="1"/>
      <c r="W10" s="1"/>
      <c r="X10" s="1"/>
    </row>
    <row r="11" spans="1:29" ht="46.5" customHeight="1" x14ac:dyDescent="0.25">
      <c r="A11" s="7"/>
      <c r="B11" s="7"/>
      <c r="C11" s="7"/>
      <c r="D11" s="7"/>
      <c r="E11" s="8"/>
      <c r="F11" s="7"/>
      <c r="G11" s="7"/>
      <c r="H11" s="7"/>
      <c r="I11" s="7"/>
      <c r="J11" s="9"/>
      <c r="K11" s="7"/>
      <c r="O11" s="1"/>
      <c r="U11" s="1"/>
      <c r="V11" s="1"/>
      <c r="W11" s="1"/>
      <c r="X11" s="1"/>
    </row>
    <row r="12" spans="1:29" ht="48" customHeight="1" x14ac:dyDescent="0.25">
      <c r="A12" s="7"/>
      <c r="B12" s="7"/>
      <c r="C12" s="7"/>
      <c r="D12" s="7"/>
      <c r="E12" s="8"/>
      <c r="F12" s="7"/>
      <c r="G12" s="7"/>
      <c r="H12" s="7"/>
      <c r="I12" s="7"/>
      <c r="J12" s="9"/>
      <c r="K12" s="7"/>
      <c r="O12" s="1"/>
      <c r="U12" s="1"/>
      <c r="V12" s="1"/>
      <c r="W12" s="1"/>
      <c r="X12" s="1"/>
    </row>
    <row r="13" spans="1:29" x14ac:dyDescent="0.25">
      <c r="E13" s="2"/>
      <c r="J13" s="1"/>
      <c r="O13" s="1"/>
      <c r="R13" s="1"/>
      <c r="S13" s="1"/>
      <c r="T13" s="1"/>
      <c r="U13" s="1"/>
      <c r="V13" s="1"/>
      <c r="W13" s="1"/>
      <c r="X13" s="1"/>
    </row>
    <row r="14" spans="1:29" x14ac:dyDescent="0.25">
      <c r="E14" s="2"/>
      <c r="J14" s="1"/>
      <c r="O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E15" s="2"/>
      <c r="J15" s="1"/>
      <c r="O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24.75" customHeight="1" x14ac:dyDescent="0.25">
      <c r="E16" s="2"/>
      <c r="J16" s="1"/>
      <c r="O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5:29" x14ac:dyDescent="0.25">
      <c r="E17" s="2"/>
      <c r="J17" s="1"/>
      <c r="O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5:29" x14ac:dyDescent="0.25">
      <c r="E18" s="2"/>
      <c r="J18" s="1"/>
      <c r="O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5:29" x14ac:dyDescent="0.25">
      <c r="E19" s="2"/>
      <c r="J19" s="1"/>
      <c r="O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5:29" x14ac:dyDescent="0.25">
      <c r="E20" s="2"/>
      <c r="J20" s="1"/>
      <c r="O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5:29" x14ac:dyDescent="0.25">
      <c r="E21" s="2"/>
      <c r="J21" s="1"/>
      <c r="O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5:29" x14ac:dyDescent="0.25">
      <c r="E22" s="2"/>
      <c r="J22" s="1"/>
      <c r="O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5:29" x14ac:dyDescent="0.25">
      <c r="E23" s="2"/>
      <c r="J23" s="1"/>
      <c r="O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5:29" x14ac:dyDescent="0.25">
      <c r="E24" s="2"/>
      <c r="J24" s="1"/>
      <c r="O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5:29" x14ac:dyDescent="0.25">
      <c r="E25" s="2"/>
      <c r="J25" s="1"/>
      <c r="O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5:29" x14ac:dyDescent="0.25">
      <c r="E26" s="2"/>
      <c r="J26" s="1"/>
      <c r="O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5:29" x14ac:dyDescent="0.25">
      <c r="E27" s="2"/>
      <c r="J27" s="1"/>
      <c r="O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5:29" x14ac:dyDescent="0.25">
      <c r="E28" s="2"/>
      <c r="J28" s="1"/>
      <c r="O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5:29" x14ac:dyDescent="0.25">
      <c r="E29" s="2"/>
      <c r="J29" s="1"/>
      <c r="O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5:29" x14ac:dyDescent="0.25">
      <c r="E30" s="2"/>
      <c r="J30" s="1"/>
      <c r="O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5:29" x14ac:dyDescent="0.25">
      <c r="E31" s="2"/>
      <c r="J31" s="1"/>
      <c r="O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5:29" x14ac:dyDescent="0.25">
      <c r="E32" s="2"/>
      <c r="J32" s="1"/>
      <c r="O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5:29" x14ac:dyDescent="0.25">
      <c r="E33" s="2"/>
      <c r="J33" s="1"/>
      <c r="O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5:29" x14ac:dyDescent="0.25">
      <c r="E34" s="2"/>
      <c r="J34" s="1"/>
      <c r="O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5:29" x14ac:dyDescent="0.25">
      <c r="E35" s="2"/>
      <c r="J35" s="1"/>
      <c r="K35" s="1"/>
      <c r="L35" s="1"/>
      <c r="M35" s="1"/>
      <c r="N35" s="1"/>
      <c r="O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5:29" x14ac:dyDescent="0.25">
      <c r="E36" s="2"/>
      <c r="J36" s="1"/>
      <c r="K36" s="1"/>
      <c r="L36" s="1"/>
      <c r="M36" s="1"/>
      <c r="N36" s="1"/>
      <c r="O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5:29" ht="26.25" customHeight="1" x14ac:dyDescent="0.25">
      <c r="E37" s="2"/>
      <c r="J37" s="1"/>
      <c r="K37" s="1"/>
      <c r="L37" s="1"/>
      <c r="M37" s="1"/>
      <c r="N37" s="1"/>
      <c r="O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5:29" x14ac:dyDescent="0.25">
      <c r="E38" s="2"/>
      <c r="J38" s="1"/>
      <c r="K38" s="1"/>
      <c r="L38" s="1"/>
      <c r="M38" s="1"/>
      <c r="N38" s="1"/>
      <c r="O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5:29" x14ac:dyDescent="0.25">
      <c r="E39" s="2"/>
      <c r="J39" s="1"/>
      <c r="K39" s="1"/>
      <c r="L39" s="1"/>
      <c r="M39" s="1"/>
      <c r="N39" s="1"/>
      <c r="O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5:29" ht="27" customHeight="1" x14ac:dyDescent="0.25">
      <c r="E40" s="2"/>
      <c r="J40" s="1"/>
      <c r="K40" s="1"/>
      <c r="L40" s="1"/>
      <c r="M40" s="1"/>
      <c r="N40" s="1"/>
      <c r="O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5:29" ht="33" customHeight="1" x14ac:dyDescent="0.25">
      <c r="E41" s="2"/>
      <c r="J41" s="1"/>
      <c r="K41" s="1"/>
      <c r="L41" s="1"/>
      <c r="M41" s="1"/>
      <c r="N41" s="1"/>
      <c r="O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5:29" x14ac:dyDescent="0.25"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5:29" x14ac:dyDescent="0.25"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5:29" x14ac:dyDescent="0.25"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5:29" x14ac:dyDescent="0.25"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5:29" x14ac:dyDescent="0.25"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5:29" x14ac:dyDescent="0.25"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5:29" x14ac:dyDescent="0.25"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5:29" x14ac:dyDescent="0.25"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5:29" x14ac:dyDescent="0.25"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5:29" x14ac:dyDescent="0.25"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5:29" x14ac:dyDescent="0.25"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5:29" x14ac:dyDescent="0.25"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5:29" x14ac:dyDescent="0.25"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5:29" x14ac:dyDescent="0.25"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5:29" x14ac:dyDescent="0.25"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5:29" x14ac:dyDescent="0.25"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5:29" x14ac:dyDescent="0.25"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5:29" x14ac:dyDescent="0.25"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5:29" x14ac:dyDescent="0.25"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5:29" x14ac:dyDescent="0.25"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5:29" x14ac:dyDescent="0.25"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5:29" x14ac:dyDescent="0.25"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5:29" x14ac:dyDescent="0.25"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5:29" x14ac:dyDescent="0.25"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5:29" x14ac:dyDescent="0.25"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5:29" x14ac:dyDescent="0.25"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5:29" x14ac:dyDescent="0.25"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5:29" x14ac:dyDescent="0.25"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5:29" x14ac:dyDescent="0.25"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5:29" x14ac:dyDescent="0.25"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5:29" x14ac:dyDescent="0.25"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5:29" x14ac:dyDescent="0.25"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5:29" x14ac:dyDescent="0.25"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5:29" x14ac:dyDescent="0.25"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5:29" x14ac:dyDescent="0.25"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5:29" x14ac:dyDescent="0.25"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5:29" x14ac:dyDescent="0.25"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5:29" x14ac:dyDescent="0.25"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5:29" x14ac:dyDescent="0.25"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5:29" x14ac:dyDescent="0.25"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5:29" x14ac:dyDescent="0.25"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5:29" x14ac:dyDescent="0.25"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5:29" x14ac:dyDescent="0.25"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5:29" x14ac:dyDescent="0.25"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5:29" x14ac:dyDescent="0.25"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5:29" x14ac:dyDescent="0.25"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5:29" x14ac:dyDescent="0.25"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5:29" ht="66" customHeight="1" x14ac:dyDescent="0.25"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5:29" ht="15.75" x14ac:dyDescent="0.25">
      <c r="G90" s="5" t="s">
        <v>90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5:29" ht="74.25" customHeight="1" x14ac:dyDescent="0.25"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5:29" ht="72" customHeight="1" x14ac:dyDescent="0.25"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5:29" ht="66.75" customHeight="1" x14ac:dyDescent="0.25"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5:29" ht="91.5" customHeight="1" x14ac:dyDescent="0.25"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5:29" ht="57" customHeight="1" x14ac:dyDescent="0.25"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5:29" ht="69" customHeight="1" x14ac:dyDescent="0.25"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7:28" ht="69.75" customHeight="1" x14ac:dyDescent="0.25"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7:28" ht="79.5" customHeight="1" x14ac:dyDescent="0.25"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7:28" ht="67.5" customHeight="1" x14ac:dyDescent="0.25"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7:28" ht="72" customHeight="1" x14ac:dyDescent="0.25"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7:28" ht="47.25" customHeight="1" x14ac:dyDescent="0.25"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7:28" x14ac:dyDescent="0.25"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7:28" x14ac:dyDescent="0.25"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7:28" x14ac:dyDescent="0.25">
      <c r="G104" s="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7:28" x14ac:dyDescent="0.25"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7:28" x14ac:dyDescent="0.25"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7:28" x14ac:dyDescent="0.25"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7:28" x14ac:dyDescent="0.25"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7:28" x14ac:dyDescent="0.25">
      <c r="G109" s="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7:28" x14ac:dyDescent="0.25">
      <c r="G110" s="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7:28" x14ac:dyDescent="0.25"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7:28" x14ac:dyDescent="0.25"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7:29" x14ac:dyDescent="0.25"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7:29" x14ac:dyDescent="0.25"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7:29" x14ac:dyDescent="0.25"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7:29" x14ac:dyDescent="0.25"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7:29" x14ac:dyDescent="0.25">
      <c r="G117" s="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7:29" x14ac:dyDescent="0.25">
      <c r="G118" s="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7:29" x14ac:dyDescent="0.25">
      <c r="G119" s="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7:29" x14ac:dyDescent="0.25"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7:29" x14ac:dyDescent="0.25"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7:29" x14ac:dyDescent="0.25"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7:29" x14ac:dyDescent="0.25"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7:29" ht="50.25" customHeight="1" x14ac:dyDescent="0.25"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7:29" ht="87" customHeight="1" x14ac:dyDescent="0.25"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7:29" ht="75" customHeight="1" x14ac:dyDescent="0.25"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7:29" ht="77.25" customHeight="1" x14ac:dyDescent="0.25"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7:29" ht="85.5" customHeight="1" x14ac:dyDescent="0.25"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7:29" ht="88.5" customHeight="1" x14ac:dyDescent="0.25"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7:29" ht="54.75" customHeight="1" x14ac:dyDescent="0.25"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7:29" ht="78" customHeight="1" x14ac:dyDescent="0.25"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7:29" ht="56.25" customHeight="1" x14ac:dyDescent="0.25"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7:29" ht="105" customHeight="1" x14ac:dyDescent="0.25"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7:29" ht="69" customHeight="1" x14ac:dyDescent="0.25"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7:29" ht="49.5" customHeight="1" x14ac:dyDescent="0.25"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7:29" x14ac:dyDescent="0.25"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7:29" x14ac:dyDescent="0.25"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7:29" x14ac:dyDescent="0.25"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7:29" x14ac:dyDescent="0.25"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7:29" x14ac:dyDescent="0.25"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7:29" x14ac:dyDescent="0.25"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7:29" x14ac:dyDescent="0.25"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7:29" x14ac:dyDescent="0.25"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7:29" x14ac:dyDescent="0.25"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7:30" x14ac:dyDescent="0.25"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7:30" x14ac:dyDescent="0.25"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7:30" ht="57" customHeight="1" x14ac:dyDescent="0.25">
      <c r="G147" s="2"/>
      <c r="H147" s="3"/>
      <c r="I147" s="3"/>
      <c r="J147" s="3"/>
      <c r="K147" s="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7:30" x14ac:dyDescent="0.25">
      <c r="G148" s="2"/>
      <c r="H148" s="1"/>
      <c r="I148" s="1"/>
      <c r="J148" s="1"/>
      <c r="K148" s="1"/>
      <c r="L148" s="3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7:30" ht="15.75" customHeight="1" x14ac:dyDescent="0.25">
      <c r="H149" s="2"/>
      <c r="I149" s="2"/>
      <c r="J149" s="2"/>
      <c r="K149" s="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7:30" x14ac:dyDescent="0.25"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7:30" x14ac:dyDescent="0.25"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7:30" x14ac:dyDescent="0.25"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7:30" x14ac:dyDescent="0.25"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7:30" x14ac:dyDescent="0.25"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7:30" x14ac:dyDescent="0.25"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7:30" x14ac:dyDescent="0.25"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7:30" x14ac:dyDescent="0.25"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7:30" x14ac:dyDescent="0.25"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7:30" x14ac:dyDescent="0.25"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7:30" x14ac:dyDescent="0.25"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8:30" x14ac:dyDescent="0.25"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8:30" x14ac:dyDescent="0.25"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8:30" x14ac:dyDescent="0.25"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8:30" x14ac:dyDescent="0.25"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8:30" x14ac:dyDescent="0.25"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8:30" x14ac:dyDescent="0.25"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8:30" x14ac:dyDescent="0.25"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8:30" x14ac:dyDescent="0.25"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8:30" x14ac:dyDescent="0.25"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8:30" x14ac:dyDescent="0.25"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8:30" x14ac:dyDescent="0.25"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8:30" x14ac:dyDescent="0.25"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8:30" x14ac:dyDescent="0.25"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8:30" x14ac:dyDescent="0.25"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8:30" x14ac:dyDescent="0.25"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8:30" x14ac:dyDescent="0.25"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7:30" x14ac:dyDescent="0.25"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7:30" x14ac:dyDescent="0.25"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7:30" x14ac:dyDescent="0.25"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7:30" x14ac:dyDescent="0.25"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7:30" x14ac:dyDescent="0.25"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7:30" x14ac:dyDescent="0.25"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7:30" x14ac:dyDescent="0.25"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7:30" x14ac:dyDescent="0.25"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7:30" x14ac:dyDescent="0.25"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7:30" x14ac:dyDescent="0.25"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7:30" x14ac:dyDescent="0.25"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7:30" x14ac:dyDescent="0.25"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7:30" x14ac:dyDescent="0.25"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7:30" x14ac:dyDescent="0.25"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7:30" x14ac:dyDescent="0.25"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7:30" x14ac:dyDescent="0.25"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7:30" x14ac:dyDescent="0.25"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7:30" x14ac:dyDescent="0.25"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7:30" x14ac:dyDescent="0.25"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7:30" x14ac:dyDescent="0.25"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7:30" x14ac:dyDescent="0.25"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7:30" x14ac:dyDescent="0.25"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7:30" x14ac:dyDescent="0.25"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7:30" x14ac:dyDescent="0.25"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7:30" x14ac:dyDescent="0.25"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7:30" x14ac:dyDescent="0.25"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7:30" x14ac:dyDescent="0.25"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7:30" x14ac:dyDescent="0.25"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7:30" x14ac:dyDescent="0.25"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7:30" x14ac:dyDescent="0.25"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7:30" x14ac:dyDescent="0.25"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7:30" x14ac:dyDescent="0.25"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7:30" x14ac:dyDescent="0.25"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7:30" x14ac:dyDescent="0.25"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7:30" x14ac:dyDescent="0.25"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7:30" x14ac:dyDescent="0.25"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7:30" x14ac:dyDescent="0.25">
      <c r="G213" s="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7:30" x14ac:dyDescent="0.25">
      <c r="G214" s="1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7:30" x14ac:dyDescent="0.25">
      <c r="G215" s="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7:30" x14ac:dyDescent="0.25">
      <c r="G216" s="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7:30" x14ac:dyDescent="0.25">
      <c r="G217" s="1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7:30" x14ac:dyDescent="0.25">
      <c r="G218" s="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7:30" x14ac:dyDescent="0.25">
      <c r="G219" s="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7:30" x14ac:dyDescent="0.25">
      <c r="G220" s="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7:30" x14ac:dyDescent="0.25">
      <c r="G221" s="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7:30" x14ac:dyDescent="0.25">
      <c r="G222" s="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7:30" x14ac:dyDescent="0.25">
      <c r="G223" s="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7:30" x14ac:dyDescent="0.25">
      <c r="G224" s="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7:30" x14ac:dyDescent="0.25">
      <c r="G225" s="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7:30" x14ac:dyDescent="0.25">
      <c r="G226" s="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7:30" x14ac:dyDescent="0.25">
      <c r="G227" s="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7:30" x14ac:dyDescent="0.25">
      <c r="G228" s="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7:30" x14ac:dyDescent="0.25">
      <c r="G229" s="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7:30" x14ac:dyDescent="0.25">
      <c r="G230" s="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7:30" x14ac:dyDescent="0.25">
      <c r="G231" s="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7:30" x14ac:dyDescent="0.25">
      <c r="G232" s="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7:30" x14ac:dyDescent="0.25">
      <c r="G233" s="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7:30" x14ac:dyDescent="0.25">
      <c r="G234" s="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7:30" x14ac:dyDescent="0.25">
      <c r="G235" s="1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7:30" x14ac:dyDescent="0.25">
      <c r="G236" s="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7:30" x14ac:dyDescent="0.25">
      <c r="G237" s="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7:30" x14ac:dyDescent="0.25">
      <c r="G238" s="1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7:30" x14ac:dyDescent="0.25">
      <c r="G239" s="1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7:30" x14ac:dyDescent="0.25">
      <c r="G240" s="1"/>
      <c r="H240" s="1"/>
      <c r="I240" s="1"/>
      <c r="J240" s="1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7:29" x14ac:dyDescent="0.25"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7:29" x14ac:dyDescent="0.25"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7:29" x14ac:dyDescent="0.25"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7:29" x14ac:dyDescent="0.25"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7:29" x14ac:dyDescent="0.25"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7:29" x14ac:dyDescent="0.25"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7:29" x14ac:dyDescent="0.25"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7:29" x14ac:dyDescent="0.25"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7:29" x14ac:dyDescent="0.25"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7:29" x14ac:dyDescent="0.25"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7:29" x14ac:dyDescent="0.25"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7:29" x14ac:dyDescent="0.25"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7:29" x14ac:dyDescent="0.25"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7:29" x14ac:dyDescent="0.25"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7:29" x14ac:dyDescent="0.25"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7:29" x14ac:dyDescent="0.25"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7:29" x14ac:dyDescent="0.25"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7:29" x14ac:dyDescent="0.25"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7:29" x14ac:dyDescent="0.25"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7:29" x14ac:dyDescent="0.25"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7:29" x14ac:dyDescent="0.25"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7:29" x14ac:dyDescent="0.25"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7:29" x14ac:dyDescent="0.25"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7:29" x14ac:dyDescent="0.25"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7:29" x14ac:dyDescent="0.25"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7:29" x14ac:dyDescent="0.25"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7:29" x14ac:dyDescent="0.25"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7:29" x14ac:dyDescent="0.25"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7:29" x14ac:dyDescent="0.25"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7:29" x14ac:dyDescent="0.25"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7:29" x14ac:dyDescent="0.25"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7:29" x14ac:dyDescent="0.25"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7:29" x14ac:dyDescent="0.25"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7:29" x14ac:dyDescent="0.25"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7:29" x14ac:dyDescent="0.25"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7:29" x14ac:dyDescent="0.25"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7:29" x14ac:dyDescent="0.25"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7:29" x14ac:dyDescent="0.25"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7:29" x14ac:dyDescent="0.25"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7:29" x14ac:dyDescent="0.25"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7:29" x14ac:dyDescent="0.25"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7:29" x14ac:dyDescent="0.25"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7:29" x14ac:dyDescent="0.25"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7:29" x14ac:dyDescent="0.25"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7:29" x14ac:dyDescent="0.25"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7:29" x14ac:dyDescent="0.25"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7:29" x14ac:dyDescent="0.25"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7:29" x14ac:dyDescent="0.25"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7:29" x14ac:dyDescent="0.25"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7:29" x14ac:dyDescent="0.25"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7:29" x14ac:dyDescent="0.25"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7:29" x14ac:dyDescent="0.25"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7:29" x14ac:dyDescent="0.25"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7:29" x14ac:dyDescent="0.25"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7:29" x14ac:dyDescent="0.25"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7:29" x14ac:dyDescent="0.25"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7:29" x14ac:dyDescent="0.25"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7:29" x14ac:dyDescent="0.25"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7:29" x14ac:dyDescent="0.25"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7:29" x14ac:dyDescent="0.25"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7:29" x14ac:dyDescent="0.25"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7:29" x14ac:dyDescent="0.25"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7:29" x14ac:dyDescent="0.25"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7:29" x14ac:dyDescent="0.25"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7:29" x14ac:dyDescent="0.25"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7:29" x14ac:dyDescent="0.25"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7:29" x14ac:dyDescent="0.25"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7:29" x14ac:dyDescent="0.25"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7:29" x14ac:dyDescent="0.25"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7:29" x14ac:dyDescent="0.25"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7:29" x14ac:dyDescent="0.25"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7:29" x14ac:dyDescent="0.25"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7:29" x14ac:dyDescent="0.25"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7:29" x14ac:dyDescent="0.25"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7:29" x14ac:dyDescent="0.25"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7:29" x14ac:dyDescent="0.25"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7:29" x14ac:dyDescent="0.25"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7:29" x14ac:dyDescent="0.25"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7:29" x14ac:dyDescent="0.25"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7:29" x14ac:dyDescent="0.25"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7:29" x14ac:dyDescent="0.25"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7:29" x14ac:dyDescent="0.25"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7:29" x14ac:dyDescent="0.25"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7:29" x14ac:dyDescent="0.25"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7:29" x14ac:dyDescent="0.25"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7:29" x14ac:dyDescent="0.25"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7:29" x14ac:dyDescent="0.25"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7:29" x14ac:dyDescent="0.25"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7:29" x14ac:dyDescent="0.25"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7:29" x14ac:dyDescent="0.25"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7:29" x14ac:dyDescent="0.25"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7:29" x14ac:dyDescent="0.25"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7:29" x14ac:dyDescent="0.25"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7:29" x14ac:dyDescent="0.25"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7:29" x14ac:dyDescent="0.25"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7:29" x14ac:dyDescent="0.25"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7:29" x14ac:dyDescent="0.25"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7:29" x14ac:dyDescent="0.25"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7:29" x14ac:dyDescent="0.25"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7:29" x14ac:dyDescent="0.25"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7:29" x14ac:dyDescent="0.25"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7:29" x14ac:dyDescent="0.25"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7:29" x14ac:dyDescent="0.25"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7:29" x14ac:dyDescent="0.25"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7:29" x14ac:dyDescent="0.25"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7:29" x14ac:dyDescent="0.25"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7:29" x14ac:dyDescent="0.25"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7:29" x14ac:dyDescent="0.25"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7:29" x14ac:dyDescent="0.25"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7:29" x14ac:dyDescent="0.25"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7:29" x14ac:dyDescent="0.25"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7:29" x14ac:dyDescent="0.25"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7:29" x14ac:dyDescent="0.25"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7:29" x14ac:dyDescent="0.25"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7:29" x14ac:dyDescent="0.25"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7:29" x14ac:dyDescent="0.25"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7:29" x14ac:dyDescent="0.25"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7:29" x14ac:dyDescent="0.25"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7:29" x14ac:dyDescent="0.25"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7:29" x14ac:dyDescent="0.25"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7:29" x14ac:dyDescent="0.25"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7:29" x14ac:dyDescent="0.25"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7:29" x14ac:dyDescent="0.25"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7:29" x14ac:dyDescent="0.25"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7:29" x14ac:dyDescent="0.25"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7:29" x14ac:dyDescent="0.25"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7:29" x14ac:dyDescent="0.25"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7:29" x14ac:dyDescent="0.25"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7:29" x14ac:dyDescent="0.25"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7:29" x14ac:dyDescent="0.25"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7:29" x14ac:dyDescent="0.25"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7:29" x14ac:dyDescent="0.25"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7:29" x14ac:dyDescent="0.25"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7:29" x14ac:dyDescent="0.25"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7:29" x14ac:dyDescent="0.25"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7:29" x14ac:dyDescent="0.25"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7:29" x14ac:dyDescent="0.25"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7:29" x14ac:dyDescent="0.25"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7:29" x14ac:dyDescent="0.25"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7:29" x14ac:dyDescent="0.25"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7:29" x14ac:dyDescent="0.25"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7:29" x14ac:dyDescent="0.25"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7:29" x14ac:dyDescent="0.25"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7:29" x14ac:dyDescent="0.25"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7:29" x14ac:dyDescent="0.25"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7:29" x14ac:dyDescent="0.25"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7:29" x14ac:dyDescent="0.25"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7:29" x14ac:dyDescent="0.25"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7:29" x14ac:dyDescent="0.25"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7:29" x14ac:dyDescent="0.25"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7:29" x14ac:dyDescent="0.25"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7:29" x14ac:dyDescent="0.25"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7:29" x14ac:dyDescent="0.25"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7:29" x14ac:dyDescent="0.25"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7:29" x14ac:dyDescent="0.25"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7:29" x14ac:dyDescent="0.25"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7:29" x14ac:dyDescent="0.25"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7:29" x14ac:dyDescent="0.25"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7:29" x14ac:dyDescent="0.25"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7:29" x14ac:dyDescent="0.25"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7:29" x14ac:dyDescent="0.25"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7:29" x14ac:dyDescent="0.25"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7:29" x14ac:dyDescent="0.25"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7:29" x14ac:dyDescent="0.25"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7:29" x14ac:dyDescent="0.25"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7:29" x14ac:dyDescent="0.25"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7:29" x14ac:dyDescent="0.25"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7:29" x14ac:dyDescent="0.25"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7:29" x14ac:dyDescent="0.25"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7:29" x14ac:dyDescent="0.25"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7:29" x14ac:dyDescent="0.25"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7:29" x14ac:dyDescent="0.25"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7:29" x14ac:dyDescent="0.25"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7:29" x14ac:dyDescent="0.25"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7:29" x14ac:dyDescent="0.25"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7:29" x14ac:dyDescent="0.25"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7:29" x14ac:dyDescent="0.25"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7:29" x14ac:dyDescent="0.25"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7:29" x14ac:dyDescent="0.25"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7:29" x14ac:dyDescent="0.25"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7:29" x14ac:dyDescent="0.25"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7:29" x14ac:dyDescent="0.25"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7:29" x14ac:dyDescent="0.25"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7:29" x14ac:dyDescent="0.25"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7:29" x14ac:dyDescent="0.25"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7:29" x14ac:dyDescent="0.25"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7:29" x14ac:dyDescent="0.25"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7:29" x14ac:dyDescent="0.25"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7:29" x14ac:dyDescent="0.25"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7:29" x14ac:dyDescent="0.25"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7:29" x14ac:dyDescent="0.25"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7:29" x14ac:dyDescent="0.25"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7:29" x14ac:dyDescent="0.25"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7:29" x14ac:dyDescent="0.25"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7:29" x14ac:dyDescent="0.25"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7:29" x14ac:dyDescent="0.25"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7:29" x14ac:dyDescent="0.25"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7:29" x14ac:dyDescent="0.25"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7:29" x14ac:dyDescent="0.25"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7:29" x14ac:dyDescent="0.25"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7:29" x14ac:dyDescent="0.25"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7:29" x14ac:dyDescent="0.25"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7:29" x14ac:dyDescent="0.25"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7:29" x14ac:dyDescent="0.25"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7:29" x14ac:dyDescent="0.25"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7:29" x14ac:dyDescent="0.25"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7:29" x14ac:dyDescent="0.25"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7:29" x14ac:dyDescent="0.25"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7:29" x14ac:dyDescent="0.25"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7:29" x14ac:dyDescent="0.25"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7:29" x14ac:dyDescent="0.25"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7:29" x14ac:dyDescent="0.25"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7:29" x14ac:dyDescent="0.25"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7:29" x14ac:dyDescent="0.25"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7:29" x14ac:dyDescent="0.25"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7:29" x14ac:dyDescent="0.25"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7:29" x14ac:dyDescent="0.25"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7:29" x14ac:dyDescent="0.25"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7:29" x14ac:dyDescent="0.25"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7:29" x14ac:dyDescent="0.25"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7:29" x14ac:dyDescent="0.25"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7:29" x14ac:dyDescent="0.25"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7:29" x14ac:dyDescent="0.25"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7:29" x14ac:dyDescent="0.25"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7:29" x14ac:dyDescent="0.25"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7:29" x14ac:dyDescent="0.25"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7:29" x14ac:dyDescent="0.25"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7:29" x14ac:dyDescent="0.25"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7:29" x14ac:dyDescent="0.25"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7:29" x14ac:dyDescent="0.25"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7:29" x14ac:dyDescent="0.25"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7:29" x14ac:dyDescent="0.25"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7:29" x14ac:dyDescent="0.25"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7:29" x14ac:dyDescent="0.25"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7:29" x14ac:dyDescent="0.25"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7:29" x14ac:dyDescent="0.25"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7:29" x14ac:dyDescent="0.25"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7:29" x14ac:dyDescent="0.25"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7:29" x14ac:dyDescent="0.25"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7:29" x14ac:dyDescent="0.25"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7:29" x14ac:dyDescent="0.25"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7:29" x14ac:dyDescent="0.25"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7:29" x14ac:dyDescent="0.25"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7:29" x14ac:dyDescent="0.25"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7:29" x14ac:dyDescent="0.25"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7:29" x14ac:dyDescent="0.25"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7:29" x14ac:dyDescent="0.25"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7:29" x14ac:dyDescent="0.25"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7:29" x14ac:dyDescent="0.25"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7:29" x14ac:dyDescent="0.25"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7:29" x14ac:dyDescent="0.25"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7:29" x14ac:dyDescent="0.25"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7:29" x14ac:dyDescent="0.25"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7:29" x14ac:dyDescent="0.25"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7:29" x14ac:dyDescent="0.25"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7:29" x14ac:dyDescent="0.25"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7:29" x14ac:dyDescent="0.25"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7:29" x14ac:dyDescent="0.25"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7:29" x14ac:dyDescent="0.25"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7:29" x14ac:dyDescent="0.25"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7:29" x14ac:dyDescent="0.25"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7:29" x14ac:dyDescent="0.25"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7:29" x14ac:dyDescent="0.25"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7:29" x14ac:dyDescent="0.25"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7:29" x14ac:dyDescent="0.25"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7:29" x14ac:dyDescent="0.25"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7:29" x14ac:dyDescent="0.25"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7:29" x14ac:dyDescent="0.25"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7:29" x14ac:dyDescent="0.25"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7:29" x14ac:dyDescent="0.25"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7:29" x14ac:dyDescent="0.25"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7:29" x14ac:dyDescent="0.25"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7:29" x14ac:dyDescent="0.25"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7:29" x14ac:dyDescent="0.25"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7:29" x14ac:dyDescent="0.25"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7:29" x14ac:dyDescent="0.25"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7:29" x14ac:dyDescent="0.25"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7:29" x14ac:dyDescent="0.25"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7:29" x14ac:dyDescent="0.25"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7:29" x14ac:dyDescent="0.25"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7:29" x14ac:dyDescent="0.25"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7:29" x14ac:dyDescent="0.25"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7:29" x14ac:dyDescent="0.25"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7:29" x14ac:dyDescent="0.25"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7:29" x14ac:dyDescent="0.25"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7:29" x14ac:dyDescent="0.25"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7:29" x14ac:dyDescent="0.25"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7:29" x14ac:dyDescent="0.25"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7:29" x14ac:dyDescent="0.25"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7:29" x14ac:dyDescent="0.25"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7:29" x14ac:dyDescent="0.25"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7:29" x14ac:dyDescent="0.25"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7:29" x14ac:dyDescent="0.25"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7:29" x14ac:dyDescent="0.25"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7:29" x14ac:dyDescent="0.25"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7:29" x14ac:dyDescent="0.25"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7:29" x14ac:dyDescent="0.25"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7:29" x14ac:dyDescent="0.25"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7:29" x14ac:dyDescent="0.25"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7:29" x14ac:dyDescent="0.25"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7:29" x14ac:dyDescent="0.25"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7:29" x14ac:dyDescent="0.25"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7:29" x14ac:dyDescent="0.25"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7:29" x14ac:dyDescent="0.25"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7:29" x14ac:dyDescent="0.25"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7:29" x14ac:dyDescent="0.25"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7:29" x14ac:dyDescent="0.25"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7:29" x14ac:dyDescent="0.25"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7:29" x14ac:dyDescent="0.25"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7:29" x14ac:dyDescent="0.25"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7:29" x14ac:dyDescent="0.25"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7:29" x14ac:dyDescent="0.25"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7:29" x14ac:dyDescent="0.25"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7:29" x14ac:dyDescent="0.25"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7:29" x14ac:dyDescent="0.25"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7:29" x14ac:dyDescent="0.25"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7:29" x14ac:dyDescent="0.25"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7:29" x14ac:dyDescent="0.25"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7:29" x14ac:dyDescent="0.25"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7:29" x14ac:dyDescent="0.25"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7:29" x14ac:dyDescent="0.25"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7:29" x14ac:dyDescent="0.25"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7:29" x14ac:dyDescent="0.25"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7:29" x14ac:dyDescent="0.25"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7:29" x14ac:dyDescent="0.25"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7:29" x14ac:dyDescent="0.25"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7:29" x14ac:dyDescent="0.25"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7:29" x14ac:dyDescent="0.25"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7:29" x14ac:dyDescent="0.25"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7:29" x14ac:dyDescent="0.25"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7:29" x14ac:dyDescent="0.25"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7:29" x14ac:dyDescent="0.25"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7:29" x14ac:dyDescent="0.25"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7:29" x14ac:dyDescent="0.25"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7:29" x14ac:dyDescent="0.25"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7:29" x14ac:dyDescent="0.25"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8:29" x14ac:dyDescent="0.25"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8:29" x14ac:dyDescent="0.25"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8:29" x14ac:dyDescent="0.25"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8:29" x14ac:dyDescent="0.25"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8:29" x14ac:dyDescent="0.25"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8:29" x14ac:dyDescent="0.25"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8:29" x14ac:dyDescent="0.25"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8:29" x14ac:dyDescent="0.25"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8:29" x14ac:dyDescent="0.25"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8:29" x14ac:dyDescent="0.25"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8:29" x14ac:dyDescent="0.25"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8:29" x14ac:dyDescent="0.25"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8:29" x14ac:dyDescent="0.25"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8:29" x14ac:dyDescent="0.25"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8:29" x14ac:dyDescent="0.25"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8:29" x14ac:dyDescent="0.25"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8:29" x14ac:dyDescent="0.25"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8:29" x14ac:dyDescent="0.25"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8:29" x14ac:dyDescent="0.25"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8:29" x14ac:dyDescent="0.25"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8:29" x14ac:dyDescent="0.25"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</sheetData>
  <mergeCells count="8">
    <mergeCell ref="B1:N1"/>
    <mergeCell ref="B2:L2"/>
    <mergeCell ref="B3:L3"/>
    <mergeCell ref="B4:L4"/>
    <mergeCell ref="B8:L8"/>
    <mergeCell ref="B5:N5"/>
    <mergeCell ref="B6:L6"/>
    <mergeCell ref="B7:L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A109"/>
  <sheetViews>
    <sheetView workbookViewId="0">
      <selection activeCell="A16" sqref="A16"/>
    </sheetView>
  </sheetViews>
  <sheetFormatPr defaultRowHeight="15" x14ac:dyDescent="0.25"/>
  <cols>
    <col min="1" max="1" width="54.28515625" customWidth="1"/>
    <col min="2" max="2" width="24.42578125" customWidth="1"/>
    <col min="3" max="3" width="32" customWidth="1"/>
    <col min="4" max="4" width="27.5703125" customWidth="1"/>
    <col min="5" max="5" width="41.28515625" customWidth="1"/>
  </cols>
  <sheetData>
    <row r="1" spans="1:5" ht="21" customHeight="1" x14ac:dyDescent="0.25">
      <c r="A1" s="82" t="s">
        <v>139</v>
      </c>
      <c r="B1" s="82"/>
      <c r="C1" s="82"/>
      <c r="D1" s="82"/>
      <c r="E1" s="33" t="s">
        <v>144</v>
      </c>
    </row>
    <row r="2" spans="1:5" ht="17.25" customHeight="1" x14ac:dyDescent="0.25">
      <c r="A2" s="6" t="s">
        <v>75</v>
      </c>
      <c r="B2" s="6" t="s">
        <v>76</v>
      </c>
      <c r="C2" s="6" t="s">
        <v>77</v>
      </c>
      <c r="D2" s="6" t="s">
        <v>78</v>
      </c>
    </row>
    <row r="3" spans="1:5" ht="20.25" customHeight="1" x14ac:dyDescent="0.25">
      <c r="A3" s="78" t="s">
        <v>140</v>
      </c>
      <c r="B3" s="81"/>
      <c r="C3" s="79"/>
      <c r="D3" s="80"/>
    </row>
    <row r="4" spans="1:5" x14ac:dyDescent="0.25">
      <c r="A4" s="22" t="s">
        <v>0</v>
      </c>
      <c r="B4" s="23">
        <v>0</v>
      </c>
      <c r="C4" s="24">
        <v>5595</v>
      </c>
      <c r="D4" s="25">
        <v>5195</v>
      </c>
    </row>
    <row r="5" spans="1:5" ht="47.25" customHeight="1" x14ac:dyDescent="0.25">
      <c r="A5" s="22" t="s">
        <v>1</v>
      </c>
      <c r="B5" s="23">
        <v>2</v>
      </c>
      <c r="C5" s="24">
        <v>5595</v>
      </c>
      <c r="D5" s="25">
        <v>5195</v>
      </c>
    </row>
    <row r="6" spans="1:5" ht="38.25" customHeight="1" x14ac:dyDescent="0.25">
      <c r="A6" s="22" t="s">
        <v>2</v>
      </c>
      <c r="B6" s="23">
        <v>0</v>
      </c>
      <c r="C6" s="24">
        <v>5595</v>
      </c>
      <c r="D6" s="25">
        <v>5195</v>
      </c>
    </row>
    <row r="7" spans="1:5" x14ac:dyDescent="0.25">
      <c r="A7" s="22" t="s">
        <v>3</v>
      </c>
      <c r="B7" s="23">
        <v>0</v>
      </c>
      <c r="C7" s="24">
        <v>5595</v>
      </c>
      <c r="D7" s="25">
        <v>5195</v>
      </c>
    </row>
    <row r="8" spans="1:5" x14ac:dyDescent="0.25">
      <c r="A8" s="22" t="s">
        <v>4</v>
      </c>
      <c r="B8" s="23">
        <v>2</v>
      </c>
      <c r="C8" s="24">
        <v>5595</v>
      </c>
      <c r="D8" s="25">
        <v>5195</v>
      </c>
    </row>
    <row r="9" spans="1:5" x14ac:dyDescent="0.25">
      <c r="A9" s="22" t="s">
        <v>5</v>
      </c>
      <c r="B9" s="23">
        <v>2</v>
      </c>
      <c r="C9" s="24">
        <v>5595</v>
      </c>
      <c r="D9" s="25">
        <v>5195</v>
      </c>
    </row>
    <row r="10" spans="1:5" x14ac:dyDescent="0.25">
      <c r="A10" s="22" t="s">
        <v>6</v>
      </c>
      <c r="B10" s="23">
        <v>1</v>
      </c>
      <c r="C10" s="24">
        <v>5595</v>
      </c>
      <c r="D10" s="25">
        <v>5195</v>
      </c>
    </row>
    <row r="11" spans="1:5" x14ac:dyDescent="0.25">
      <c r="A11" s="22" t="s">
        <v>7</v>
      </c>
      <c r="B11" s="23">
        <v>0</v>
      </c>
      <c r="C11" s="24">
        <v>5595</v>
      </c>
      <c r="D11" s="25">
        <v>5195</v>
      </c>
    </row>
    <row r="12" spans="1:5" x14ac:dyDescent="0.25">
      <c r="A12" s="15" t="s">
        <v>8</v>
      </c>
      <c r="B12" s="26">
        <v>0</v>
      </c>
      <c r="C12" s="25">
        <v>5895</v>
      </c>
      <c r="D12" s="25">
        <v>5495</v>
      </c>
    </row>
    <row r="13" spans="1:5" x14ac:dyDescent="0.25">
      <c r="A13" s="15" t="s">
        <v>9</v>
      </c>
      <c r="B13" s="16">
        <v>0</v>
      </c>
      <c r="C13" s="25">
        <v>5895</v>
      </c>
      <c r="D13" s="25">
        <v>5495</v>
      </c>
    </row>
    <row r="14" spans="1:5" x14ac:dyDescent="0.25">
      <c r="A14" s="15" t="s">
        <v>10</v>
      </c>
      <c r="B14" s="16">
        <v>2</v>
      </c>
      <c r="C14" s="25">
        <v>5895</v>
      </c>
      <c r="D14" s="25">
        <v>5495</v>
      </c>
    </row>
    <row r="15" spans="1:5" x14ac:dyDescent="0.25">
      <c r="A15" s="15" t="s">
        <v>11</v>
      </c>
      <c r="B15" s="16">
        <v>1</v>
      </c>
      <c r="C15" s="25">
        <v>5895</v>
      </c>
      <c r="D15" s="25">
        <v>5495</v>
      </c>
    </row>
    <row r="16" spans="1:5" ht="30" x14ac:dyDescent="0.25">
      <c r="A16" s="15" t="s">
        <v>13</v>
      </c>
      <c r="B16" s="16">
        <v>1</v>
      </c>
      <c r="C16" s="25">
        <v>6495</v>
      </c>
      <c r="D16" s="25">
        <v>6195</v>
      </c>
    </row>
    <row r="17" spans="1:4" x14ac:dyDescent="0.25">
      <c r="A17" s="15" t="s">
        <v>14</v>
      </c>
      <c r="B17" s="16">
        <v>1</v>
      </c>
      <c r="C17" s="25">
        <v>6495</v>
      </c>
      <c r="D17" s="25">
        <v>6195</v>
      </c>
    </row>
    <row r="18" spans="1:4" ht="30" x14ac:dyDescent="0.25">
      <c r="A18" s="15" t="s">
        <v>15</v>
      </c>
      <c r="B18" s="16">
        <v>1</v>
      </c>
      <c r="C18" s="25">
        <v>6495</v>
      </c>
      <c r="D18" s="25">
        <v>6195</v>
      </c>
    </row>
    <row r="19" spans="1:4" x14ac:dyDescent="0.25">
      <c r="A19" s="15" t="s">
        <v>16</v>
      </c>
      <c r="B19" s="16">
        <v>3</v>
      </c>
      <c r="C19" s="25">
        <v>6495</v>
      </c>
      <c r="D19" s="25">
        <v>6195</v>
      </c>
    </row>
    <row r="20" spans="1:4" x14ac:dyDescent="0.25">
      <c r="A20" s="15" t="s">
        <v>17</v>
      </c>
      <c r="B20" s="16">
        <v>3</v>
      </c>
      <c r="C20" s="25">
        <v>6495</v>
      </c>
      <c r="D20" s="25">
        <v>6195</v>
      </c>
    </row>
    <row r="21" spans="1:4" x14ac:dyDescent="0.25">
      <c r="A21" s="15" t="s">
        <v>18</v>
      </c>
      <c r="B21" s="16">
        <v>4</v>
      </c>
      <c r="C21" s="25">
        <v>7695</v>
      </c>
      <c r="D21" s="25">
        <v>7295</v>
      </c>
    </row>
    <row r="22" spans="1:4" x14ac:dyDescent="0.25">
      <c r="A22" s="15" t="s">
        <v>19</v>
      </c>
      <c r="B22" s="16">
        <v>0</v>
      </c>
      <c r="C22" s="25">
        <v>7695</v>
      </c>
      <c r="D22" s="25">
        <v>7295</v>
      </c>
    </row>
    <row r="23" spans="1:4" x14ac:dyDescent="0.25">
      <c r="A23" s="15" t="s">
        <v>20</v>
      </c>
      <c r="B23" s="16">
        <v>1</v>
      </c>
      <c r="C23" s="25">
        <v>7695</v>
      </c>
      <c r="D23" s="25">
        <v>7295</v>
      </c>
    </row>
    <row r="24" spans="1:4" x14ac:dyDescent="0.25">
      <c r="A24" s="15" t="s">
        <v>21</v>
      </c>
      <c r="B24" s="16">
        <v>2</v>
      </c>
      <c r="C24" s="25">
        <v>7695</v>
      </c>
      <c r="D24" s="25">
        <v>7295</v>
      </c>
    </row>
    <row r="25" spans="1:4" x14ac:dyDescent="0.25">
      <c r="A25" s="15" t="s">
        <v>22</v>
      </c>
      <c r="B25" s="16">
        <v>2</v>
      </c>
      <c r="C25" s="25">
        <v>7695</v>
      </c>
      <c r="D25" s="25">
        <v>7295</v>
      </c>
    </row>
    <row r="26" spans="1:4" x14ac:dyDescent="0.25">
      <c r="A26" s="15" t="s">
        <v>23</v>
      </c>
      <c r="B26" s="16">
        <v>1</v>
      </c>
      <c r="C26" s="25">
        <v>7695</v>
      </c>
      <c r="D26" s="25">
        <v>7295</v>
      </c>
    </row>
    <row r="27" spans="1:4" x14ac:dyDescent="0.25">
      <c r="A27" s="15" t="s">
        <v>24</v>
      </c>
      <c r="B27" s="16">
        <v>0</v>
      </c>
      <c r="C27" s="25">
        <v>7695</v>
      </c>
      <c r="D27" s="25">
        <v>7295</v>
      </c>
    </row>
    <row r="28" spans="1:4" ht="30" x14ac:dyDescent="0.25">
      <c r="A28" s="15" t="s">
        <v>25</v>
      </c>
      <c r="B28" s="16">
        <v>2</v>
      </c>
      <c r="C28" s="25">
        <v>8795</v>
      </c>
      <c r="D28" s="25">
        <v>8295</v>
      </c>
    </row>
    <row r="29" spans="1:4" x14ac:dyDescent="0.25">
      <c r="A29" s="15" t="s">
        <v>26</v>
      </c>
      <c r="B29" s="16">
        <v>2</v>
      </c>
      <c r="C29" s="25">
        <v>8795</v>
      </c>
      <c r="D29" s="25">
        <v>8295</v>
      </c>
    </row>
    <row r="30" spans="1:4" x14ac:dyDescent="0.25">
      <c r="A30" s="15" t="s">
        <v>27</v>
      </c>
      <c r="B30" s="16">
        <v>4</v>
      </c>
      <c r="C30" s="25">
        <v>8795</v>
      </c>
      <c r="D30" s="25">
        <v>8295</v>
      </c>
    </row>
    <row r="31" spans="1:4" ht="30" x14ac:dyDescent="0.25">
      <c r="A31" s="15" t="s">
        <v>28</v>
      </c>
      <c r="B31" s="16">
        <v>1</v>
      </c>
      <c r="C31" s="25">
        <v>8795</v>
      </c>
      <c r="D31" s="25">
        <v>8295</v>
      </c>
    </row>
    <row r="32" spans="1:4" ht="30" x14ac:dyDescent="0.25">
      <c r="A32" s="15" t="s">
        <v>29</v>
      </c>
      <c r="B32" s="16">
        <v>3</v>
      </c>
      <c r="C32" s="25">
        <v>8795</v>
      </c>
      <c r="D32" s="25">
        <v>8295</v>
      </c>
    </row>
    <row r="33" spans="1:105" ht="30" x14ac:dyDescent="0.25">
      <c r="A33" s="15" t="s">
        <v>30</v>
      </c>
      <c r="B33" s="16">
        <v>4</v>
      </c>
      <c r="C33" s="25">
        <v>8795</v>
      </c>
      <c r="D33" s="25">
        <v>8295</v>
      </c>
      <c r="E33" s="7"/>
      <c r="F33" s="7"/>
      <c r="G33" s="7"/>
      <c r="H33" s="7"/>
      <c r="I33" s="7"/>
      <c r="J33" s="7"/>
      <c r="K33" s="7"/>
    </row>
    <row r="34" spans="1:105" ht="15.75" thickBot="1" x14ac:dyDescent="0.3">
      <c r="A34" s="27" t="s">
        <v>31</v>
      </c>
      <c r="B34" s="28">
        <v>4</v>
      </c>
      <c r="C34" s="29">
        <v>8795</v>
      </c>
      <c r="D34" s="25">
        <v>8295</v>
      </c>
      <c r="E34" s="7"/>
      <c r="F34" s="7"/>
      <c r="G34" s="7"/>
      <c r="H34" s="7"/>
      <c r="I34" s="7"/>
      <c r="J34" s="7"/>
      <c r="K34" s="7"/>
    </row>
    <row r="35" spans="1:105" s="36" customFormat="1" ht="21" x14ac:dyDescent="0.25">
      <c r="A35" s="34" t="s">
        <v>151</v>
      </c>
      <c r="B35" s="34" t="s">
        <v>79</v>
      </c>
      <c r="C35" s="35">
        <v>210</v>
      </c>
      <c r="D35" s="38">
        <v>197.95000000000002</v>
      </c>
      <c r="E35" s="86" t="s">
        <v>177</v>
      </c>
      <c r="F35" s="86"/>
      <c r="G35" s="86"/>
      <c r="H35" s="40"/>
      <c r="I35" s="40"/>
      <c r="J35" s="40"/>
      <c r="K35" s="40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</row>
    <row r="36" spans="1:105" s="36" customFormat="1" x14ac:dyDescent="0.25">
      <c r="A36" s="37" t="s">
        <v>152</v>
      </c>
      <c r="B36" s="37" t="s">
        <v>79</v>
      </c>
      <c r="C36" s="38">
        <v>210</v>
      </c>
      <c r="D36" s="38">
        <v>192.60000000000002</v>
      </c>
      <c r="E36" s="40"/>
      <c r="F36" s="40"/>
      <c r="G36" s="40"/>
      <c r="H36" s="40"/>
      <c r="I36" s="40"/>
      <c r="J36" s="40"/>
      <c r="K36" s="40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</row>
    <row r="37" spans="1:105" s="36" customFormat="1" x14ac:dyDescent="0.25">
      <c r="A37" s="37" t="s">
        <v>154</v>
      </c>
      <c r="B37" s="37" t="s">
        <v>79</v>
      </c>
      <c r="C37" s="38">
        <v>210</v>
      </c>
      <c r="D37" s="38">
        <v>192.60000000000002</v>
      </c>
      <c r="E37" s="40"/>
      <c r="F37" s="40"/>
      <c r="G37" s="40"/>
      <c r="H37" s="40"/>
      <c r="I37" s="40"/>
      <c r="J37" s="40"/>
      <c r="K37" s="40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</row>
    <row r="38" spans="1:105" s="36" customFormat="1" x14ac:dyDescent="0.25">
      <c r="A38" s="37" t="s">
        <v>153</v>
      </c>
      <c r="B38" s="37" t="s">
        <v>79</v>
      </c>
      <c r="C38" s="38">
        <v>210</v>
      </c>
      <c r="D38" s="38">
        <v>192.60000000000002</v>
      </c>
      <c r="E38" s="40"/>
      <c r="F38" s="40"/>
      <c r="G38" s="40"/>
      <c r="H38" s="40"/>
      <c r="I38" s="40"/>
      <c r="J38" s="40"/>
      <c r="K38" s="40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</row>
    <row r="39" spans="1:105" s="36" customFormat="1" x14ac:dyDescent="0.25">
      <c r="A39" s="37" t="s">
        <v>155</v>
      </c>
      <c r="B39" s="37" t="s">
        <v>79</v>
      </c>
      <c r="C39" s="38">
        <v>210</v>
      </c>
      <c r="D39" s="38">
        <v>192.60000000000002</v>
      </c>
      <c r="E39" s="40"/>
      <c r="F39" s="40"/>
      <c r="G39" s="40"/>
      <c r="H39" s="40"/>
      <c r="I39" s="40"/>
      <c r="J39" s="40"/>
      <c r="K39" s="40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</row>
    <row r="40" spans="1:105" s="36" customFormat="1" x14ac:dyDescent="0.25">
      <c r="A40" s="37" t="s">
        <v>156</v>
      </c>
      <c r="B40" s="37" t="s">
        <v>79</v>
      </c>
      <c r="C40" s="38">
        <v>210</v>
      </c>
      <c r="D40" s="38">
        <v>192.60000000000002</v>
      </c>
      <c r="E40" s="40"/>
      <c r="F40" s="40"/>
      <c r="G40" s="40"/>
      <c r="H40" s="40"/>
      <c r="I40" s="40"/>
      <c r="J40" s="40"/>
      <c r="K40" s="40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</row>
    <row r="41" spans="1:105" s="36" customFormat="1" x14ac:dyDescent="0.25">
      <c r="A41" s="37" t="s">
        <v>157</v>
      </c>
      <c r="B41" s="37" t="s">
        <v>79</v>
      </c>
      <c r="C41" s="38">
        <v>235</v>
      </c>
      <c r="D41" s="38">
        <v>208.65</v>
      </c>
      <c r="E41" s="40"/>
      <c r="F41" s="40"/>
      <c r="G41" s="40"/>
      <c r="H41" s="40"/>
      <c r="I41" s="40"/>
      <c r="J41" s="40"/>
      <c r="K41" s="40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</row>
    <row r="42" spans="1:105" s="36" customFormat="1" x14ac:dyDescent="0.25">
      <c r="A42" s="37" t="s">
        <v>158</v>
      </c>
      <c r="B42" s="37" t="s">
        <v>79</v>
      </c>
      <c r="C42" s="38">
        <v>235</v>
      </c>
      <c r="D42" s="38">
        <v>208.65</v>
      </c>
      <c r="E42" s="40"/>
      <c r="F42" s="40"/>
      <c r="G42" s="40"/>
      <c r="H42" s="40"/>
      <c r="I42" s="40"/>
      <c r="J42" s="40"/>
      <c r="K42" s="40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</row>
    <row r="43" spans="1:105" s="36" customFormat="1" x14ac:dyDescent="0.25">
      <c r="A43" s="37" t="s">
        <v>159</v>
      </c>
      <c r="B43" s="37" t="s">
        <v>79</v>
      </c>
      <c r="C43" s="38">
        <v>235</v>
      </c>
      <c r="D43" s="38">
        <v>208.65</v>
      </c>
      <c r="E43" s="40"/>
      <c r="F43" s="40"/>
      <c r="G43" s="40"/>
      <c r="H43" s="40"/>
      <c r="I43" s="40"/>
      <c r="J43" s="40"/>
      <c r="K43" s="40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</row>
    <row r="44" spans="1:105" s="36" customFormat="1" x14ac:dyDescent="0.25">
      <c r="A44" s="37" t="s">
        <v>160</v>
      </c>
      <c r="B44" s="37" t="s">
        <v>79</v>
      </c>
      <c r="C44" s="38">
        <v>235</v>
      </c>
      <c r="D44" s="38">
        <v>208.65</v>
      </c>
      <c r="E44" s="40"/>
      <c r="F44" s="40"/>
      <c r="G44" s="40"/>
      <c r="H44" s="40"/>
      <c r="I44" s="40"/>
      <c r="J44" s="40"/>
      <c r="K44" s="40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</row>
    <row r="45" spans="1:105" s="36" customFormat="1" x14ac:dyDescent="0.25">
      <c r="A45" s="37" t="s">
        <v>161</v>
      </c>
      <c r="B45" s="37" t="s">
        <v>79</v>
      </c>
      <c r="C45" s="38">
        <v>235</v>
      </c>
      <c r="D45" s="38">
        <v>208.65</v>
      </c>
      <c r="E45" s="40"/>
      <c r="F45" s="40"/>
      <c r="G45" s="40"/>
      <c r="H45" s="40"/>
      <c r="I45" s="40"/>
      <c r="J45" s="40"/>
      <c r="K45" s="40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</row>
    <row r="46" spans="1:105" s="36" customFormat="1" x14ac:dyDescent="0.25">
      <c r="A46" s="37" t="s">
        <v>162</v>
      </c>
      <c r="B46" s="37" t="s">
        <v>79</v>
      </c>
      <c r="C46" s="38">
        <v>235</v>
      </c>
      <c r="D46" s="38">
        <v>208.65</v>
      </c>
      <c r="E46" s="40"/>
      <c r="F46" s="40"/>
      <c r="G46" s="40"/>
      <c r="H46" s="40"/>
      <c r="I46" s="40"/>
      <c r="J46" s="40"/>
      <c r="K46" s="40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</row>
    <row r="47" spans="1:105" s="36" customFormat="1" x14ac:dyDescent="0.25">
      <c r="A47" s="37" t="s">
        <v>163</v>
      </c>
      <c r="B47" s="37" t="s">
        <v>79</v>
      </c>
      <c r="C47" s="38">
        <v>260</v>
      </c>
      <c r="D47" s="38">
        <v>230.05</v>
      </c>
      <c r="E47" s="40"/>
      <c r="F47" s="40"/>
      <c r="G47" s="40"/>
      <c r="H47" s="40"/>
      <c r="I47" s="40"/>
      <c r="J47" s="40"/>
      <c r="K47" s="40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</row>
    <row r="48" spans="1:105" s="36" customFormat="1" x14ac:dyDescent="0.25">
      <c r="A48" s="37" t="s">
        <v>164</v>
      </c>
      <c r="B48" s="37" t="s">
        <v>79</v>
      </c>
      <c r="C48" s="38">
        <v>260</v>
      </c>
      <c r="D48" s="38">
        <v>230.05</v>
      </c>
      <c r="E48" s="40"/>
      <c r="F48" s="40"/>
      <c r="G48" s="40"/>
      <c r="H48" s="40"/>
      <c r="I48" s="40"/>
      <c r="J48" s="40"/>
      <c r="K48" s="40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</row>
    <row r="49" spans="1:105" s="36" customFormat="1" x14ac:dyDescent="0.25">
      <c r="A49" s="37" t="s">
        <v>165</v>
      </c>
      <c r="B49" s="37" t="s">
        <v>79</v>
      </c>
      <c r="C49" s="38">
        <v>260</v>
      </c>
      <c r="D49" s="38">
        <v>230.05</v>
      </c>
      <c r="E49" s="40"/>
      <c r="F49" s="40"/>
      <c r="G49" s="40"/>
      <c r="H49" s="40"/>
      <c r="I49" s="40"/>
      <c r="J49" s="40"/>
      <c r="K49" s="40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</row>
    <row r="50" spans="1:105" s="36" customFormat="1" x14ac:dyDescent="0.25">
      <c r="A50" s="37" t="s">
        <v>166</v>
      </c>
      <c r="B50" s="37" t="s">
        <v>79</v>
      </c>
      <c r="C50" s="38">
        <v>260</v>
      </c>
      <c r="D50" s="38">
        <v>230.05</v>
      </c>
      <c r="E50" s="40"/>
      <c r="F50" s="40"/>
      <c r="G50" s="40"/>
      <c r="H50" s="40"/>
      <c r="I50" s="40"/>
      <c r="J50" s="40"/>
      <c r="K50" s="40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</row>
    <row r="51" spans="1:105" s="36" customFormat="1" x14ac:dyDescent="0.25">
      <c r="A51" s="37" t="s">
        <v>167</v>
      </c>
      <c r="B51" s="37" t="s">
        <v>79</v>
      </c>
      <c r="C51" s="38">
        <v>260</v>
      </c>
      <c r="D51" s="38">
        <v>230.05</v>
      </c>
      <c r="E51" s="40"/>
      <c r="F51" s="40"/>
      <c r="G51" s="40"/>
      <c r="H51" s="40"/>
      <c r="I51" s="40"/>
      <c r="J51" s="40"/>
      <c r="K51" s="40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</row>
    <row r="52" spans="1:105" s="36" customFormat="1" x14ac:dyDescent="0.25">
      <c r="A52" s="37" t="s">
        <v>168</v>
      </c>
      <c r="B52" s="37" t="s">
        <v>79</v>
      </c>
      <c r="C52" s="38">
        <v>260</v>
      </c>
      <c r="D52" s="38">
        <v>230.05</v>
      </c>
      <c r="E52" s="40"/>
      <c r="F52" s="40"/>
      <c r="G52" s="40"/>
      <c r="H52" s="40"/>
      <c r="I52" s="40"/>
      <c r="J52" s="40"/>
      <c r="K52" s="40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</row>
    <row r="53" spans="1:105" x14ac:dyDescent="0.25">
      <c r="A53" s="19" t="s">
        <v>145</v>
      </c>
      <c r="B53" s="19" t="s">
        <v>79</v>
      </c>
      <c r="C53" s="20">
        <v>330</v>
      </c>
      <c r="D53" s="20">
        <v>288.90000000000003</v>
      </c>
      <c r="E53" s="7"/>
      <c r="F53" s="7"/>
      <c r="G53" s="7"/>
      <c r="H53" s="7"/>
      <c r="I53" s="7"/>
      <c r="J53" s="7"/>
      <c r="K53" s="7"/>
    </row>
    <row r="54" spans="1:105" x14ac:dyDescent="0.25">
      <c r="A54" s="19" t="s">
        <v>145</v>
      </c>
      <c r="B54" s="19" t="s">
        <v>79</v>
      </c>
      <c r="C54" s="20">
        <v>330</v>
      </c>
      <c r="D54" s="20">
        <v>288.90000000000003</v>
      </c>
      <c r="E54" s="7"/>
      <c r="F54" s="7"/>
      <c r="G54" s="7"/>
      <c r="H54" s="7"/>
      <c r="I54" s="7"/>
      <c r="J54" s="7"/>
      <c r="K54" s="7"/>
    </row>
    <row r="55" spans="1:105" x14ac:dyDescent="0.25">
      <c r="A55" s="19" t="s">
        <v>145</v>
      </c>
      <c r="B55" s="19" t="s">
        <v>79</v>
      </c>
      <c r="C55" s="20">
        <v>330</v>
      </c>
      <c r="D55" s="20">
        <v>288.90000000000003</v>
      </c>
    </row>
    <row r="56" spans="1:105" x14ac:dyDescent="0.25">
      <c r="A56" s="19" t="s">
        <v>145</v>
      </c>
      <c r="B56" s="19" t="s">
        <v>79</v>
      </c>
      <c r="C56" s="20">
        <v>330</v>
      </c>
      <c r="D56" s="20">
        <v>288.90000000000003</v>
      </c>
    </row>
    <row r="57" spans="1:105" x14ac:dyDescent="0.25">
      <c r="A57" s="19" t="s">
        <v>145</v>
      </c>
      <c r="B57" s="19" t="s">
        <v>79</v>
      </c>
      <c r="C57" s="20">
        <v>330</v>
      </c>
      <c r="D57" s="20">
        <v>288.90000000000003</v>
      </c>
    </row>
    <row r="58" spans="1:105" x14ac:dyDescent="0.25">
      <c r="A58" s="19" t="s">
        <v>145</v>
      </c>
      <c r="B58" s="19" t="s">
        <v>79</v>
      </c>
      <c r="C58" s="20">
        <v>330</v>
      </c>
      <c r="D58" s="20">
        <v>288.90000000000003</v>
      </c>
    </row>
    <row r="59" spans="1:105" x14ac:dyDescent="0.25">
      <c r="A59" s="19" t="s">
        <v>146</v>
      </c>
      <c r="B59" s="19" t="s">
        <v>79</v>
      </c>
      <c r="C59" s="20">
        <v>335</v>
      </c>
      <c r="D59" s="20">
        <v>299.60000000000002</v>
      </c>
    </row>
    <row r="60" spans="1:105" ht="20.25" customHeight="1" x14ac:dyDescent="0.25">
      <c r="A60" s="83" t="s">
        <v>173</v>
      </c>
      <c r="B60" s="84"/>
      <c r="C60" s="84"/>
      <c r="D60" s="85"/>
    </row>
    <row r="61" spans="1:105" ht="30" x14ac:dyDescent="0.25">
      <c r="A61" s="15" t="s">
        <v>32</v>
      </c>
      <c r="B61" s="16">
        <v>2</v>
      </c>
      <c r="C61" s="16">
        <v>10990</v>
      </c>
      <c r="D61" s="17">
        <v>10290</v>
      </c>
    </row>
    <row r="62" spans="1:105" ht="30" x14ac:dyDescent="0.25">
      <c r="A62" s="15" t="s">
        <v>33</v>
      </c>
      <c r="B62" s="16">
        <v>2</v>
      </c>
      <c r="C62" s="16">
        <v>10990</v>
      </c>
      <c r="D62" s="17">
        <v>10290</v>
      </c>
    </row>
    <row r="63" spans="1:105" ht="30" x14ac:dyDescent="0.25">
      <c r="A63" s="15" t="s">
        <v>34</v>
      </c>
      <c r="B63" s="16">
        <v>1</v>
      </c>
      <c r="C63" s="16">
        <v>10990</v>
      </c>
      <c r="D63" s="17">
        <v>10290</v>
      </c>
    </row>
    <row r="64" spans="1:105" ht="30" x14ac:dyDescent="0.25">
      <c r="A64" s="15" t="s">
        <v>35</v>
      </c>
      <c r="B64" s="16">
        <v>4</v>
      </c>
      <c r="C64" s="16">
        <v>11990</v>
      </c>
      <c r="D64" s="17">
        <v>11100</v>
      </c>
    </row>
    <row r="65" spans="1:4" ht="30" x14ac:dyDescent="0.25">
      <c r="A65" s="15" t="s">
        <v>36</v>
      </c>
      <c r="B65" s="16">
        <v>1</v>
      </c>
      <c r="C65" s="16">
        <v>11990</v>
      </c>
      <c r="D65" s="17">
        <v>11100</v>
      </c>
    </row>
    <row r="66" spans="1:4" ht="30" x14ac:dyDescent="0.25">
      <c r="A66" s="15" t="s">
        <v>37</v>
      </c>
      <c r="B66" s="16">
        <v>5</v>
      </c>
      <c r="C66" s="16">
        <v>11990</v>
      </c>
      <c r="D66" s="17">
        <v>11100</v>
      </c>
    </row>
    <row r="67" spans="1:4" ht="30" x14ac:dyDescent="0.25">
      <c r="A67" s="15" t="s">
        <v>38</v>
      </c>
      <c r="B67" s="16">
        <v>1</v>
      </c>
      <c r="C67" s="16">
        <v>11990</v>
      </c>
      <c r="D67" s="17">
        <v>11100</v>
      </c>
    </row>
    <row r="68" spans="1:4" ht="30" x14ac:dyDescent="0.25">
      <c r="A68" s="15" t="s">
        <v>39</v>
      </c>
      <c r="B68" s="16">
        <v>2</v>
      </c>
      <c r="C68" s="16">
        <v>14490</v>
      </c>
      <c r="D68" s="17">
        <v>13500</v>
      </c>
    </row>
    <row r="69" spans="1:4" ht="30" x14ac:dyDescent="0.25">
      <c r="A69" s="15" t="s">
        <v>40</v>
      </c>
      <c r="B69" s="16">
        <v>1</v>
      </c>
      <c r="C69" s="16">
        <v>14490</v>
      </c>
      <c r="D69" s="17">
        <v>13500</v>
      </c>
    </row>
    <row r="70" spans="1:4" ht="30" x14ac:dyDescent="0.25">
      <c r="A70" s="15" t="s">
        <v>41</v>
      </c>
      <c r="B70" s="16">
        <v>1</v>
      </c>
      <c r="C70" s="16">
        <v>14490</v>
      </c>
      <c r="D70" s="17">
        <v>13500</v>
      </c>
    </row>
    <row r="71" spans="1:4" ht="30" x14ac:dyDescent="0.25">
      <c r="A71" s="15" t="s">
        <v>42</v>
      </c>
      <c r="B71" s="16">
        <v>2</v>
      </c>
      <c r="C71" s="16">
        <v>14490</v>
      </c>
      <c r="D71" s="17">
        <v>13500</v>
      </c>
    </row>
    <row r="72" spans="1:4" x14ac:dyDescent="0.25">
      <c r="A72" s="15" t="s">
        <v>43</v>
      </c>
      <c r="B72" s="16">
        <v>0</v>
      </c>
      <c r="C72" s="16" t="s">
        <v>12</v>
      </c>
      <c r="D72" s="17"/>
    </row>
    <row r="73" spans="1:4" x14ac:dyDescent="0.25">
      <c r="A73" s="15" t="s">
        <v>44</v>
      </c>
      <c r="B73" s="16">
        <v>4</v>
      </c>
      <c r="C73" s="16">
        <v>9990</v>
      </c>
      <c r="D73" s="17">
        <v>9444.75</v>
      </c>
    </row>
    <row r="74" spans="1:4" x14ac:dyDescent="0.25">
      <c r="A74" s="15" t="s">
        <v>45</v>
      </c>
      <c r="B74" s="16">
        <v>1</v>
      </c>
      <c r="C74" s="16">
        <v>10490</v>
      </c>
      <c r="D74" s="17">
        <v>9800</v>
      </c>
    </row>
    <row r="75" spans="1:4" x14ac:dyDescent="0.25">
      <c r="A75" s="15" t="s">
        <v>46</v>
      </c>
      <c r="B75" s="16">
        <v>1</v>
      </c>
      <c r="C75" s="16">
        <v>11990</v>
      </c>
      <c r="D75" s="17">
        <v>11544.75</v>
      </c>
    </row>
    <row r="76" spans="1:4" ht="20.25" customHeight="1" x14ac:dyDescent="0.25">
      <c r="A76" s="78" t="s">
        <v>141</v>
      </c>
      <c r="B76" s="79"/>
      <c r="C76" s="79"/>
      <c r="D76" s="80"/>
    </row>
    <row r="77" spans="1:4" x14ac:dyDescent="0.25">
      <c r="A77" s="15" t="s">
        <v>47</v>
      </c>
      <c r="B77" s="16">
        <v>1</v>
      </c>
      <c r="C77" s="16">
        <v>29995</v>
      </c>
      <c r="D77" s="17">
        <v>29000</v>
      </c>
    </row>
    <row r="78" spans="1:4" x14ac:dyDescent="0.25">
      <c r="A78" s="15" t="s">
        <v>48</v>
      </c>
      <c r="B78" s="16">
        <v>2</v>
      </c>
      <c r="C78" s="16">
        <v>29995</v>
      </c>
      <c r="D78" s="17">
        <v>29000</v>
      </c>
    </row>
    <row r="79" spans="1:4" ht="20.25" customHeight="1" x14ac:dyDescent="0.25">
      <c r="A79" s="78" t="s">
        <v>142</v>
      </c>
      <c r="B79" s="79"/>
      <c r="C79" s="79"/>
      <c r="D79" s="80"/>
    </row>
    <row r="80" spans="1:4" x14ac:dyDescent="0.25">
      <c r="A80" s="19" t="s">
        <v>169</v>
      </c>
      <c r="B80" s="19" t="s">
        <v>79</v>
      </c>
      <c r="C80" s="20">
        <v>390</v>
      </c>
      <c r="D80" s="20">
        <v>374.5</v>
      </c>
    </row>
    <row r="81" spans="1:4" x14ac:dyDescent="0.25">
      <c r="A81" s="19" t="s">
        <v>170</v>
      </c>
      <c r="B81" s="19" t="s">
        <v>79</v>
      </c>
      <c r="C81" s="20">
        <v>390</v>
      </c>
      <c r="D81" s="20">
        <v>374.5</v>
      </c>
    </row>
    <row r="82" spans="1:4" x14ac:dyDescent="0.25">
      <c r="A82" s="19" t="s">
        <v>171</v>
      </c>
      <c r="B82" s="19" t="s">
        <v>79</v>
      </c>
      <c r="C82" s="20">
        <v>555</v>
      </c>
      <c r="D82" s="20">
        <v>492.20000000000005</v>
      </c>
    </row>
    <row r="83" spans="1:4" x14ac:dyDescent="0.25">
      <c r="A83" s="19" t="s">
        <v>172</v>
      </c>
      <c r="B83" s="19" t="s">
        <v>79</v>
      </c>
      <c r="C83" s="20">
        <v>555</v>
      </c>
      <c r="D83" s="20">
        <v>492.20000000000005</v>
      </c>
    </row>
    <row r="84" spans="1:4" x14ac:dyDescent="0.25">
      <c r="A84" s="15" t="s">
        <v>49</v>
      </c>
      <c r="B84" s="16">
        <v>1</v>
      </c>
      <c r="C84" s="16">
        <v>37995</v>
      </c>
      <c r="D84" s="17">
        <v>37000</v>
      </c>
    </row>
    <row r="85" spans="1:4" x14ac:dyDescent="0.25">
      <c r="A85" s="15" t="s">
        <v>50</v>
      </c>
      <c r="B85" s="16">
        <v>1</v>
      </c>
      <c r="C85" s="16">
        <v>37995</v>
      </c>
      <c r="D85" s="17">
        <v>37000</v>
      </c>
    </row>
    <row r="86" spans="1:4" x14ac:dyDescent="0.25">
      <c r="A86" s="15" t="s">
        <v>51</v>
      </c>
      <c r="B86" s="16" t="s">
        <v>52</v>
      </c>
      <c r="C86" s="16">
        <v>37995</v>
      </c>
      <c r="D86" s="17">
        <v>37000</v>
      </c>
    </row>
    <row r="87" spans="1:4" x14ac:dyDescent="0.25">
      <c r="A87" s="15" t="s">
        <v>53</v>
      </c>
      <c r="B87" s="16">
        <v>1</v>
      </c>
      <c r="C87" s="16">
        <v>36995</v>
      </c>
      <c r="D87" s="17">
        <v>36000</v>
      </c>
    </row>
    <row r="88" spans="1:4" x14ac:dyDescent="0.25">
      <c r="A88" s="15" t="s">
        <v>54</v>
      </c>
      <c r="B88" s="16">
        <v>1</v>
      </c>
      <c r="C88" s="16">
        <v>36995</v>
      </c>
      <c r="D88" s="17">
        <v>36000</v>
      </c>
    </row>
    <row r="89" spans="1:4" x14ac:dyDescent="0.25">
      <c r="A89" s="15" t="s">
        <v>55</v>
      </c>
      <c r="B89" s="16">
        <v>1</v>
      </c>
      <c r="C89" s="16">
        <v>36995</v>
      </c>
      <c r="D89" s="17">
        <v>36000</v>
      </c>
    </row>
    <row r="90" spans="1:4" x14ac:dyDescent="0.25">
      <c r="A90" s="15" t="s">
        <v>56</v>
      </c>
      <c r="B90" s="16">
        <v>1</v>
      </c>
      <c r="C90" s="16">
        <v>36995</v>
      </c>
      <c r="D90" s="17">
        <v>36000</v>
      </c>
    </row>
    <row r="91" spans="1:4" x14ac:dyDescent="0.25">
      <c r="A91" s="15" t="s">
        <v>57</v>
      </c>
      <c r="B91" s="16" t="s">
        <v>52</v>
      </c>
      <c r="C91" s="16">
        <v>36995</v>
      </c>
      <c r="D91" s="17">
        <v>36000</v>
      </c>
    </row>
    <row r="92" spans="1:4" x14ac:dyDescent="0.25">
      <c r="A92" s="15" t="s">
        <v>58</v>
      </c>
      <c r="B92" s="16" t="s">
        <v>52</v>
      </c>
      <c r="C92" s="16">
        <v>36995</v>
      </c>
      <c r="D92" s="17">
        <v>36000</v>
      </c>
    </row>
    <row r="93" spans="1:4" x14ac:dyDescent="0.25">
      <c r="A93" s="15" t="s">
        <v>59</v>
      </c>
      <c r="B93" s="16" t="s">
        <v>52</v>
      </c>
      <c r="C93" s="16">
        <v>36995</v>
      </c>
      <c r="D93" s="17">
        <v>36000</v>
      </c>
    </row>
    <row r="94" spans="1:4" ht="20.25" customHeight="1" x14ac:dyDescent="0.25">
      <c r="A94" s="78" t="s">
        <v>60</v>
      </c>
      <c r="B94" s="79"/>
      <c r="C94" s="79"/>
      <c r="D94" s="80"/>
    </row>
    <row r="95" spans="1:4" x14ac:dyDescent="0.25">
      <c r="A95" s="15" t="s">
        <v>61</v>
      </c>
      <c r="B95" s="16" t="s">
        <v>62</v>
      </c>
      <c r="C95" s="16">
        <v>16995</v>
      </c>
      <c r="D95" s="17">
        <v>19000</v>
      </c>
    </row>
    <row r="96" spans="1:4" x14ac:dyDescent="0.25">
      <c r="A96" s="15" t="s">
        <v>63</v>
      </c>
      <c r="B96" s="16">
        <v>1</v>
      </c>
      <c r="C96" s="16">
        <v>16995</v>
      </c>
      <c r="D96" s="17">
        <v>16000</v>
      </c>
    </row>
    <row r="97" spans="1:4" x14ac:dyDescent="0.25">
      <c r="A97" s="15" t="s">
        <v>64</v>
      </c>
      <c r="B97" s="16">
        <v>2</v>
      </c>
      <c r="C97" s="16">
        <v>16995</v>
      </c>
      <c r="D97" s="17">
        <v>16000</v>
      </c>
    </row>
    <row r="98" spans="1:4" x14ac:dyDescent="0.25">
      <c r="A98" s="15" t="s">
        <v>65</v>
      </c>
      <c r="B98" s="16" t="s">
        <v>62</v>
      </c>
      <c r="C98" s="16">
        <v>16995</v>
      </c>
      <c r="D98" s="17">
        <v>16000</v>
      </c>
    </row>
    <row r="99" spans="1:4" x14ac:dyDescent="0.25">
      <c r="A99" s="15" t="s">
        <v>66</v>
      </c>
      <c r="B99" s="16">
        <v>3</v>
      </c>
      <c r="C99" s="16">
        <v>19995</v>
      </c>
      <c r="D99" s="17">
        <v>19000</v>
      </c>
    </row>
    <row r="100" spans="1:4" ht="20.25" customHeight="1" x14ac:dyDescent="0.25">
      <c r="A100" s="78" t="s">
        <v>67</v>
      </c>
      <c r="B100" s="79"/>
      <c r="C100" s="79"/>
      <c r="D100" s="80"/>
    </row>
    <row r="101" spans="1:4" x14ac:dyDescent="0.25">
      <c r="A101" s="15" t="s">
        <v>68</v>
      </c>
      <c r="B101" s="16">
        <v>5</v>
      </c>
      <c r="C101" s="16">
        <v>11995</v>
      </c>
      <c r="D101" s="17">
        <v>11544.75</v>
      </c>
    </row>
    <row r="102" spans="1:4" x14ac:dyDescent="0.25">
      <c r="A102" s="15" t="s">
        <v>69</v>
      </c>
      <c r="B102" s="16">
        <v>4</v>
      </c>
      <c r="C102" s="16">
        <v>11995</v>
      </c>
      <c r="D102" s="17">
        <v>11544.75</v>
      </c>
    </row>
    <row r="103" spans="1:4" x14ac:dyDescent="0.25">
      <c r="A103" s="41" t="s">
        <v>174</v>
      </c>
      <c r="B103" s="42">
        <v>2</v>
      </c>
      <c r="C103" s="42">
        <v>11995</v>
      </c>
      <c r="D103" s="43">
        <v>11595</v>
      </c>
    </row>
    <row r="104" spans="1:4" ht="20.25" customHeight="1" x14ac:dyDescent="0.25">
      <c r="A104" s="78" t="s">
        <v>143</v>
      </c>
      <c r="B104" s="79"/>
      <c r="C104" s="79"/>
      <c r="D104" s="80"/>
    </row>
    <row r="105" spans="1:4" x14ac:dyDescent="0.25">
      <c r="A105" s="15" t="s">
        <v>70</v>
      </c>
      <c r="B105" s="16">
        <v>2</v>
      </c>
      <c r="C105" s="16">
        <v>8995</v>
      </c>
      <c r="D105" s="17">
        <v>8499.75</v>
      </c>
    </row>
    <row r="106" spans="1:4" x14ac:dyDescent="0.25">
      <c r="A106" s="15" t="s">
        <v>71</v>
      </c>
      <c r="B106" s="16">
        <v>0</v>
      </c>
      <c r="C106" s="16">
        <v>9495</v>
      </c>
      <c r="D106" s="17">
        <v>9024.75</v>
      </c>
    </row>
    <row r="107" spans="1:4" x14ac:dyDescent="0.25">
      <c r="A107" s="15" t="s">
        <v>72</v>
      </c>
      <c r="B107" s="16">
        <v>0</v>
      </c>
      <c r="C107" s="16">
        <v>11995</v>
      </c>
      <c r="D107" s="17">
        <v>11544.75</v>
      </c>
    </row>
    <row r="108" spans="1:4" x14ac:dyDescent="0.25">
      <c r="A108" s="15" t="s">
        <v>73</v>
      </c>
      <c r="B108" s="16">
        <v>1</v>
      </c>
      <c r="C108" s="16">
        <v>11995</v>
      </c>
      <c r="D108" s="17">
        <v>11544.75</v>
      </c>
    </row>
    <row r="109" spans="1:4" x14ac:dyDescent="0.25">
      <c r="A109" s="15" t="s">
        <v>74</v>
      </c>
      <c r="B109" s="16">
        <v>0</v>
      </c>
      <c r="C109" s="16">
        <v>16995</v>
      </c>
      <c r="D109" s="17">
        <v>16495</v>
      </c>
    </row>
  </sheetData>
  <mergeCells count="9">
    <mergeCell ref="A3:D3"/>
    <mergeCell ref="A1:D1"/>
    <mergeCell ref="A60:D60"/>
    <mergeCell ref="E35:G35"/>
    <mergeCell ref="A76:D76"/>
    <mergeCell ref="A79:D79"/>
    <mergeCell ref="A94:D94"/>
    <mergeCell ref="A104:D104"/>
    <mergeCell ref="A100:D100"/>
  </mergeCells>
  <hyperlinks>
    <hyperlink ref="E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1"/>
  <sheetViews>
    <sheetView workbookViewId="0">
      <selection activeCell="E1" sqref="E1:F1"/>
    </sheetView>
  </sheetViews>
  <sheetFormatPr defaultRowHeight="15" x14ac:dyDescent="0.25"/>
  <cols>
    <col min="1" max="1" width="64.5703125" customWidth="1"/>
    <col min="2" max="2" width="15.7109375" customWidth="1"/>
    <col min="3" max="3" width="35.7109375" customWidth="1"/>
    <col min="4" max="4" width="27.28515625" customWidth="1"/>
    <col min="5" max="5" width="31.5703125" customWidth="1"/>
  </cols>
  <sheetData>
    <row r="1" spans="1:6" x14ac:dyDescent="0.25">
      <c r="A1" s="82" t="s">
        <v>139</v>
      </c>
      <c r="B1" s="82"/>
      <c r="C1" s="82"/>
      <c r="D1" s="82"/>
      <c r="E1" s="87" t="s">
        <v>144</v>
      </c>
      <c r="F1" s="88"/>
    </row>
    <row r="2" spans="1:6" ht="15.75" x14ac:dyDescent="0.25">
      <c r="A2" s="6" t="s">
        <v>75</v>
      </c>
      <c r="B2" s="6" t="s">
        <v>76</v>
      </c>
      <c r="C2" s="6" t="s">
        <v>77</v>
      </c>
      <c r="D2" s="6" t="s">
        <v>78</v>
      </c>
    </row>
    <row r="3" spans="1:6" ht="36" customHeight="1" x14ac:dyDescent="0.25">
      <c r="A3" s="19" t="s">
        <v>93</v>
      </c>
      <c r="B3" s="21" t="s">
        <v>79</v>
      </c>
      <c r="C3" s="19">
        <v>83640</v>
      </c>
      <c r="D3" s="19">
        <v>78900</v>
      </c>
    </row>
    <row r="4" spans="1:6" ht="16.5" customHeight="1" x14ac:dyDescent="0.25">
      <c r="A4" s="19" t="s">
        <v>94</v>
      </c>
      <c r="B4" s="21" t="s">
        <v>79</v>
      </c>
      <c r="C4" s="19">
        <v>68970</v>
      </c>
      <c r="D4" s="19">
        <v>64720</v>
      </c>
    </row>
    <row r="5" spans="1:6" x14ac:dyDescent="0.25">
      <c r="A5" s="19" t="s">
        <v>95</v>
      </c>
      <c r="B5" s="21" t="s">
        <v>79</v>
      </c>
      <c r="C5" s="19">
        <v>68970</v>
      </c>
      <c r="D5" s="19">
        <v>64720</v>
      </c>
    </row>
    <row r="6" spans="1:6" x14ac:dyDescent="0.25">
      <c r="A6" s="19" t="s">
        <v>96</v>
      </c>
      <c r="B6" s="21" t="s">
        <v>79</v>
      </c>
      <c r="C6" s="19">
        <v>52500</v>
      </c>
      <c r="D6" s="19">
        <v>49500</v>
      </c>
    </row>
    <row r="7" spans="1:6" x14ac:dyDescent="0.25">
      <c r="A7" s="19" t="s">
        <v>97</v>
      </c>
      <c r="B7" s="21" t="s">
        <v>79</v>
      </c>
      <c r="C7" s="19">
        <v>33500</v>
      </c>
      <c r="D7" s="19">
        <v>33000</v>
      </c>
    </row>
    <row r="8" spans="1:6" x14ac:dyDescent="0.25">
      <c r="A8" s="19" t="s">
        <v>98</v>
      </c>
      <c r="B8" s="21" t="s">
        <v>79</v>
      </c>
      <c r="C8" s="19">
        <v>29160</v>
      </c>
      <c r="D8" s="19">
        <v>28599</v>
      </c>
    </row>
    <row r="9" spans="1:6" x14ac:dyDescent="0.25">
      <c r="A9" s="19" t="s">
        <v>99</v>
      </c>
      <c r="B9" s="21" t="s">
        <v>79</v>
      </c>
      <c r="C9" s="19">
        <v>16800</v>
      </c>
      <c r="D9" s="19">
        <v>15000</v>
      </c>
    </row>
    <row r="10" spans="1:6" x14ac:dyDescent="0.25">
      <c r="A10" s="19" t="s">
        <v>100</v>
      </c>
      <c r="B10" s="21" t="s">
        <v>79</v>
      </c>
      <c r="C10" s="19">
        <v>8550</v>
      </c>
      <c r="D10" s="19">
        <v>7250</v>
      </c>
    </row>
    <row r="11" spans="1:6" x14ac:dyDescent="0.25">
      <c r="A11" s="19" t="s">
        <v>101</v>
      </c>
      <c r="B11" s="21" t="s">
        <v>79</v>
      </c>
      <c r="C11" s="19">
        <v>7650</v>
      </c>
      <c r="D11" s="19">
        <v>7000</v>
      </c>
    </row>
    <row r="12" spans="1:6" x14ac:dyDescent="0.25">
      <c r="A12" s="19" t="s">
        <v>102</v>
      </c>
      <c r="B12" s="21" t="s">
        <v>79</v>
      </c>
      <c r="C12" s="19">
        <v>5000</v>
      </c>
      <c r="D12" s="19">
        <v>4200</v>
      </c>
    </row>
    <row r="13" spans="1:6" x14ac:dyDescent="0.25">
      <c r="A13" s="19" t="s">
        <v>103</v>
      </c>
      <c r="B13" s="21" t="s">
        <v>79</v>
      </c>
      <c r="C13" s="19">
        <v>3800</v>
      </c>
      <c r="D13" s="19">
        <v>3250</v>
      </c>
    </row>
    <row r="14" spans="1:6" x14ac:dyDescent="0.25">
      <c r="A14" s="19" t="s">
        <v>104</v>
      </c>
      <c r="B14" s="21" t="s">
        <v>79</v>
      </c>
      <c r="C14" s="19">
        <v>3500</v>
      </c>
      <c r="D14" s="19">
        <v>2800</v>
      </c>
    </row>
    <row r="15" spans="1:6" x14ac:dyDescent="0.25">
      <c r="A15" s="19" t="s">
        <v>105</v>
      </c>
      <c r="B15" s="21" t="s">
        <v>79</v>
      </c>
      <c r="C15" s="19">
        <v>3100</v>
      </c>
      <c r="D15" s="19">
        <v>2800</v>
      </c>
    </row>
    <row r="16" spans="1:6" x14ac:dyDescent="0.25">
      <c r="A16" s="19" t="s">
        <v>106</v>
      </c>
      <c r="B16" s="21" t="s">
        <v>79</v>
      </c>
      <c r="C16" s="19">
        <v>2950</v>
      </c>
      <c r="D16" s="19">
        <v>2400</v>
      </c>
    </row>
    <row r="17" spans="1:4" x14ac:dyDescent="0.25">
      <c r="A17" s="19" t="s">
        <v>107</v>
      </c>
      <c r="B17" s="21" t="s">
        <v>79</v>
      </c>
      <c r="C17" s="19">
        <v>2650</v>
      </c>
      <c r="D17" s="19">
        <v>2200</v>
      </c>
    </row>
    <row r="18" spans="1:4" x14ac:dyDescent="0.25">
      <c r="A18" s="19" t="s">
        <v>108</v>
      </c>
      <c r="B18" s="21" t="s">
        <v>79</v>
      </c>
      <c r="C18" s="19">
        <v>2650</v>
      </c>
      <c r="D18" s="19">
        <v>2200</v>
      </c>
    </row>
    <row r="19" spans="1:4" x14ac:dyDescent="0.25">
      <c r="A19" s="19" t="s">
        <v>109</v>
      </c>
      <c r="B19" s="21" t="s">
        <v>79</v>
      </c>
      <c r="C19" s="19">
        <v>2450</v>
      </c>
      <c r="D19" s="19">
        <v>2050</v>
      </c>
    </row>
    <row r="20" spans="1:4" x14ac:dyDescent="0.25">
      <c r="A20" s="19" t="s">
        <v>110</v>
      </c>
      <c r="B20" s="21" t="s">
        <v>79</v>
      </c>
      <c r="C20" s="19">
        <v>2200</v>
      </c>
      <c r="D20" s="19">
        <v>1850</v>
      </c>
    </row>
    <row r="21" spans="1:4" x14ac:dyDescent="0.25">
      <c r="A21" s="19" t="s">
        <v>111</v>
      </c>
      <c r="B21" s="21" t="s">
        <v>79</v>
      </c>
      <c r="C21" s="19">
        <v>2150</v>
      </c>
      <c r="D21" s="19">
        <v>1800</v>
      </c>
    </row>
    <row r="22" spans="1:4" x14ac:dyDescent="0.25">
      <c r="A22" s="19" t="s">
        <v>112</v>
      </c>
      <c r="B22" s="21" t="s">
        <v>79</v>
      </c>
      <c r="C22" s="19">
        <v>2100</v>
      </c>
      <c r="D22" s="19">
        <v>1800</v>
      </c>
    </row>
    <row r="23" spans="1:4" x14ac:dyDescent="0.25">
      <c r="A23" s="19" t="s">
        <v>113</v>
      </c>
      <c r="B23" s="21" t="s">
        <v>79</v>
      </c>
      <c r="C23" s="19">
        <v>2100</v>
      </c>
      <c r="D23" s="19">
        <v>1800</v>
      </c>
    </row>
    <row r="24" spans="1:4" x14ac:dyDescent="0.25">
      <c r="A24" s="19" t="s">
        <v>114</v>
      </c>
      <c r="B24" s="21" t="s">
        <v>79</v>
      </c>
      <c r="C24" s="19">
        <v>2100</v>
      </c>
      <c r="D24" s="19">
        <v>1800</v>
      </c>
    </row>
    <row r="25" spans="1:4" x14ac:dyDescent="0.25">
      <c r="A25" s="19" t="s">
        <v>115</v>
      </c>
      <c r="B25" s="21" t="s">
        <v>79</v>
      </c>
      <c r="C25" s="19">
        <v>2050</v>
      </c>
      <c r="D25" s="19">
        <v>1600</v>
      </c>
    </row>
    <row r="26" spans="1:4" x14ac:dyDescent="0.25">
      <c r="A26" s="19" t="s">
        <v>116</v>
      </c>
      <c r="B26" s="21" t="s">
        <v>79</v>
      </c>
      <c r="C26" s="19">
        <v>2050</v>
      </c>
      <c r="D26" s="19">
        <v>1750</v>
      </c>
    </row>
    <row r="27" spans="1:4" x14ac:dyDescent="0.25">
      <c r="A27" s="19" t="s">
        <v>117</v>
      </c>
      <c r="B27" s="21" t="s">
        <v>79</v>
      </c>
      <c r="C27" s="19">
        <v>1950</v>
      </c>
      <c r="D27" s="19">
        <v>1650</v>
      </c>
    </row>
    <row r="28" spans="1:4" x14ac:dyDescent="0.25">
      <c r="A28" s="19" t="s">
        <v>118</v>
      </c>
      <c r="B28" s="21" t="s">
        <v>79</v>
      </c>
      <c r="C28" s="19">
        <v>1950</v>
      </c>
      <c r="D28" s="19">
        <v>1650</v>
      </c>
    </row>
    <row r="29" spans="1:4" x14ac:dyDescent="0.25">
      <c r="A29" s="19" t="s">
        <v>119</v>
      </c>
      <c r="B29" s="21" t="s">
        <v>79</v>
      </c>
      <c r="C29" s="19">
        <v>1950</v>
      </c>
      <c r="D29" s="19">
        <v>1650</v>
      </c>
    </row>
    <row r="30" spans="1:4" x14ac:dyDescent="0.25">
      <c r="A30" s="19" t="s">
        <v>120</v>
      </c>
      <c r="B30" s="21" t="s">
        <v>79</v>
      </c>
      <c r="C30" s="19">
        <v>1950</v>
      </c>
      <c r="D30" s="19">
        <v>1650</v>
      </c>
    </row>
    <row r="31" spans="1:4" x14ac:dyDescent="0.25">
      <c r="A31" s="19" t="s">
        <v>121</v>
      </c>
      <c r="B31" s="21" t="s">
        <v>79</v>
      </c>
      <c r="C31" s="19">
        <v>1750</v>
      </c>
      <c r="D31" s="19">
        <v>1400</v>
      </c>
    </row>
    <row r="32" spans="1:4" x14ac:dyDescent="0.25">
      <c r="A32" s="19" t="s">
        <v>122</v>
      </c>
      <c r="B32" s="21" t="s">
        <v>79</v>
      </c>
      <c r="C32" s="19">
        <v>1750</v>
      </c>
      <c r="D32" s="19">
        <v>1400</v>
      </c>
    </row>
    <row r="33" spans="1:4" x14ac:dyDescent="0.25">
      <c r="A33" s="19" t="s">
        <v>123</v>
      </c>
      <c r="B33" s="21" t="s">
        <v>79</v>
      </c>
      <c r="C33" s="19">
        <v>1750</v>
      </c>
      <c r="D33" s="19">
        <v>1400</v>
      </c>
    </row>
    <row r="34" spans="1:4" x14ac:dyDescent="0.25">
      <c r="A34" s="19" t="s">
        <v>124</v>
      </c>
      <c r="B34" s="21" t="s">
        <v>79</v>
      </c>
      <c r="C34" s="19">
        <v>1500</v>
      </c>
      <c r="D34" s="19">
        <v>1300</v>
      </c>
    </row>
    <row r="35" spans="1:4" x14ac:dyDescent="0.25">
      <c r="A35" s="19" t="s">
        <v>125</v>
      </c>
      <c r="B35" s="21" t="s">
        <v>79</v>
      </c>
      <c r="C35" s="19">
        <v>1500</v>
      </c>
      <c r="D35" s="19">
        <v>1300</v>
      </c>
    </row>
    <row r="36" spans="1:4" x14ac:dyDescent="0.25">
      <c r="A36" s="19" t="s">
        <v>126</v>
      </c>
      <c r="B36" s="21" t="s">
        <v>79</v>
      </c>
      <c r="C36" s="19">
        <v>1500</v>
      </c>
      <c r="D36" s="19">
        <v>1300</v>
      </c>
    </row>
    <row r="37" spans="1:4" x14ac:dyDescent="0.25">
      <c r="A37" s="19" t="s">
        <v>127</v>
      </c>
      <c r="B37" s="21" t="s">
        <v>79</v>
      </c>
      <c r="C37" s="19">
        <v>1500</v>
      </c>
      <c r="D37" s="19">
        <v>1300</v>
      </c>
    </row>
    <row r="38" spans="1:4" x14ac:dyDescent="0.25">
      <c r="A38" s="19" t="s">
        <v>128</v>
      </c>
      <c r="B38" s="21" t="s">
        <v>79</v>
      </c>
      <c r="C38" s="19">
        <v>1100</v>
      </c>
      <c r="D38" s="19">
        <v>900</v>
      </c>
    </row>
    <row r="39" spans="1:4" x14ac:dyDescent="0.25">
      <c r="A39" s="19" t="s">
        <v>129</v>
      </c>
      <c r="B39" s="21" t="s">
        <v>79</v>
      </c>
      <c r="C39" s="19">
        <v>1100</v>
      </c>
      <c r="D39" s="19">
        <v>900</v>
      </c>
    </row>
    <row r="40" spans="1:4" x14ac:dyDescent="0.25">
      <c r="A40" s="19" t="s">
        <v>130</v>
      </c>
      <c r="B40" s="21" t="s">
        <v>79</v>
      </c>
      <c r="C40" s="19">
        <v>1100</v>
      </c>
      <c r="D40" s="19">
        <v>900</v>
      </c>
    </row>
    <row r="41" spans="1:4" x14ac:dyDescent="0.25">
      <c r="A41" s="19" t="s">
        <v>131</v>
      </c>
      <c r="B41" s="21" t="s">
        <v>79</v>
      </c>
      <c r="C41" s="19">
        <v>1100</v>
      </c>
      <c r="D41" s="19">
        <v>900</v>
      </c>
    </row>
  </sheetData>
  <mergeCells count="2">
    <mergeCell ref="A1:D1"/>
    <mergeCell ref="E1:F1"/>
  </mergeCells>
  <hyperlinks>
    <hyperlink ref="E1:F1" r:id="rId1" display="Гиперссылка для выгрузки товара YML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7"/>
  <sheetViews>
    <sheetView workbookViewId="0">
      <selection activeCell="F2" sqref="F2:H2"/>
    </sheetView>
  </sheetViews>
  <sheetFormatPr defaultRowHeight="15" x14ac:dyDescent="0.25"/>
  <cols>
    <col min="1" max="1" width="26.85546875" customWidth="1"/>
    <col min="2" max="2" width="26" customWidth="1"/>
    <col min="3" max="3" width="19.5703125" customWidth="1"/>
    <col min="4" max="4" width="27.7109375" customWidth="1"/>
    <col min="5" max="5" width="20" customWidth="1"/>
    <col min="6" max="6" width="25.28515625" customWidth="1"/>
  </cols>
  <sheetData>
    <row r="1" spans="1:9" x14ac:dyDescent="0.25">
      <c r="A1" s="82" t="s">
        <v>139</v>
      </c>
      <c r="B1" s="82"/>
      <c r="C1" s="82"/>
      <c r="D1" s="82"/>
    </row>
    <row r="2" spans="1:9" ht="15.75" x14ac:dyDescent="0.25">
      <c r="A2" s="6" t="s">
        <v>75</v>
      </c>
      <c r="B2" s="6" t="s">
        <v>76</v>
      </c>
      <c r="C2" s="6" t="s">
        <v>92</v>
      </c>
      <c r="D2" s="6" t="s">
        <v>176</v>
      </c>
      <c r="E2" s="6" t="s">
        <v>175</v>
      </c>
      <c r="F2" s="87" t="s">
        <v>144</v>
      </c>
      <c r="G2" s="88"/>
      <c r="H2" s="88"/>
    </row>
    <row r="3" spans="1:9" ht="78.75" customHeight="1" x14ac:dyDescent="0.25">
      <c r="A3" s="31" t="s">
        <v>80</v>
      </c>
      <c r="B3" s="30" t="s">
        <v>79</v>
      </c>
      <c r="C3" s="30">
        <v>210</v>
      </c>
      <c r="D3" s="30">
        <v>194.5</v>
      </c>
      <c r="E3" s="4"/>
    </row>
    <row r="4" spans="1:9" ht="64.5" customHeight="1" x14ac:dyDescent="0.25">
      <c r="A4" s="31" t="s">
        <v>81</v>
      </c>
      <c r="B4" s="30" t="s">
        <v>79</v>
      </c>
      <c r="C4" s="30">
        <v>158</v>
      </c>
      <c r="D4" s="30">
        <v>149</v>
      </c>
      <c r="E4" s="4"/>
      <c r="G4" s="89" t="s">
        <v>419</v>
      </c>
      <c r="H4" s="89"/>
      <c r="I4" s="89"/>
    </row>
    <row r="5" spans="1:9" ht="78.75" customHeight="1" x14ac:dyDescent="0.25">
      <c r="A5" s="31" t="s">
        <v>82</v>
      </c>
      <c r="B5" s="30" t="s">
        <v>79</v>
      </c>
      <c r="C5" s="30">
        <v>113</v>
      </c>
      <c r="D5" s="30">
        <v>104.5</v>
      </c>
      <c r="E5" s="4"/>
    </row>
    <row r="6" spans="1:9" ht="82.5" customHeight="1" x14ac:dyDescent="0.25">
      <c r="A6" s="31" t="s">
        <v>83</v>
      </c>
      <c r="B6" s="30" t="s">
        <v>79</v>
      </c>
      <c r="C6" s="30">
        <v>136</v>
      </c>
      <c r="D6" s="30">
        <v>128</v>
      </c>
      <c r="E6" s="4"/>
    </row>
    <row r="7" spans="1:9" ht="54.75" customHeight="1" x14ac:dyDescent="0.25">
      <c r="A7" s="31" t="s">
        <v>84</v>
      </c>
      <c r="B7" s="30" t="s">
        <v>79</v>
      </c>
      <c r="C7" s="30">
        <v>139</v>
      </c>
      <c r="D7" s="30">
        <v>130.5</v>
      </c>
      <c r="E7" s="4"/>
    </row>
    <row r="8" spans="1:9" ht="72" customHeight="1" x14ac:dyDescent="0.25">
      <c r="A8" s="31" t="s">
        <v>85</v>
      </c>
      <c r="B8" s="30" t="s">
        <v>79</v>
      </c>
      <c r="C8" s="30">
        <v>102</v>
      </c>
      <c r="D8" s="30">
        <v>94.5</v>
      </c>
      <c r="E8" s="4"/>
    </row>
    <row r="9" spans="1:9" ht="69.75" customHeight="1" x14ac:dyDescent="0.25">
      <c r="A9" s="31" t="s">
        <v>86</v>
      </c>
      <c r="B9" s="30" t="s">
        <v>79</v>
      </c>
      <c r="C9" s="30">
        <v>113</v>
      </c>
      <c r="D9" s="30">
        <v>106</v>
      </c>
      <c r="E9" s="4"/>
    </row>
    <row r="10" spans="1:9" ht="84" customHeight="1" x14ac:dyDescent="0.25">
      <c r="A10" s="31" t="s">
        <v>87</v>
      </c>
      <c r="B10" s="30" t="s">
        <v>79</v>
      </c>
      <c r="C10" s="30">
        <v>115</v>
      </c>
      <c r="D10" s="30">
        <v>107.5</v>
      </c>
      <c r="E10" s="4"/>
    </row>
    <row r="11" spans="1:9" ht="93" customHeight="1" x14ac:dyDescent="0.25">
      <c r="A11" s="31" t="s">
        <v>88</v>
      </c>
      <c r="B11" s="30" t="s">
        <v>91</v>
      </c>
      <c r="C11" s="30">
        <v>80</v>
      </c>
      <c r="D11" s="30">
        <v>75</v>
      </c>
      <c r="E11" s="4"/>
    </row>
    <row r="12" spans="1:9" ht="81" customHeight="1" x14ac:dyDescent="0.25">
      <c r="A12" s="31" t="s">
        <v>89</v>
      </c>
      <c r="B12" s="30" t="s">
        <v>91</v>
      </c>
      <c r="C12" s="30">
        <v>64</v>
      </c>
      <c r="D12" s="30">
        <v>60.3</v>
      </c>
      <c r="E12" s="4"/>
    </row>
    <row r="13" spans="1:9" ht="83.25" customHeight="1" x14ac:dyDescent="0.25"/>
    <row r="14" spans="1:9" ht="92.25" customHeight="1" x14ac:dyDescent="0.25"/>
    <row r="15" spans="1:9" ht="74.25" customHeight="1" x14ac:dyDescent="0.25"/>
    <row r="16" spans="1:9" ht="74.25" customHeight="1" x14ac:dyDescent="0.25"/>
    <row r="17" ht="72.75" customHeight="1" x14ac:dyDescent="0.25"/>
  </sheetData>
  <mergeCells count="3">
    <mergeCell ref="A1:D1"/>
    <mergeCell ref="F2:H2"/>
    <mergeCell ref="G4:I4"/>
  </mergeCells>
  <hyperlinks>
    <hyperlink ref="F2:H2" r:id="rId1" display="Гиперссылка для выгрузки товара YML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12"/>
  <sheetViews>
    <sheetView tabSelected="1" zoomScale="115" zoomScaleNormal="115" workbookViewId="0">
      <selection activeCell="G2" sqref="G2:J2"/>
    </sheetView>
  </sheetViews>
  <sheetFormatPr defaultRowHeight="15" x14ac:dyDescent="0.25"/>
  <cols>
    <col min="1" max="1" width="48.85546875" customWidth="1"/>
    <col min="2" max="2" width="20.140625" customWidth="1"/>
    <col min="3" max="3" width="15.7109375" customWidth="1"/>
    <col min="4" max="4" width="26.28515625" customWidth="1"/>
    <col min="5" max="5" width="18.42578125" customWidth="1"/>
    <col min="6" max="6" width="28.42578125" customWidth="1"/>
    <col min="7" max="7" width="9.140625" customWidth="1"/>
  </cols>
  <sheetData>
    <row r="1" spans="1:10" ht="15.75" thickBot="1" x14ac:dyDescent="0.3">
      <c r="A1" s="82" t="s">
        <v>139</v>
      </c>
      <c r="B1" s="82"/>
      <c r="C1" s="82"/>
      <c r="D1" s="82"/>
      <c r="E1" s="82"/>
      <c r="F1" s="82"/>
      <c r="G1" s="69"/>
      <c r="H1" s="76" t="s">
        <v>363</v>
      </c>
      <c r="I1" s="77">
        <v>26.46</v>
      </c>
    </row>
    <row r="2" spans="1:10" s="74" customFormat="1" ht="51" x14ac:dyDescent="0.25">
      <c r="A2" s="130" t="s">
        <v>179</v>
      </c>
      <c r="B2" s="130" t="s">
        <v>361</v>
      </c>
      <c r="C2" s="130" t="s">
        <v>76</v>
      </c>
      <c r="D2" s="131" t="s">
        <v>362</v>
      </c>
      <c r="E2" s="132" t="s">
        <v>186</v>
      </c>
      <c r="F2" s="131" t="s">
        <v>187</v>
      </c>
      <c r="G2" s="166" t="s">
        <v>144</v>
      </c>
      <c r="H2" s="167"/>
      <c r="I2" s="167"/>
      <c r="J2" s="167"/>
    </row>
    <row r="3" spans="1:10" x14ac:dyDescent="0.25">
      <c r="A3" s="104" t="s">
        <v>416</v>
      </c>
      <c r="B3" s="105" t="s">
        <v>391</v>
      </c>
      <c r="C3" s="106">
        <v>0</v>
      </c>
      <c r="D3" s="107">
        <v>97.853499999999997</v>
      </c>
      <c r="E3" s="108">
        <f>D3*$I$1</f>
        <v>2589.20361</v>
      </c>
      <c r="F3" s="109">
        <f>E3*1.05</f>
        <v>2718.6637905000002</v>
      </c>
    </row>
    <row r="4" spans="1:10" x14ac:dyDescent="0.25">
      <c r="A4" s="104" t="s">
        <v>416</v>
      </c>
      <c r="B4" s="105" t="s">
        <v>390</v>
      </c>
      <c r="C4" s="106">
        <v>0</v>
      </c>
      <c r="D4" s="107">
        <v>97.853499999999997</v>
      </c>
      <c r="E4" s="108">
        <f>D4*$I$1</f>
        <v>2589.20361</v>
      </c>
      <c r="F4" s="109">
        <f>E4*1.05</f>
        <v>2718.6637905000002</v>
      </c>
    </row>
    <row r="5" spans="1:10" x14ac:dyDescent="0.25">
      <c r="A5" s="128" t="s">
        <v>413</v>
      </c>
      <c r="B5" s="105" t="s">
        <v>295</v>
      </c>
      <c r="C5" s="106">
        <v>0</v>
      </c>
      <c r="D5" s="107">
        <v>70.587000000000003</v>
      </c>
      <c r="E5" s="108">
        <f>D5*$I$1</f>
        <v>1867.7320200000001</v>
      </c>
      <c r="F5" s="109">
        <f>E5*1.05</f>
        <v>1961.1186210000003</v>
      </c>
    </row>
    <row r="6" spans="1:10" x14ac:dyDescent="0.25">
      <c r="A6" s="129" t="s">
        <v>413</v>
      </c>
      <c r="B6" s="123" t="s">
        <v>391</v>
      </c>
      <c r="C6" s="124" t="s">
        <v>193</v>
      </c>
      <c r="D6" s="125">
        <v>67.527999999999992</v>
      </c>
      <c r="E6" s="108">
        <f>D6*$I$1</f>
        <v>1786.7908799999998</v>
      </c>
      <c r="F6" s="127">
        <f>E6*1.05</f>
        <v>1876.1304239999999</v>
      </c>
    </row>
    <row r="7" spans="1:10" x14ac:dyDescent="0.25">
      <c r="A7" s="129" t="s">
        <v>413</v>
      </c>
      <c r="B7" s="123" t="s">
        <v>414</v>
      </c>
      <c r="C7" s="124" t="s">
        <v>193</v>
      </c>
      <c r="D7" s="125">
        <v>67.527999999999992</v>
      </c>
      <c r="E7" s="108">
        <f>D7*$I$1</f>
        <v>1786.7908799999998</v>
      </c>
      <c r="F7" s="127">
        <f>E7*1.05</f>
        <v>1876.1304239999999</v>
      </c>
    </row>
    <row r="8" spans="1:10" x14ac:dyDescent="0.25">
      <c r="A8" s="129" t="s">
        <v>413</v>
      </c>
      <c r="B8" s="123" t="s">
        <v>415</v>
      </c>
      <c r="C8" s="124" t="s">
        <v>193</v>
      </c>
      <c r="D8" s="125">
        <v>67.527999999999992</v>
      </c>
      <c r="E8" s="108">
        <f>D8*$I$1</f>
        <v>1786.7908799999998</v>
      </c>
      <c r="F8" s="127">
        <f>E8*1.05</f>
        <v>1876.1304239999999</v>
      </c>
    </row>
    <row r="9" spans="1:10" x14ac:dyDescent="0.25">
      <c r="A9" s="128" t="s">
        <v>411</v>
      </c>
      <c r="B9" s="105" t="s">
        <v>293</v>
      </c>
      <c r="C9" s="106">
        <v>0</v>
      </c>
      <c r="D9" s="107">
        <v>59.891999999999996</v>
      </c>
      <c r="E9" s="108">
        <f>D9*$I$1</f>
        <v>1584.7423199999998</v>
      </c>
      <c r="F9" s="109">
        <f>E9*1.05</f>
        <v>1663.9794359999999</v>
      </c>
    </row>
    <row r="10" spans="1:10" x14ac:dyDescent="0.25">
      <c r="A10" s="128" t="s">
        <v>412</v>
      </c>
      <c r="B10" s="105" t="s">
        <v>148</v>
      </c>
      <c r="C10" s="106" t="s">
        <v>193</v>
      </c>
      <c r="D10" s="107">
        <v>59.891999999999996</v>
      </c>
      <c r="E10" s="108">
        <f>D10*$I$1</f>
        <v>1584.7423199999998</v>
      </c>
      <c r="F10" s="109">
        <f>E10*1.05</f>
        <v>1663.9794359999999</v>
      </c>
    </row>
    <row r="11" spans="1:10" x14ac:dyDescent="0.25">
      <c r="A11" s="104" t="s">
        <v>388</v>
      </c>
      <c r="B11" s="105" t="s">
        <v>303</v>
      </c>
      <c r="C11" s="106">
        <v>0</v>
      </c>
      <c r="D11" s="107">
        <v>50.450499999999991</v>
      </c>
      <c r="E11" s="108">
        <f>D11*$I$1</f>
        <v>1334.9202299999997</v>
      </c>
      <c r="F11" s="109">
        <f>E11*1.05</f>
        <v>1401.6662414999998</v>
      </c>
    </row>
    <row r="12" spans="1:10" x14ac:dyDescent="0.25">
      <c r="A12" s="104" t="s">
        <v>388</v>
      </c>
      <c r="B12" s="105" t="s">
        <v>148</v>
      </c>
      <c r="C12" s="106">
        <v>0</v>
      </c>
      <c r="D12" s="107">
        <v>50.450499999999991</v>
      </c>
      <c r="E12" s="108">
        <f>D12*$I$1</f>
        <v>1334.9202299999997</v>
      </c>
      <c r="F12" s="109">
        <f>E12*1.05</f>
        <v>1401.6662414999998</v>
      </c>
    </row>
    <row r="13" spans="1:10" x14ac:dyDescent="0.25">
      <c r="A13" s="104" t="s">
        <v>417</v>
      </c>
      <c r="B13" s="105" t="s">
        <v>291</v>
      </c>
      <c r="C13" s="106" t="s">
        <v>193</v>
      </c>
      <c r="D13" s="107">
        <v>50.24349999999999</v>
      </c>
      <c r="E13" s="108">
        <f>D13*$I$1</f>
        <v>1329.4430099999997</v>
      </c>
      <c r="F13" s="109">
        <f>E13*1.05</f>
        <v>1395.9151604999997</v>
      </c>
    </row>
    <row r="14" spans="1:10" x14ac:dyDescent="0.25">
      <c r="A14" s="104" t="s">
        <v>417</v>
      </c>
      <c r="B14" s="105" t="s">
        <v>148</v>
      </c>
      <c r="C14" s="106" t="s">
        <v>193</v>
      </c>
      <c r="D14" s="107">
        <v>50.24349999999999</v>
      </c>
      <c r="E14" s="108">
        <f>D14*$I$1</f>
        <v>1329.4430099999997</v>
      </c>
      <c r="F14" s="109">
        <f>E14*1.05</f>
        <v>1395.9151604999997</v>
      </c>
    </row>
    <row r="15" spans="1:10" x14ac:dyDescent="0.25">
      <c r="A15" s="104" t="s">
        <v>375</v>
      </c>
      <c r="B15" s="105" t="s">
        <v>147</v>
      </c>
      <c r="C15" s="106" t="s">
        <v>193</v>
      </c>
      <c r="D15" s="107">
        <v>48.426499999999997</v>
      </c>
      <c r="E15" s="108">
        <f>D15*$I$1</f>
        <v>1281.36519</v>
      </c>
      <c r="F15" s="109">
        <f>E15*1.05</f>
        <v>1345.4334495000001</v>
      </c>
    </row>
    <row r="16" spans="1:10" x14ac:dyDescent="0.25">
      <c r="A16" s="104" t="s">
        <v>375</v>
      </c>
      <c r="B16" s="105" t="s">
        <v>341</v>
      </c>
      <c r="C16" s="106">
        <v>0</v>
      </c>
      <c r="D16" s="107">
        <v>48.426499999999997</v>
      </c>
      <c r="E16" s="108">
        <f>D16*$I$1</f>
        <v>1281.36519</v>
      </c>
      <c r="F16" s="109">
        <f>E16*1.05</f>
        <v>1345.4334495000001</v>
      </c>
    </row>
    <row r="17" spans="1:6" x14ac:dyDescent="0.25">
      <c r="A17" s="110" t="s">
        <v>375</v>
      </c>
      <c r="B17" s="111" t="s">
        <v>148</v>
      </c>
      <c r="C17" s="112" t="s">
        <v>193</v>
      </c>
      <c r="D17" s="113">
        <v>48.426499999999997</v>
      </c>
      <c r="E17" s="108">
        <f>D17*$I$1</f>
        <v>1281.36519</v>
      </c>
      <c r="F17" s="114">
        <f>E17*1.05</f>
        <v>1345.4334495000001</v>
      </c>
    </row>
    <row r="18" spans="1:6" x14ac:dyDescent="0.25">
      <c r="A18" s="104" t="s">
        <v>375</v>
      </c>
      <c r="B18" s="105" t="s">
        <v>291</v>
      </c>
      <c r="C18" s="106" t="s">
        <v>193</v>
      </c>
      <c r="D18" s="107">
        <v>48.426499999999997</v>
      </c>
      <c r="E18" s="108">
        <f>D18*$I$1</f>
        <v>1281.36519</v>
      </c>
      <c r="F18" s="109">
        <f>E18*1.05</f>
        <v>1345.4334495000001</v>
      </c>
    </row>
    <row r="19" spans="1:6" x14ac:dyDescent="0.25">
      <c r="A19" s="104" t="s">
        <v>375</v>
      </c>
      <c r="B19" s="105" t="s">
        <v>290</v>
      </c>
      <c r="C19" s="106" t="s">
        <v>193</v>
      </c>
      <c r="D19" s="107">
        <v>48.426499999999997</v>
      </c>
      <c r="E19" s="108">
        <f>D19*$I$1</f>
        <v>1281.36519</v>
      </c>
      <c r="F19" s="109">
        <f>E19*1.05</f>
        <v>1345.4334495000001</v>
      </c>
    </row>
    <row r="20" spans="1:6" x14ac:dyDescent="0.25">
      <c r="A20" s="104" t="s">
        <v>387</v>
      </c>
      <c r="B20" s="105" t="s">
        <v>303</v>
      </c>
      <c r="C20" s="106">
        <v>0</v>
      </c>
      <c r="D20" s="107">
        <v>47.793999999999997</v>
      </c>
      <c r="E20" s="108">
        <f>D20*$I$1</f>
        <v>1264.62924</v>
      </c>
      <c r="F20" s="109">
        <f>E20*1.05</f>
        <v>1327.8607019999999</v>
      </c>
    </row>
    <row r="21" spans="1:6" x14ac:dyDescent="0.25">
      <c r="A21" s="104" t="s">
        <v>387</v>
      </c>
      <c r="B21" s="105" t="s">
        <v>148</v>
      </c>
      <c r="C21" s="106">
        <v>0</v>
      </c>
      <c r="D21" s="107">
        <v>47.793999999999997</v>
      </c>
      <c r="E21" s="108">
        <f>D21*$I$1</f>
        <v>1264.62924</v>
      </c>
      <c r="F21" s="109">
        <f>E21*1.05</f>
        <v>1327.8607019999999</v>
      </c>
    </row>
    <row r="22" spans="1:6" x14ac:dyDescent="0.25">
      <c r="A22" s="104" t="s">
        <v>392</v>
      </c>
      <c r="B22" s="105" t="s">
        <v>148</v>
      </c>
      <c r="C22" s="106">
        <v>0</v>
      </c>
      <c r="D22" s="107">
        <v>39.674999999999997</v>
      </c>
      <c r="E22" s="108">
        <f>D22*$I$1</f>
        <v>1049.8005000000001</v>
      </c>
      <c r="F22" s="109">
        <f>E22*1.05</f>
        <v>1102.2905250000001</v>
      </c>
    </row>
    <row r="23" spans="1:6" x14ac:dyDescent="0.25">
      <c r="A23" s="104" t="s">
        <v>418</v>
      </c>
      <c r="B23" s="105" t="s">
        <v>148</v>
      </c>
      <c r="C23" s="106" t="s">
        <v>193</v>
      </c>
      <c r="D23" s="107">
        <v>39.479499999999994</v>
      </c>
      <c r="E23" s="108">
        <f>D23*$I$1</f>
        <v>1044.6275699999999</v>
      </c>
      <c r="F23" s="109">
        <f>E23*1.05</f>
        <v>1096.8589485</v>
      </c>
    </row>
    <row r="24" spans="1:6" x14ac:dyDescent="0.25">
      <c r="A24" s="165" t="s">
        <v>418</v>
      </c>
      <c r="B24" s="105" t="s">
        <v>291</v>
      </c>
      <c r="C24" s="106" t="s">
        <v>193</v>
      </c>
      <c r="D24" s="107">
        <v>39.479499999999994</v>
      </c>
      <c r="E24" s="108">
        <f>D24*$I$1</f>
        <v>1044.6275699999999</v>
      </c>
      <c r="F24" s="109">
        <f>E24*1.05</f>
        <v>1096.8589485</v>
      </c>
    </row>
    <row r="25" spans="1:6" x14ac:dyDescent="0.25">
      <c r="A25" s="104" t="s">
        <v>397</v>
      </c>
      <c r="B25" s="105" t="s">
        <v>398</v>
      </c>
      <c r="C25" s="106" t="s">
        <v>193</v>
      </c>
      <c r="D25" s="107">
        <v>36.293999999999997</v>
      </c>
      <c r="E25" s="108">
        <f>D25*$I$1</f>
        <v>960.3392399999999</v>
      </c>
      <c r="F25" s="109">
        <f>E25*1.05</f>
        <v>1008.3562019999999</v>
      </c>
    </row>
    <row r="26" spans="1:6" x14ac:dyDescent="0.25">
      <c r="A26" s="104" t="s">
        <v>397</v>
      </c>
      <c r="B26" s="105" t="s">
        <v>399</v>
      </c>
      <c r="C26" s="106" t="s">
        <v>193</v>
      </c>
      <c r="D26" s="107">
        <v>36.293999999999997</v>
      </c>
      <c r="E26" s="108">
        <f>D26*$I$1</f>
        <v>960.3392399999999</v>
      </c>
      <c r="F26" s="109">
        <f>E26*1.05</f>
        <v>1008.3562019999999</v>
      </c>
    </row>
    <row r="27" spans="1:6" x14ac:dyDescent="0.25">
      <c r="A27" s="104" t="s">
        <v>397</v>
      </c>
      <c r="B27" s="105" t="s">
        <v>400</v>
      </c>
      <c r="C27" s="106" t="s">
        <v>193</v>
      </c>
      <c r="D27" s="107">
        <v>36.293999999999997</v>
      </c>
      <c r="E27" s="108">
        <f>D27*$I$1</f>
        <v>960.3392399999999</v>
      </c>
      <c r="F27" s="109">
        <f>E27*1.05</f>
        <v>1008.3562019999999</v>
      </c>
    </row>
    <row r="28" spans="1:6" x14ac:dyDescent="0.25">
      <c r="A28" s="104" t="s">
        <v>397</v>
      </c>
      <c r="B28" s="105" t="s">
        <v>401</v>
      </c>
      <c r="C28" s="106">
        <v>0</v>
      </c>
      <c r="D28" s="107">
        <v>36.293999999999997</v>
      </c>
      <c r="E28" s="108">
        <f>D28*$I$1</f>
        <v>960.3392399999999</v>
      </c>
      <c r="F28" s="109">
        <f>E28*1.05</f>
        <v>1008.3562019999999</v>
      </c>
    </row>
    <row r="29" spans="1:6" x14ac:dyDescent="0.25">
      <c r="A29" s="104" t="s">
        <v>397</v>
      </c>
      <c r="B29" s="105" t="s">
        <v>402</v>
      </c>
      <c r="C29" s="106">
        <v>0</v>
      </c>
      <c r="D29" s="107">
        <v>36.293999999999997</v>
      </c>
      <c r="E29" s="108">
        <f>D29*$I$1</f>
        <v>960.3392399999999</v>
      </c>
      <c r="F29" s="109">
        <f>E29*1.05</f>
        <v>1008.3562019999999</v>
      </c>
    </row>
    <row r="30" spans="1:6" x14ac:dyDescent="0.25">
      <c r="A30" s="104" t="s">
        <v>397</v>
      </c>
      <c r="B30" s="105" t="s">
        <v>403</v>
      </c>
      <c r="C30" s="106">
        <v>0</v>
      </c>
      <c r="D30" s="107">
        <v>36.293999999999997</v>
      </c>
      <c r="E30" s="108">
        <f>D30*$I$1</f>
        <v>960.3392399999999</v>
      </c>
      <c r="F30" s="109">
        <f>E30*1.05</f>
        <v>1008.3562019999999</v>
      </c>
    </row>
    <row r="31" spans="1:6" x14ac:dyDescent="0.25">
      <c r="A31" s="104" t="s">
        <v>397</v>
      </c>
      <c r="B31" s="105" t="s">
        <v>291</v>
      </c>
      <c r="C31" s="106" t="s">
        <v>193</v>
      </c>
      <c r="D31" s="107">
        <v>36.293999999999997</v>
      </c>
      <c r="E31" s="108">
        <f>D31*$I$1</f>
        <v>960.3392399999999</v>
      </c>
      <c r="F31" s="109">
        <f>E31*1.05</f>
        <v>1008.3562019999999</v>
      </c>
    </row>
    <row r="32" spans="1:6" x14ac:dyDescent="0.25">
      <c r="A32" s="104" t="s">
        <v>404</v>
      </c>
      <c r="B32" s="105" t="s">
        <v>309</v>
      </c>
      <c r="C32" s="106" t="s">
        <v>193</v>
      </c>
      <c r="D32" s="107">
        <v>36.293999999999997</v>
      </c>
      <c r="E32" s="108">
        <f>D32*$I$1</f>
        <v>960.3392399999999</v>
      </c>
      <c r="F32" s="109">
        <f>E32*1.05</f>
        <v>1008.3562019999999</v>
      </c>
    </row>
    <row r="33" spans="1:6" x14ac:dyDescent="0.25">
      <c r="A33" s="104" t="s">
        <v>404</v>
      </c>
      <c r="B33" s="105" t="s">
        <v>405</v>
      </c>
      <c r="C33" s="106" t="s">
        <v>193</v>
      </c>
      <c r="D33" s="107">
        <v>36.293999999999997</v>
      </c>
      <c r="E33" s="108">
        <f>D33*$I$1</f>
        <v>960.3392399999999</v>
      </c>
      <c r="F33" s="109">
        <f>E33*1.05</f>
        <v>1008.3562019999999</v>
      </c>
    </row>
    <row r="34" spans="1:6" x14ac:dyDescent="0.25">
      <c r="A34" s="104" t="s">
        <v>404</v>
      </c>
      <c r="B34" s="105" t="s">
        <v>406</v>
      </c>
      <c r="C34" s="106">
        <v>0</v>
      </c>
      <c r="D34" s="107">
        <v>36.293999999999997</v>
      </c>
      <c r="E34" s="108">
        <f>D34*$I$1</f>
        <v>960.3392399999999</v>
      </c>
      <c r="F34" s="109">
        <f>E34*1.05</f>
        <v>1008.3562019999999</v>
      </c>
    </row>
    <row r="35" spans="1:6" x14ac:dyDescent="0.25">
      <c r="A35" s="104" t="s">
        <v>404</v>
      </c>
      <c r="B35" s="105" t="s">
        <v>291</v>
      </c>
      <c r="C35" s="106" t="s">
        <v>193</v>
      </c>
      <c r="D35" s="107">
        <v>36.293999999999997</v>
      </c>
      <c r="E35" s="108">
        <f>D35*$I$1</f>
        <v>960.3392399999999</v>
      </c>
      <c r="F35" s="109">
        <f>E35*1.05</f>
        <v>1008.3562019999999</v>
      </c>
    </row>
    <row r="36" spans="1:6" x14ac:dyDescent="0.25">
      <c r="A36" s="110" t="s">
        <v>404</v>
      </c>
      <c r="B36" s="111" t="s">
        <v>403</v>
      </c>
      <c r="C36" s="112" t="s">
        <v>193</v>
      </c>
      <c r="D36" s="113">
        <v>36.293999999999997</v>
      </c>
      <c r="E36" s="108">
        <f>D36*$I$1</f>
        <v>960.3392399999999</v>
      </c>
      <c r="F36" s="114">
        <f>E36*1.05</f>
        <v>1008.3562019999999</v>
      </c>
    </row>
    <row r="37" spans="1:6" x14ac:dyDescent="0.25">
      <c r="A37" s="110" t="s">
        <v>404</v>
      </c>
      <c r="B37" s="111" t="s">
        <v>398</v>
      </c>
      <c r="C37" s="112" t="s">
        <v>193</v>
      </c>
      <c r="D37" s="113">
        <v>36.293999999999997</v>
      </c>
      <c r="E37" s="108">
        <f>D37*$I$1</f>
        <v>960.3392399999999</v>
      </c>
      <c r="F37" s="114">
        <f>E37*1.05</f>
        <v>1008.3562019999999</v>
      </c>
    </row>
    <row r="38" spans="1:6" x14ac:dyDescent="0.25">
      <c r="A38" s="110" t="s">
        <v>404</v>
      </c>
      <c r="B38" s="111" t="s">
        <v>399</v>
      </c>
      <c r="C38" s="112" t="s">
        <v>193</v>
      </c>
      <c r="D38" s="113">
        <v>36.293999999999997</v>
      </c>
      <c r="E38" s="108">
        <f>D38*$I$1</f>
        <v>960.3392399999999</v>
      </c>
      <c r="F38" s="114">
        <f>E38*1.05</f>
        <v>1008.3562019999999</v>
      </c>
    </row>
    <row r="39" spans="1:6" x14ac:dyDescent="0.25">
      <c r="A39" s="104" t="s">
        <v>396</v>
      </c>
      <c r="B39" s="105" t="s">
        <v>303</v>
      </c>
      <c r="C39" s="106" t="s">
        <v>193</v>
      </c>
      <c r="D39" s="107">
        <v>31.762999999999998</v>
      </c>
      <c r="E39" s="108">
        <f>D39*$I$1</f>
        <v>840.44898000000001</v>
      </c>
      <c r="F39" s="109">
        <f>E39*1.05</f>
        <v>882.47142900000006</v>
      </c>
    </row>
    <row r="40" spans="1:6" x14ac:dyDescent="0.25">
      <c r="A40" s="104" t="s">
        <v>396</v>
      </c>
      <c r="B40" s="105" t="s">
        <v>148</v>
      </c>
      <c r="C40" s="106" t="s">
        <v>193</v>
      </c>
      <c r="D40" s="107">
        <v>31.762999999999998</v>
      </c>
      <c r="E40" s="108">
        <f>D40*$I$1</f>
        <v>840.44898000000001</v>
      </c>
      <c r="F40" s="109">
        <f>E40*1.05</f>
        <v>882.47142900000006</v>
      </c>
    </row>
    <row r="41" spans="1:6" x14ac:dyDescent="0.25">
      <c r="A41" s="128" t="s">
        <v>410</v>
      </c>
      <c r="B41" s="105" t="s">
        <v>293</v>
      </c>
      <c r="C41" s="106" t="s">
        <v>193</v>
      </c>
      <c r="D41" s="107">
        <v>30.923499999999997</v>
      </c>
      <c r="E41" s="108">
        <f>D41*$I$1</f>
        <v>818.2358099999999</v>
      </c>
      <c r="F41" s="109">
        <f>E41*1.05</f>
        <v>859.14760049999995</v>
      </c>
    </row>
    <row r="42" spans="1:6" x14ac:dyDescent="0.25">
      <c r="A42" s="128" t="s">
        <v>410</v>
      </c>
      <c r="B42" s="105" t="s">
        <v>148</v>
      </c>
      <c r="C42" s="106" t="s">
        <v>193</v>
      </c>
      <c r="D42" s="107">
        <v>30.923499999999997</v>
      </c>
      <c r="E42" s="108">
        <f>D42*$I$1</f>
        <v>818.2358099999999</v>
      </c>
      <c r="F42" s="109">
        <f>E42*1.05</f>
        <v>859.14760049999995</v>
      </c>
    </row>
    <row r="43" spans="1:6" x14ac:dyDescent="0.25">
      <c r="A43" s="104" t="s">
        <v>376</v>
      </c>
      <c r="B43" s="105" t="s">
        <v>303</v>
      </c>
      <c r="C43" s="106">
        <v>0</v>
      </c>
      <c r="D43" s="107">
        <v>0</v>
      </c>
      <c r="E43" s="108">
        <f>D43*$I$1</f>
        <v>0</v>
      </c>
      <c r="F43" s="107">
        <v>850</v>
      </c>
    </row>
    <row r="44" spans="1:6" x14ac:dyDescent="0.25">
      <c r="A44" s="115" t="s">
        <v>376</v>
      </c>
      <c r="B44" s="116" t="s">
        <v>291</v>
      </c>
      <c r="C44" s="117" t="s">
        <v>193</v>
      </c>
      <c r="D44" s="118">
        <v>0</v>
      </c>
      <c r="E44" s="108">
        <f>D44*$I$1</f>
        <v>0</v>
      </c>
      <c r="F44" s="118">
        <v>850</v>
      </c>
    </row>
    <row r="45" spans="1:6" x14ac:dyDescent="0.25">
      <c r="A45" s="104" t="s">
        <v>376</v>
      </c>
      <c r="B45" s="105" t="s">
        <v>148</v>
      </c>
      <c r="C45" s="106">
        <v>0</v>
      </c>
      <c r="D45" s="107">
        <v>0</v>
      </c>
      <c r="E45" s="108">
        <f>D45*$I$1</f>
        <v>0</v>
      </c>
      <c r="F45" s="107">
        <v>850</v>
      </c>
    </row>
    <row r="46" spans="1:6" x14ac:dyDescent="0.25">
      <c r="A46" s="115" t="s">
        <v>376</v>
      </c>
      <c r="B46" s="116" t="s">
        <v>147</v>
      </c>
      <c r="C46" s="117">
        <v>1</v>
      </c>
      <c r="D46" s="118">
        <v>0</v>
      </c>
      <c r="E46" s="108">
        <f>D46*$I$1</f>
        <v>0</v>
      </c>
      <c r="F46" s="118">
        <v>850</v>
      </c>
    </row>
    <row r="47" spans="1:6" x14ac:dyDescent="0.25">
      <c r="A47" s="104" t="s">
        <v>376</v>
      </c>
      <c r="B47" s="105" t="s">
        <v>290</v>
      </c>
      <c r="C47" s="106">
        <v>0</v>
      </c>
      <c r="D47" s="107">
        <v>0</v>
      </c>
      <c r="E47" s="108">
        <f>D47*$I$1</f>
        <v>0</v>
      </c>
      <c r="F47" s="107">
        <v>850</v>
      </c>
    </row>
    <row r="48" spans="1:6" x14ac:dyDescent="0.25">
      <c r="A48" s="115" t="s">
        <v>376</v>
      </c>
      <c r="B48" s="116" t="s">
        <v>341</v>
      </c>
      <c r="C48" s="117" t="s">
        <v>289</v>
      </c>
      <c r="D48" s="118">
        <v>0</v>
      </c>
      <c r="E48" s="108">
        <f>D48*$I$1</f>
        <v>0</v>
      </c>
      <c r="F48" s="118">
        <v>850</v>
      </c>
    </row>
    <row r="49" spans="1:6" x14ac:dyDescent="0.25">
      <c r="A49" s="104" t="s">
        <v>395</v>
      </c>
      <c r="B49" s="105" t="s">
        <v>148</v>
      </c>
      <c r="C49" s="106" t="s">
        <v>193</v>
      </c>
      <c r="D49" s="107">
        <v>27.369999999999997</v>
      </c>
      <c r="E49" s="108">
        <f>D49*$I$1</f>
        <v>724.21019999999999</v>
      </c>
      <c r="F49" s="109">
        <f>E49*1.05</f>
        <v>760.42070999999999</v>
      </c>
    </row>
    <row r="50" spans="1:6" x14ac:dyDescent="0.25">
      <c r="A50" s="115" t="s">
        <v>377</v>
      </c>
      <c r="B50" s="116" t="s">
        <v>291</v>
      </c>
      <c r="C50" s="117" t="s">
        <v>193</v>
      </c>
      <c r="D50" s="118">
        <v>33.58</v>
      </c>
      <c r="E50" s="108">
        <f>D50*$I$1</f>
        <v>888.52679999999998</v>
      </c>
      <c r="F50" s="118">
        <v>750</v>
      </c>
    </row>
    <row r="51" spans="1:6" x14ac:dyDescent="0.25">
      <c r="A51" s="115" t="s">
        <v>377</v>
      </c>
      <c r="B51" s="116" t="s">
        <v>290</v>
      </c>
      <c r="C51" s="117" t="s">
        <v>193</v>
      </c>
      <c r="D51" s="118">
        <v>33.58</v>
      </c>
      <c r="E51" s="108">
        <f>D51*$I$1</f>
        <v>888.52679999999998</v>
      </c>
      <c r="F51" s="118">
        <v>750</v>
      </c>
    </row>
    <row r="52" spans="1:6" x14ac:dyDescent="0.25">
      <c r="A52" s="104" t="s">
        <v>377</v>
      </c>
      <c r="B52" s="105" t="s">
        <v>148</v>
      </c>
      <c r="C52" s="106">
        <v>0</v>
      </c>
      <c r="D52" s="107">
        <v>33.58</v>
      </c>
      <c r="E52" s="108">
        <f>D52*$I$1</f>
        <v>888.52679999999998</v>
      </c>
      <c r="F52" s="107">
        <v>750</v>
      </c>
    </row>
    <row r="53" spans="1:6" x14ac:dyDescent="0.25">
      <c r="A53" s="104" t="s">
        <v>377</v>
      </c>
      <c r="B53" s="105" t="s">
        <v>303</v>
      </c>
      <c r="C53" s="106">
        <v>0</v>
      </c>
      <c r="D53" s="107">
        <v>33.58</v>
      </c>
      <c r="E53" s="108">
        <f>D53*$I$1</f>
        <v>888.52679999999998</v>
      </c>
      <c r="F53" s="107">
        <v>750</v>
      </c>
    </row>
    <row r="54" spans="1:6" x14ac:dyDescent="0.25">
      <c r="A54" s="122" t="s">
        <v>395</v>
      </c>
      <c r="B54" s="123" t="s">
        <v>303</v>
      </c>
      <c r="C54" s="124" t="s">
        <v>193</v>
      </c>
      <c r="D54" s="125">
        <v>25.219499999999996</v>
      </c>
      <c r="E54" s="108">
        <f>D54*$I$1</f>
        <v>667.30796999999995</v>
      </c>
      <c r="F54" s="127">
        <f>E54*1.05</f>
        <v>700.67336850000004</v>
      </c>
    </row>
    <row r="55" spans="1:6" x14ac:dyDescent="0.25">
      <c r="A55" s="121" t="s">
        <v>385</v>
      </c>
      <c r="B55" s="105" t="s">
        <v>148</v>
      </c>
      <c r="C55" s="106">
        <v>0</v>
      </c>
      <c r="D55" s="107">
        <v>21.206</v>
      </c>
      <c r="E55" s="108">
        <f>D55*$I$1</f>
        <v>561.11076000000003</v>
      </c>
      <c r="F55" s="109">
        <f>E55*1.05</f>
        <v>589.1662980000001</v>
      </c>
    </row>
    <row r="56" spans="1:6" x14ac:dyDescent="0.25">
      <c r="A56" s="121" t="s">
        <v>385</v>
      </c>
      <c r="B56" s="105" t="s">
        <v>303</v>
      </c>
      <c r="C56" s="106">
        <v>0</v>
      </c>
      <c r="D56" s="107">
        <v>21.206</v>
      </c>
      <c r="E56" s="108">
        <f>D56*$I$1</f>
        <v>561.11076000000003</v>
      </c>
      <c r="F56" s="109">
        <f>E56*1.05</f>
        <v>589.1662980000001</v>
      </c>
    </row>
    <row r="57" spans="1:6" x14ac:dyDescent="0.25">
      <c r="A57" s="121" t="s">
        <v>385</v>
      </c>
      <c r="B57" s="105" t="s">
        <v>384</v>
      </c>
      <c r="C57" s="106">
        <v>0</v>
      </c>
      <c r="D57" s="107">
        <v>21.206</v>
      </c>
      <c r="E57" s="108">
        <f>D57*$I$1</f>
        <v>561.11076000000003</v>
      </c>
      <c r="F57" s="109">
        <f>E57*1.05</f>
        <v>589.1662980000001</v>
      </c>
    </row>
    <row r="58" spans="1:6" x14ac:dyDescent="0.25">
      <c r="A58" s="121" t="s">
        <v>385</v>
      </c>
      <c r="B58" s="105" t="s">
        <v>341</v>
      </c>
      <c r="C58" s="106">
        <v>0</v>
      </c>
      <c r="D58" s="107">
        <v>21.206</v>
      </c>
      <c r="E58" s="108">
        <f>D58*$I$1</f>
        <v>561.11076000000003</v>
      </c>
      <c r="F58" s="109">
        <f>E58*1.05</f>
        <v>589.1662980000001</v>
      </c>
    </row>
    <row r="59" spans="1:6" x14ac:dyDescent="0.25">
      <c r="A59" s="121" t="s">
        <v>385</v>
      </c>
      <c r="B59" s="105" t="s">
        <v>291</v>
      </c>
      <c r="C59" s="106" t="s">
        <v>289</v>
      </c>
      <c r="D59" s="107">
        <v>21.206</v>
      </c>
      <c r="E59" s="108">
        <f>D59*$I$1</f>
        <v>561.11076000000003</v>
      </c>
      <c r="F59" s="109">
        <f>E59*1.05</f>
        <v>589.1662980000001</v>
      </c>
    </row>
    <row r="60" spans="1:6" x14ac:dyDescent="0.25">
      <c r="A60" s="121" t="s">
        <v>385</v>
      </c>
      <c r="B60" s="105" t="s">
        <v>290</v>
      </c>
      <c r="C60" s="106">
        <v>0</v>
      </c>
      <c r="D60" s="107">
        <v>21.206</v>
      </c>
      <c r="E60" s="108">
        <f>D60*$I$1</f>
        <v>561.11076000000003</v>
      </c>
      <c r="F60" s="109">
        <f>E60*1.05</f>
        <v>589.1662980000001</v>
      </c>
    </row>
    <row r="61" spans="1:6" x14ac:dyDescent="0.25">
      <c r="A61" s="104" t="s">
        <v>409</v>
      </c>
      <c r="B61" s="105" t="s">
        <v>148</v>
      </c>
      <c r="C61" s="106">
        <v>0</v>
      </c>
      <c r="D61" s="107">
        <v>20.619499999999999</v>
      </c>
      <c r="E61" s="108">
        <f>D61*$I$1</f>
        <v>545.59196999999995</v>
      </c>
      <c r="F61" s="109">
        <f>E61*1.05</f>
        <v>572.87156849999997</v>
      </c>
    </row>
    <row r="62" spans="1:6" x14ac:dyDescent="0.25">
      <c r="A62" s="104" t="s">
        <v>409</v>
      </c>
      <c r="B62" s="105" t="s">
        <v>292</v>
      </c>
      <c r="C62" s="106" t="s">
        <v>193</v>
      </c>
      <c r="D62" s="107">
        <v>20.619499999999999</v>
      </c>
      <c r="E62" s="108">
        <f>D62*$I$1</f>
        <v>545.59196999999995</v>
      </c>
      <c r="F62" s="109">
        <f>E62*1.05</f>
        <v>572.87156849999997</v>
      </c>
    </row>
    <row r="63" spans="1:6" x14ac:dyDescent="0.25">
      <c r="A63" s="104" t="s">
        <v>409</v>
      </c>
      <c r="B63" s="105" t="s">
        <v>149</v>
      </c>
      <c r="C63" s="106" t="s">
        <v>193</v>
      </c>
      <c r="D63" s="107">
        <v>20.619499999999999</v>
      </c>
      <c r="E63" s="108">
        <f>D63*$I$1</f>
        <v>545.59196999999995</v>
      </c>
      <c r="F63" s="109">
        <f>E63*1.05</f>
        <v>572.87156849999997</v>
      </c>
    </row>
    <row r="64" spans="1:6" x14ac:dyDescent="0.25">
      <c r="A64" s="104" t="s">
        <v>409</v>
      </c>
      <c r="B64" s="105" t="s">
        <v>330</v>
      </c>
      <c r="C64" s="106" t="s">
        <v>193</v>
      </c>
      <c r="D64" s="107">
        <v>20.619499999999999</v>
      </c>
      <c r="E64" s="108">
        <f>D64*$I$1</f>
        <v>545.59196999999995</v>
      </c>
      <c r="F64" s="109">
        <f>E64*1.05</f>
        <v>572.87156849999997</v>
      </c>
    </row>
    <row r="65" spans="1:6" x14ac:dyDescent="0.25">
      <c r="A65" s="104" t="s">
        <v>409</v>
      </c>
      <c r="B65" s="105" t="s">
        <v>291</v>
      </c>
      <c r="C65" s="106">
        <v>0</v>
      </c>
      <c r="D65" s="107">
        <v>20.619499999999999</v>
      </c>
      <c r="E65" s="108">
        <f>D65*$I$1</f>
        <v>545.59196999999995</v>
      </c>
      <c r="F65" s="109">
        <f>E65*1.05</f>
        <v>572.87156849999997</v>
      </c>
    </row>
    <row r="66" spans="1:6" x14ac:dyDescent="0.25">
      <c r="A66" s="104" t="s">
        <v>394</v>
      </c>
      <c r="B66" s="105" t="s">
        <v>303</v>
      </c>
      <c r="C66" s="106" t="s">
        <v>193</v>
      </c>
      <c r="D66" s="107">
        <v>19.515499999999996</v>
      </c>
      <c r="E66" s="108">
        <f>D66*$I$1</f>
        <v>516.38012999999989</v>
      </c>
      <c r="F66" s="109">
        <f>E66*1.05</f>
        <v>542.1991364999999</v>
      </c>
    </row>
    <row r="67" spans="1:6" x14ac:dyDescent="0.25">
      <c r="A67" s="104" t="s">
        <v>394</v>
      </c>
      <c r="B67" s="105" t="s">
        <v>331</v>
      </c>
      <c r="C67" s="106" t="s">
        <v>193</v>
      </c>
      <c r="D67" s="107">
        <v>19.515499999999996</v>
      </c>
      <c r="E67" s="108">
        <f>D67*$I$1</f>
        <v>516.38012999999989</v>
      </c>
      <c r="F67" s="109">
        <f>E67*1.05</f>
        <v>542.1991364999999</v>
      </c>
    </row>
    <row r="68" spans="1:6" x14ac:dyDescent="0.25">
      <c r="A68" s="104" t="s">
        <v>394</v>
      </c>
      <c r="B68" s="105" t="s">
        <v>148</v>
      </c>
      <c r="C68" s="106" t="s">
        <v>193</v>
      </c>
      <c r="D68" s="107">
        <v>19.515499999999996</v>
      </c>
      <c r="E68" s="108">
        <f>D68*$I$1</f>
        <v>516.38012999999989</v>
      </c>
      <c r="F68" s="109">
        <f>E68*1.05</f>
        <v>542.1991364999999</v>
      </c>
    </row>
    <row r="69" spans="1:6" x14ac:dyDescent="0.25">
      <c r="A69" s="121" t="s">
        <v>386</v>
      </c>
      <c r="B69" s="105" t="s">
        <v>303</v>
      </c>
      <c r="C69" s="106">
        <v>0</v>
      </c>
      <c r="D69" s="107">
        <v>19.043999999999997</v>
      </c>
      <c r="E69" s="108">
        <f>D69*$I$1</f>
        <v>503.90423999999996</v>
      </c>
      <c r="F69" s="109">
        <f>E69*1.05</f>
        <v>529.09945199999993</v>
      </c>
    </row>
    <row r="70" spans="1:6" x14ac:dyDescent="0.25">
      <c r="A70" s="121" t="s">
        <v>386</v>
      </c>
      <c r="B70" s="105" t="s">
        <v>148</v>
      </c>
      <c r="C70" s="106">
        <v>0</v>
      </c>
      <c r="D70" s="107">
        <v>19.043999999999997</v>
      </c>
      <c r="E70" s="108">
        <f>D70*$I$1</f>
        <v>503.90423999999996</v>
      </c>
      <c r="F70" s="109">
        <f>E70*1.05</f>
        <v>529.09945199999993</v>
      </c>
    </row>
    <row r="71" spans="1:6" x14ac:dyDescent="0.25">
      <c r="A71" s="104" t="s">
        <v>389</v>
      </c>
      <c r="B71" s="105" t="s">
        <v>148</v>
      </c>
      <c r="C71" s="106" t="s">
        <v>193</v>
      </c>
      <c r="D71" s="107">
        <v>18.054999999999996</v>
      </c>
      <c r="E71" s="108">
        <f>D71*$I$1</f>
        <v>477.73529999999994</v>
      </c>
      <c r="F71" s="109">
        <f>E71*1.05</f>
        <v>501.62206499999996</v>
      </c>
    </row>
    <row r="72" spans="1:6" x14ac:dyDescent="0.25">
      <c r="A72" s="104" t="s">
        <v>389</v>
      </c>
      <c r="B72" s="105" t="s">
        <v>291</v>
      </c>
      <c r="C72" s="106">
        <v>0</v>
      </c>
      <c r="D72" s="107">
        <v>18.054999999999996</v>
      </c>
      <c r="E72" s="108">
        <f>D72*$I$1</f>
        <v>477.73529999999994</v>
      </c>
      <c r="F72" s="109">
        <f>E72*1.05</f>
        <v>501.62206499999996</v>
      </c>
    </row>
    <row r="73" spans="1:6" x14ac:dyDescent="0.25">
      <c r="A73" s="104" t="s">
        <v>389</v>
      </c>
      <c r="B73" s="105" t="s">
        <v>390</v>
      </c>
      <c r="C73" s="106" t="s">
        <v>193</v>
      </c>
      <c r="D73" s="107">
        <v>18.054999999999996</v>
      </c>
      <c r="E73" s="108">
        <f>D73*$I$1</f>
        <v>477.73529999999994</v>
      </c>
      <c r="F73" s="109">
        <f>E73*1.05</f>
        <v>501.62206499999996</v>
      </c>
    </row>
    <row r="74" spans="1:6" x14ac:dyDescent="0.25">
      <c r="A74" s="104" t="s">
        <v>389</v>
      </c>
      <c r="B74" s="105" t="s">
        <v>391</v>
      </c>
      <c r="C74" s="106" t="s">
        <v>193</v>
      </c>
      <c r="D74" s="107">
        <v>18.054999999999996</v>
      </c>
      <c r="E74" s="108">
        <f>D74*$I$1</f>
        <v>477.73529999999994</v>
      </c>
      <c r="F74" s="109">
        <f>E74*1.05</f>
        <v>501.62206499999996</v>
      </c>
    </row>
    <row r="75" spans="1:6" x14ac:dyDescent="0.25">
      <c r="A75" s="104" t="s">
        <v>378</v>
      </c>
      <c r="B75" s="105" t="s">
        <v>379</v>
      </c>
      <c r="C75" s="106" t="s">
        <v>193</v>
      </c>
      <c r="D75" s="119">
        <v>15.409999999999998</v>
      </c>
      <c r="E75" s="108">
        <f>D75*$I$1</f>
        <v>407.74859999999995</v>
      </c>
      <c r="F75" s="109">
        <f>E75*1.05</f>
        <v>428.13602999999995</v>
      </c>
    </row>
    <row r="76" spans="1:6" x14ac:dyDescent="0.25">
      <c r="A76" s="110" t="s">
        <v>378</v>
      </c>
      <c r="B76" s="111" t="s">
        <v>380</v>
      </c>
      <c r="C76" s="112" t="s">
        <v>193</v>
      </c>
      <c r="D76" s="120">
        <v>15.409999999999998</v>
      </c>
      <c r="E76" s="108">
        <f>D76*$I$1</f>
        <v>407.74859999999995</v>
      </c>
      <c r="F76" s="114">
        <f>E76*1.05</f>
        <v>428.13602999999995</v>
      </c>
    </row>
    <row r="77" spans="1:6" x14ac:dyDescent="0.25">
      <c r="A77" s="110" t="s">
        <v>378</v>
      </c>
      <c r="B77" s="111" t="s">
        <v>148</v>
      </c>
      <c r="C77" s="112" t="s">
        <v>193</v>
      </c>
      <c r="D77" s="120">
        <v>15.409999999999998</v>
      </c>
      <c r="E77" s="108">
        <f>D77*$I$1</f>
        <v>407.74859999999995</v>
      </c>
      <c r="F77" s="114">
        <f>E77*1.05</f>
        <v>428.13602999999995</v>
      </c>
    </row>
    <row r="78" spans="1:6" x14ac:dyDescent="0.25">
      <c r="A78" s="104" t="s">
        <v>378</v>
      </c>
      <c r="B78" s="105" t="s">
        <v>381</v>
      </c>
      <c r="C78" s="106" t="s">
        <v>193</v>
      </c>
      <c r="D78" s="119">
        <v>15.409999999999998</v>
      </c>
      <c r="E78" s="108">
        <f>D78*$I$1</f>
        <v>407.74859999999995</v>
      </c>
      <c r="F78" s="109">
        <f>E78*1.05</f>
        <v>428.13602999999995</v>
      </c>
    </row>
    <row r="79" spans="1:6" x14ac:dyDescent="0.25">
      <c r="A79" s="104" t="s">
        <v>378</v>
      </c>
      <c r="B79" s="105" t="s">
        <v>382</v>
      </c>
      <c r="C79" s="106" t="s">
        <v>193</v>
      </c>
      <c r="D79" s="119">
        <v>15.409999999999998</v>
      </c>
      <c r="E79" s="108">
        <f>D79*$I$1</f>
        <v>407.74859999999995</v>
      </c>
      <c r="F79" s="109">
        <f>E79*1.05</f>
        <v>428.13602999999995</v>
      </c>
    </row>
    <row r="80" spans="1:6" x14ac:dyDescent="0.25">
      <c r="A80" s="121" t="s">
        <v>383</v>
      </c>
      <c r="B80" s="105" t="s">
        <v>148</v>
      </c>
      <c r="C80" s="106">
        <v>0</v>
      </c>
      <c r="D80" s="119">
        <v>15.409999999999998</v>
      </c>
      <c r="E80" s="108">
        <f>D80*$I$1</f>
        <v>407.74859999999995</v>
      </c>
      <c r="F80" s="109">
        <f>E80*1.05</f>
        <v>428.13602999999995</v>
      </c>
    </row>
    <row r="81" spans="1:6" x14ac:dyDescent="0.25">
      <c r="A81" s="121" t="s">
        <v>383</v>
      </c>
      <c r="B81" s="105" t="s">
        <v>303</v>
      </c>
      <c r="C81" s="106" t="s">
        <v>289</v>
      </c>
      <c r="D81" s="119">
        <v>15.409999999999998</v>
      </c>
      <c r="E81" s="108">
        <f>D81*$I$1</f>
        <v>407.74859999999995</v>
      </c>
      <c r="F81" s="109">
        <f>E81*1.05</f>
        <v>428.13602999999995</v>
      </c>
    </row>
    <row r="82" spans="1:6" x14ac:dyDescent="0.25">
      <c r="A82" s="121" t="s">
        <v>383</v>
      </c>
      <c r="B82" s="105" t="s">
        <v>384</v>
      </c>
      <c r="C82" s="106">
        <v>0</v>
      </c>
      <c r="D82" s="119">
        <v>15.409999999999998</v>
      </c>
      <c r="E82" s="108">
        <f>D82*$I$1</f>
        <v>407.74859999999995</v>
      </c>
      <c r="F82" s="109">
        <f>E82*1.05</f>
        <v>428.13602999999995</v>
      </c>
    </row>
    <row r="83" spans="1:6" x14ac:dyDescent="0.25">
      <c r="A83" s="121" t="s">
        <v>383</v>
      </c>
      <c r="B83" s="105" t="s">
        <v>341</v>
      </c>
      <c r="C83" s="106">
        <v>0</v>
      </c>
      <c r="D83" s="119">
        <v>15.409999999999998</v>
      </c>
      <c r="E83" s="108">
        <f>D83*$I$1</f>
        <v>407.74859999999995</v>
      </c>
      <c r="F83" s="109">
        <f>E83*1.05</f>
        <v>428.13602999999995</v>
      </c>
    </row>
    <row r="84" spans="1:6" x14ac:dyDescent="0.25">
      <c r="A84" s="121" t="s">
        <v>383</v>
      </c>
      <c r="B84" s="105" t="s">
        <v>290</v>
      </c>
      <c r="C84" s="106">
        <v>0</v>
      </c>
      <c r="D84" s="119">
        <v>15.409999999999998</v>
      </c>
      <c r="E84" s="108">
        <f>D84*$I$1</f>
        <v>407.74859999999995</v>
      </c>
      <c r="F84" s="109">
        <f>E84*1.05</f>
        <v>428.13602999999995</v>
      </c>
    </row>
    <row r="85" spans="1:6" x14ac:dyDescent="0.25">
      <c r="A85" s="121" t="s">
        <v>383</v>
      </c>
      <c r="B85" s="105" t="s">
        <v>291</v>
      </c>
      <c r="C85" s="106">
        <v>0</v>
      </c>
      <c r="D85" s="119">
        <v>15.409999999999998</v>
      </c>
      <c r="E85" s="108">
        <f>D85*$I$1</f>
        <v>407.74859999999995</v>
      </c>
      <c r="F85" s="109">
        <f>E85*1.05</f>
        <v>428.13602999999995</v>
      </c>
    </row>
    <row r="86" spans="1:6" x14ac:dyDescent="0.25">
      <c r="A86" s="122" t="s">
        <v>408</v>
      </c>
      <c r="B86" s="123" t="s">
        <v>148</v>
      </c>
      <c r="C86" s="124" t="s">
        <v>193</v>
      </c>
      <c r="D86" s="126">
        <v>13.593</v>
      </c>
      <c r="E86" s="108">
        <f>D86*$I$1</f>
        <v>359.67078000000004</v>
      </c>
      <c r="F86" s="127">
        <f>E86*1.05</f>
        <v>377.65431900000004</v>
      </c>
    </row>
    <row r="87" spans="1:6" x14ac:dyDescent="0.25">
      <c r="A87" s="123" t="s">
        <v>408</v>
      </c>
      <c r="B87" s="123" t="s">
        <v>291</v>
      </c>
      <c r="C87" s="124" t="s">
        <v>193</v>
      </c>
      <c r="D87" s="126">
        <v>13.593</v>
      </c>
      <c r="E87" s="108">
        <f>D87*$I$1</f>
        <v>359.67078000000004</v>
      </c>
      <c r="F87" s="127">
        <f>E87*1.05</f>
        <v>377.65431900000004</v>
      </c>
    </row>
    <row r="88" spans="1:6" x14ac:dyDescent="0.25">
      <c r="A88" s="110" t="s">
        <v>407</v>
      </c>
      <c r="B88" s="111" t="s">
        <v>292</v>
      </c>
      <c r="C88" s="112" t="s">
        <v>193</v>
      </c>
      <c r="D88" s="113">
        <v>11.683999999999999</v>
      </c>
      <c r="E88" s="108">
        <f>D88*$I$1</f>
        <v>309.15863999999999</v>
      </c>
      <c r="F88" s="114">
        <f>E88*1.05</f>
        <v>324.61657200000002</v>
      </c>
    </row>
    <row r="89" spans="1:6" x14ac:dyDescent="0.25">
      <c r="A89" s="110" t="s">
        <v>407</v>
      </c>
      <c r="B89" s="111" t="s">
        <v>291</v>
      </c>
      <c r="C89" s="112" t="s">
        <v>193</v>
      </c>
      <c r="D89" s="113">
        <v>11.683999999999999</v>
      </c>
      <c r="E89" s="108">
        <f>D89*$I$1</f>
        <v>309.15863999999999</v>
      </c>
      <c r="F89" s="114">
        <f>E89*1.05</f>
        <v>324.61657200000002</v>
      </c>
    </row>
    <row r="90" spans="1:6" x14ac:dyDescent="0.25">
      <c r="A90" s="111" t="s">
        <v>407</v>
      </c>
      <c r="B90" s="111" t="s">
        <v>149</v>
      </c>
      <c r="C90" s="112" t="s">
        <v>193</v>
      </c>
      <c r="D90" s="113">
        <v>11.683999999999999</v>
      </c>
      <c r="E90" s="108">
        <f>D90*$I$1</f>
        <v>309.15863999999999</v>
      </c>
      <c r="F90" s="114">
        <f>E90*1.05</f>
        <v>324.61657200000002</v>
      </c>
    </row>
    <row r="91" spans="1:6" x14ac:dyDescent="0.25">
      <c r="A91" s="111" t="s">
        <v>407</v>
      </c>
      <c r="B91" s="111" t="s">
        <v>148</v>
      </c>
      <c r="C91" s="112" t="s">
        <v>193</v>
      </c>
      <c r="D91" s="113">
        <v>11.683999999999999</v>
      </c>
      <c r="E91" s="108">
        <f>D91*$I$1</f>
        <v>309.15863999999999</v>
      </c>
      <c r="F91" s="114">
        <f>E91*1.05</f>
        <v>324.61657200000002</v>
      </c>
    </row>
    <row r="92" spans="1:6" x14ac:dyDescent="0.25">
      <c r="A92" s="111" t="s">
        <v>407</v>
      </c>
      <c r="B92" s="111" t="s">
        <v>330</v>
      </c>
      <c r="C92" s="112" t="s">
        <v>289</v>
      </c>
      <c r="D92" s="113">
        <v>11.683999999999999</v>
      </c>
      <c r="E92" s="108">
        <f>D92*$I$1</f>
        <v>309.15863999999999</v>
      </c>
      <c r="F92" s="114">
        <f>E92*1.05</f>
        <v>324.61657200000002</v>
      </c>
    </row>
    <row r="93" spans="1:6" x14ac:dyDescent="0.25">
      <c r="A93" s="105" t="s">
        <v>393</v>
      </c>
      <c r="B93" s="105" t="s">
        <v>303</v>
      </c>
      <c r="C93" s="106">
        <v>0</v>
      </c>
      <c r="D93" s="107">
        <v>0</v>
      </c>
      <c r="E93" s="108">
        <f>D93*$I$1</f>
        <v>0</v>
      </c>
      <c r="F93" s="109">
        <f>E93*1.05</f>
        <v>0</v>
      </c>
    </row>
    <row r="94" spans="1:6" x14ac:dyDescent="0.25">
      <c r="A94" s="40"/>
    </row>
    <row r="95" spans="1:6" x14ac:dyDescent="0.25">
      <c r="A95" s="40"/>
    </row>
    <row r="96" spans="1:6" x14ac:dyDescent="0.25">
      <c r="A96" s="40"/>
    </row>
    <row r="97" spans="1:7" x14ac:dyDescent="0.25">
      <c r="A97" s="40"/>
    </row>
    <row r="98" spans="1:7" x14ac:dyDescent="0.25">
      <c r="A98" s="40"/>
    </row>
    <row r="99" spans="1:7" x14ac:dyDescent="0.25">
      <c r="A99" s="40"/>
    </row>
    <row r="100" spans="1:7" x14ac:dyDescent="0.25">
      <c r="A100" s="40"/>
    </row>
    <row r="101" spans="1:7" x14ac:dyDescent="0.25">
      <c r="A101" s="40"/>
    </row>
    <row r="102" spans="1:7" x14ac:dyDescent="0.25">
      <c r="A102" s="40"/>
    </row>
    <row r="103" spans="1:7" x14ac:dyDescent="0.25">
      <c r="A103" s="40"/>
    </row>
    <row r="104" spans="1:7" x14ac:dyDescent="0.25">
      <c r="A104" s="40"/>
    </row>
    <row r="105" spans="1:7" x14ac:dyDescent="0.25">
      <c r="A105" s="40"/>
    </row>
    <row r="106" spans="1:7" x14ac:dyDescent="0.25">
      <c r="A106" s="40"/>
    </row>
    <row r="107" spans="1:7" x14ac:dyDescent="0.25">
      <c r="A107" s="40"/>
    </row>
    <row r="108" spans="1:7" x14ac:dyDescent="0.25">
      <c r="A108" s="40"/>
    </row>
    <row r="109" spans="1:7" x14ac:dyDescent="0.25">
      <c r="G109" s="40"/>
    </row>
    <row r="110" spans="1:7" x14ac:dyDescent="0.25">
      <c r="G110" s="40"/>
    </row>
    <row r="111" spans="1:7" x14ac:dyDescent="0.25">
      <c r="G111" s="40"/>
    </row>
    <row r="112" spans="1:7" x14ac:dyDescent="0.25">
      <c r="G112" s="40"/>
    </row>
  </sheetData>
  <sortState ref="A3:F93">
    <sortCondition descending="1" ref="F3:F93"/>
  </sortState>
  <mergeCells count="2">
    <mergeCell ref="A1:F1"/>
    <mergeCell ref="G2:J2"/>
  </mergeCells>
  <hyperlinks>
    <hyperlink ref="G2:J2" r:id="rId1" display="Гиперссылка для выгрузки товара YML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9A63"/>
  </sheetPr>
  <dimension ref="A1:K113"/>
  <sheetViews>
    <sheetView workbookViewId="0">
      <selection activeCell="K9" sqref="K9"/>
    </sheetView>
  </sheetViews>
  <sheetFormatPr defaultRowHeight="15" x14ac:dyDescent="0.25"/>
  <cols>
    <col min="1" max="1" width="48.85546875" customWidth="1"/>
    <col min="2" max="2" width="20.140625" customWidth="1"/>
    <col min="3" max="3" width="15.7109375" customWidth="1"/>
    <col min="4" max="4" width="26.28515625" customWidth="1"/>
    <col min="5" max="5" width="18.42578125" customWidth="1"/>
    <col min="6" max="6" width="28.42578125" customWidth="1"/>
    <col min="7" max="7" width="9.140625" customWidth="1"/>
  </cols>
  <sheetData>
    <row r="1" spans="1:11" ht="15.75" thickBot="1" x14ac:dyDescent="0.3">
      <c r="A1" s="82" t="s">
        <v>139</v>
      </c>
      <c r="B1" s="82"/>
      <c r="C1" s="82"/>
      <c r="D1" s="82"/>
      <c r="E1" s="82"/>
      <c r="F1" s="82"/>
      <c r="G1" s="69"/>
      <c r="H1" s="171" t="s">
        <v>363</v>
      </c>
      <c r="I1" s="172">
        <v>26.46</v>
      </c>
    </row>
    <row r="2" spans="1:11" s="74" customFormat="1" ht="60.75" thickBot="1" x14ac:dyDescent="0.3">
      <c r="A2" s="133" t="s">
        <v>179</v>
      </c>
      <c r="B2" s="133" t="s">
        <v>361</v>
      </c>
      <c r="C2" s="133" t="s">
        <v>76</v>
      </c>
      <c r="D2" s="134" t="s">
        <v>362</v>
      </c>
      <c r="E2" s="135" t="s">
        <v>186</v>
      </c>
      <c r="F2" s="134" t="s">
        <v>474</v>
      </c>
      <c r="G2" s="73"/>
      <c r="H2" s="173" t="s">
        <v>144</v>
      </c>
      <c r="I2" s="174"/>
      <c r="J2" s="174"/>
      <c r="K2" s="175"/>
    </row>
    <row r="3" spans="1:11" x14ac:dyDescent="0.25">
      <c r="A3" s="138" t="s">
        <v>436</v>
      </c>
      <c r="B3" s="138" t="s">
        <v>148</v>
      </c>
      <c r="C3" s="139" t="s">
        <v>193</v>
      </c>
      <c r="D3" s="140">
        <v>33.741</v>
      </c>
      <c r="E3" s="141">
        <f>D3*$I$1</f>
        <v>892.78686000000005</v>
      </c>
      <c r="F3" s="142">
        <f>E3*1.05</f>
        <v>937.4262030000001</v>
      </c>
    </row>
    <row r="4" spans="1:11" x14ac:dyDescent="0.25">
      <c r="A4" s="138" t="s">
        <v>468</v>
      </c>
      <c r="B4" s="138" t="s">
        <v>303</v>
      </c>
      <c r="C4" s="139" t="s">
        <v>193</v>
      </c>
      <c r="D4" s="143">
        <v>33.671999999999997</v>
      </c>
      <c r="E4" s="141">
        <f>D4*$I$1</f>
        <v>890.96111999999994</v>
      </c>
      <c r="F4" s="142">
        <f>E4*1.05</f>
        <v>935.50917600000002</v>
      </c>
    </row>
    <row r="5" spans="1:11" x14ac:dyDescent="0.25">
      <c r="A5" s="138" t="s">
        <v>447</v>
      </c>
      <c r="B5" s="138" t="s">
        <v>148</v>
      </c>
      <c r="C5" s="139">
        <v>0</v>
      </c>
      <c r="D5" s="143">
        <v>33.602999999999994</v>
      </c>
      <c r="E5" s="141">
        <f>D5*$I$1</f>
        <v>889.13537999999983</v>
      </c>
      <c r="F5" s="142">
        <f>E5*1.05</f>
        <v>933.59214899999984</v>
      </c>
    </row>
    <row r="6" spans="1:11" x14ac:dyDescent="0.25">
      <c r="A6" s="138" t="s">
        <v>436</v>
      </c>
      <c r="B6" s="138" t="s">
        <v>303</v>
      </c>
      <c r="C6" s="139" t="s">
        <v>193</v>
      </c>
      <c r="D6" s="143">
        <v>33.016500000000001</v>
      </c>
      <c r="E6" s="141">
        <f>D6*$I$1</f>
        <v>873.61659000000009</v>
      </c>
      <c r="F6" s="142">
        <f>E6*1.05</f>
        <v>917.29741950000016</v>
      </c>
    </row>
    <row r="7" spans="1:11" x14ac:dyDescent="0.25">
      <c r="A7" s="138" t="s">
        <v>435</v>
      </c>
      <c r="B7" s="138" t="s">
        <v>330</v>
      </c>
      <c r="C7" s="139">
        <v>0</v>
      </c>
      <c r="D7" s="143">
        <v>32.8095</v>
      </c>
      <c r="E7" s="141">
        <f>D7*$I$1</f>
        <v>868.13936999999999</v>
      </c>
      <c r="F7" s="142">
        <f>E7*1.05</f>
        <v>911.54633850000005</v>
      </c>
    </row>
    <row r="8" spans="1:11" x14ac:dyDescent="0.25">
      <c r="A8" s="144" t="s">
        <v>447</v>
      </c>
      <c r="B8" s="144" t="s">
        <v>303</v>
      </c>
      <c r="C8" s="145" t="s">
        <v>193</v>
      </c>
      <c r="D8" s="146">
        <v>32.441499999999998</v>
      </c>
      <c r="E8" s="141">
        <f>D8*$I$1</f>
        <v>858.40208999999993</v>
      </c>
      <c r="F8" s="147">
        <f>E8*1.05</f>
        <v>901.32219449999991</v>
      </c>
    </row>
    <row r="9" spans="1:11" x14ac:dyDescent="0.25">
      <c r="A9" s="138" t="s">
        <v>435</v>
      </c>
      <c r="B9" s="138" t="s">
        <v>148</v>
      </c>
      <c r="C9" s="139" t="s">
        <v>193</v>
      </c>
      <c r="D9" s="143">
        <v>32.004499999999993</v>
      </c>
      <c r="E9" s="141">
        <f>D9*$I$1</f>
        <v>846.83906999999988</v>
      </c>
      <c r="F9" s="142">
        <f>E9*1.05</f>
        <v>889.18102349999992</v>
      </c>
    </row>
    <row r="10" spans="1:11" x14ac:dyDescent="0.25">
      <c r="A10" s="138" t="s">
        <v>435</v>
      </c>
      <c r="B10" s="138" t="s">
        <v>303</v>
      </c>
      <c r="C10" s="139" t="s">
        <v>193</v>
      </c>
      <c r="D10" s="143">
        <v>30.923499999999997</v>
      </c>
      <c r="E10" s="141">
        <f>D10*$I$1</f>
        <v>818.2358099999999</v>
      </c>
      <c r="F10" s="142">
        <f>E10*1.05</f>
        <v>859.14760049999995</v>
      </c>
    </row>
    <row r="11" spans="1:11" x14ac:dyDescent="0.25">
      <c r="A11" s="138" t="s">
        <v>446</v>
      </c>
      <c r="B11" s="138" t="s">
        <v>148</v>
      </c>
      <c r="C11" s="139" t="s">
        <v>193</v>
      </c>
      <c r="D11" s="143">
        <v>30.118499999999997</v>
      </c>
      <c r="E11" s="141">
        <f>D11*$I$1</f>
        <v>796.93550999999991</v>
      </c>
      <c r="F11" s="142">
        <f>E11*1.05</f>
        <v>836.78228549999994</v>
      </c>
    </row>
    <row r="12" spans="1:11" x14ac:dyDescent="0.25">
      <c r="A12" s="138" t="s">
        <v>446</v>
      </c>
      <c r="B12" s="138" t="s">
        <v>303</v>
      </c>
      <c r="C12" s="139" t="s">
        <v>193</v>
      </c>
      <c r="D12" s="143">
        <v>28.784499999999998</v>
      </c>
      <c r="E12" s="141">
        <f>D12*$I$1</f>
        <v>761.63787000000002</v>
      </c>
      <c r="F12" s="142">
        <f>E12*1.05</f>
        <v>799.7197635</v>
      </c>
    </row>
    <row r="13" spans="1:11" x14ac:dyDescent="0.25">
      <c r="A13" s="148" t="s">
        <v>445</v>
      </c>
      <c r="B13" s="138" t="s">
        <v>148</v>
      </c>
      <c r="C13" s="139">
        <v>0</v>
      </c>
      <c r="D13" s="143">
        <v>28.140499999999996</v>
      </c>
      <c r="E13" s="141">
        <f>D13*$I$1</f>
        <v>744.59762999999987</v>
      </c>
      <c r="F13" s="142">
        <f>E13*1.05</f>
        <v>781.8275114999999</v>
      </c>
    </row>
    <row r="14" spans="1:11" x14ac:dyDescent="0.25">
      <c r="A14" s="138" t="s">
        <v>451</v>
      </c>
      <c r="B14" s="138" t="s">
        <v>148</v>
      </c>
      <c r="C14" s="139" t="s">
        <v>193</v>
      </c>
      <c r="D14" s="143">
        <v>27.910499999999999</v>
      </c>
      <c r="E14" s="141">
        <f>D14*$I$1</f>
        <v>738.51183000000003</v>
      </c>
      <c r="F14" s="142">
        <f>E14*1.05</f>
        <v>775.43742150000003</v>
      </c>
    </row>
    <row r="15" spans="1:11" x14ac:dyDescent="0.25">
      <c r="A15" s="138" t="s">
        <v>464</v>
      </c>
      <c r="B15" s="138" t="s">
        <v>303</v>
      </c>
      <c r="C15" s="139" t="s">
        <v>193</v>
      </c>
      <c r="D15" s="143">
        <v>26.944499999999998</v>
      </c>
      <c r="E15" s="141">
        <f>D15*$I$1</f>
        <v>712.95146999999997</v>
      </c>
      <c r="F15" s="142">
        <f>E15*1.05</f>
        <v>748.59904349999999</v>
      </c>
    </row>
    <row r="16" spans="1:11" x14ac:dyDescent="0.25">
      <c r="A16" s="138" t="s">
        <v>464</v>
      </c>
      <c r="B16" s="138" t="s">
        <v>148</v>
      </c>
      <c r="C16" s="139" t="s">
        <v>193</v>
      </c>
      <c r="D16" s="143">
        <v>26.944499999999998</v>
      </c>
      <c r="E16" s="141">
        <f>D16*$I$1</f>
        <v>712.95146999999997</v>
      </c>
      <c r="F16" s="142">
        <f>E16*1.05</f>
        <v>748.59904349999999</v>
      </c>
    </row>
    <row r="17" spans="1:6" x14ac:dyDescent="0.25">
      <c r="A17" s="138" t="s">
        <v>445</v>
      </c>
      <c r="B17" s="138" t="s">
        <v>303</v>
      </c>
      <c r="C17" s="139" t="s">
        <v>193</v>
      </c>
      <c r="D17" s="143">
        <v>26.334999999999997</v>
      </c>
      <c r="E17" s="141">
        <f>D17*$I$1</f>
        <v>696.82409999999993</v>
      </c>
      <c r="F17" s="142">
        <f>E17*1.05</f>
        <v>731.66530499999999</v>
      </c>
    </row>
    <row r="18" spans="1:6" x14ac:dyDescent="0.25">
      <c r="A18" s="138" t="s">
        <v>443</v>
      </c>
      <c r="B18" s="138" t="s">
        <v>148</v>
      </c>
      <c r="C18" s="139" t="s">
        <v>289</v>
      </c>
      <c r="D18" s="143">
        <v>26.231499999999997</v>
      </c>
      <c r="E18" s="141">
        <f>D18*$I$1</f>
        <v>694.08548999999994</v>
      </c>
      <c r="F18" s="142">
        <f>E18*1.05</f>
        <v>728.78976449999993</v>
      </c>
    </row>
    <row r="19" spans="1:6" x14ac:dyDescent="0.25">
      <c r="A19" s="149" t="s">
        <v>456</v>
      </c>
      <c r="B19" s="138" t="s">
        <v>148</v>
      </c>
      <c r="C19" s="139" t="s">
        <v>193</v>
      </c>
      <c r="D19" s="143">
        <v>26.231499999999997</v>
      </c>
      <c r="E19" s="141">
        <f>D19*$I$1</f>
        <v>694.08548999999994</v>
      </c>
      <c r="F19" s="142">
        <f>E19*1.05</f>
        <v>728.78976449999993</v>
      </c>
    </row>
    <row r="20" spans="1:6" x14ac:dyDescent="0.25">
      <c r="A20" s="138" t="s">
        <v>451</v>
      </c>
      <c r="B20" s="138" t="s">
        <v>303</v>
      </c>
      <c r="C20" s="139" t="s">
        <v>193</v>
      </c>
      <c r="D20" s="143">
        <v>26.162499999999998</v>
      </c>
      <c r="E20" s="141">
        <f>D20*$I$1</f>
        <v>692.25974999999994</v>
      </c>
      <c r="F20" s="142">
        <f>E20*1.05</f>
        <v>726.87273749999997</v>
      </c>
    </row>
    <row r="21" spans="1:6" x14ac:dyDescent="0.25">
      <c r="A21" s="150" t="s">
        <v>463</v>
      </c>
      <c r="B21" s="150" t="s">
        <v>303</v>
      </c>
      <c r="C21" s="139" t="s">
        <v>193</v>
      </c>
      <c r="D21" s="143">
        <v>26.081999999999997</v>
      </c>
      <c r="E21" s="141">
        <f>D21*$I$1</f>
        <v>690.12971999999991</v>
      </c>
      <c r="F21" s="142">
        <f>E21*1.05</f>
        <v>724.6362059999999</v>
      </c>
    </row>
    <row r="22" spans="1:6" x14ac:dyDescent="0.25">
      <c r="A22" s="150" t="s">
        <v>463</v>
      </c>
      <c r="B22" s="150" t="s">
        <v>148</v>
      </c>
      <c r="C22" s="139" t="s">
        <v>193</v>
      </c>
      <c r="D22" s="143">
        <v>26.081999999999997</v>
      </c>
      <c r="E22" s="141">
        <f>D22*$I$1</f>
        <v>690.12971999999991</v>
      </c>
      <c r="F22" s="142">
        <f>E22*1.05</f>
        <v>724.6362059999999</v>
      </c>
    </row>
    <row r="23" spans="1:6" x14ac:dyDescent="0.25">
      <c r="A23" s="150" t="s">
        <v>463</v>
      </c>
      <c r="B23" s="150" t="s">
        <v>291</v>
      </c>
      <c r="C23" s="139" t="s">
        <v>193</v>
      </c>
      <c r="D23" s="143">
        <v>26.081999999999997</v>
      </c>
      <c r="E23" s="141">
        <f>D23*$I$1</f>
        <v>690.12971999999991</v>
      </c>
      <c r="F23" s="142">
        <f>E23*1.05</f>
        <v>724.6362059999999</v>
      </c>
    </row>
    <row r="24" spans="1:6" x14ac:dyDescent="0.25">
      <c r="A24" s="138" t="s">
        <v>438</v>
      </c>
      <c r="B24" s="138" t="s">
        <v>148</v>
      </c>
      <c r="C24" s="139" t="s">
        <v>193</v>
      </c>
      <c r="D24" s="143">
        <v>26.047499999999996</v>
      </c>
      <c r="E24" s="141">
        <f>D24*$I$1</f>
        <v>689.21684999999991</v>
      </c>
      <c r="F24" s="142">
        <f>E24*1.05</f>
        <v>723.67769249999992</v>
      </c>
    </row>
    <row r="25" spans="1:6" x14ac:dyDescent="0.25">
      <c r="A25" s="138" t="s">
        <v>450</v>
      </c>
      <c r="B25" s="138" t="s">
        <v>148</v>
      </c>
      <c r="C25" s="139" t="s">
        <v>193</v>
      </c>
      <c r="D25" s="143">
        <v>26.024499999999996</v>
      </c>
      <c r="E25" s="141">
        <f>D25*$I$1</f>
        <v>688.60826999999995</v>
      </c>
      <c r="F25" s="142">
        <f>E25*1.05</f>
        <v>723.03868349999993</v>
      </c>
    </row>
    <row r="26" spans="1:6" x14ac:dyDescent="0.25">
      <c r="A26" s="144" t="s">
        <v>444</v>
      </c>
      <c r="B26" s="144" t="s">
        <v>148</v>
      </c>
      <c r="C26" s="145" t="s">
        <v>193</v>
      </c>
      <c r="D26" s="146">
        <v>25.759999999999998</v>
      </c>
      <c r="E26" s="141">
        <f>D26*$I$1</f>
        <v>681.6096</v>
      </c>
      <c r="F26" s="147">
        <f>E26*1.05</f>
        <v>715.69008000000008</v>
      </c>
    </row>
    <row r="27" spans="1:6" x14ac:dyDescent="0.25">
      <c r="A27" s="151" t="s">
        <v>433</v>
      </c>
      <c r="B27" s="151" t="s">
        <v>303</v>
      </c>
      <c r="C27" s="152" t="s">
        <v>193</v>
      </c>
      <c r="D27" s="153">
        <v>25.587499999999999</v>
      </c>
      <c r="E27" s="141">
        <f>D27*$I$1</f>
        <v>677.04525000000001</v>
      </c>
      <c r="F27" s="154">
        <f>E27*1.05</f>
        <v>710.89751250000006</v>
      </c>
    </row>
    <row r="28" spans="1:6" x14ac:dyDescent="0.25">
      <c r="A28" s="151" t="s">
        <v>433</v>
      </c>
      <c r="B28" s="151" t="s">
        <v>148</v>
      </c>
      <c r="C28" s="152" t="s">
        <v>193</v>
      </c>
      <c r="D28" s="153">
        <v>25.587499999999999</v>
      </c>
      <c r="E28" s="141">
        <f>D28*$I$1</f>
        <v>677.04525000000001</v>
      </c>
      <c r="F28" s="154">
        <f>E28*1.05</f>
        <v>710.89751250000006</v>
      </c>
    </row>
    <row r="29" spans="1:6" x14ac:dyDescent="0.25">
      <c r="A29" s="138" t="s">
        <v>462</v>
      </c>
      <c r="B29" s="138" t="s">
        <v>303</v>
      </c>
      <c r="C29" s="139">
        <v>0</v>
      </c>
      <c r="D29" s="143">
        <v>25.552999999999997</v>
      </c>
      <c r="E29" s="141">
        <f>D29*$I$1</f>
        <v>676.1323799999999</v>
      </c>
      <c r="F29" s="142">
        <f>E29*1.05</f>
        <v>709.93899899999997</v>
      </c>
    </row>
    <row r="30" spans="1:6" x14ac:dyDescent="0.25">
      <c r="A30" s="138" t="s">
        <v>462</v>
      </c>
      <c r="B30" s="138" t="s">
        <v>148</v>
      </c>
      <c r="C30" s="139">
        <v>0</v>
      </c>
      <c r="D30" s="143">
        <v>25.552999999999997</v>
      </c>
      <c r="E30" s="141">
        <f>D30*$I$1</f>
        <v>676.1323799999999</v>
      </c>
      <c r="F30" s="142">
        <f>E30*1.05</f>
        <v>709.93899899999997</v>
      </c>
    </row>
    <row r="31" spans="1:6" x14ac:dyDescent="0.25">
      <c r="A31" s="138" t="s">
        <v>462</v>
      </c>
      <c r="B31" s="138" t="s">
        <v>149</v>
      </c>
      <c r="C31" s="139">
        <v>0</v>
      </c>
      <c r="D31" s="143">
        <v>25.552999999999997</v>
      </c>
      <c r="E31" s="141">
        <f>D31*$I$1</f>
        <v>676.1323799999999</v>
      </c>
      <c r="F31" s="142">
        <f>E31*1.05</f>
        <v>709.93899899999997</v>
      </c>
    </row>
    <row r="32" spans="1:6" x14ac:dyDescent="0.25">
      <c r="A32" s="138" t="s">
        <v>462</v>
      </c>
      <c r="B32" s="138" t="s">
        <v>147</v>
      </c>
      <c r="C32" s="139" t="s">
        <v>193</v>
      </c>
      <c r="D32" s="143">
        <v>25.552999999999997</v>
      </c>
      <c r="E32" s="141">
        <f>D32*$I$1</f>
        <v>676.1323799999999</v>
      </c>
      <c r="F32" s="142">
        <f>E32*1.05</f>
        <v>709.93899899999997</v>
      </c>
    </row>
    <row r="33" spans="1:6" x14ac:dyDescent="0.25">
      <c r="A33" s="151" t="s">
        <v>434</v>
      </c>
      <c r="B33" s="151" t="s">
        <v>303</v>
      </c>
      <c r="C33" s="152" t="s">
        <v>193</v>
      </c>
      <c r="D33" s="153">
        <v>25.299999999999997</v>
      </c>
      <c r="E33" s="141">
        <f>D33*$I$1</f>
        <v>669.43799999999999</v>
      </c>
      <c r="F33" s="154">
        <f>E33*1.05</f>
        <v>702.90989999999999</v>
      </c>
    </row>
    <row r="34" spans="1:6" x14ac:dyDescent="0.25">
      <c r="A34" s="138" t="s">
        <v>434</v>
      </c>
      <c r="B34" s="138" t="s">
        <v>148</v>
      </c>
      <c r="C34" s="139" t="s">
        <v>193</v>
      </c>
      <c r="D34" s="143">
        <v>25.299999999999997</v>
      </c>
      <c r="E34" s="141">
        <f>D34*$I$1</f>
        <v>669.43799999999999</v>
      </c>
      <c r="F34" s="142">
        <f>E34*1.05</f>
        <v>702.90989999999999</v>
      </c>
    </row>
    <row r="35" spans="1:6" x14ac:dyDescent="0.25">
      <c r="A35" s="138" t="s">
        <v>438</v>
      </c>
      <c r="B35" s="138" t="s">
        <v>303</v>
      </c>
      <c r="C35" s="139">
        <v>0</v>
      </c>
      <c r="D35" s="143">
        <v>24.816999999999997</v>
      </c>
      <c r="E35" s="141">
        <f>D35*$I$1</f>
        <v>656.6578199999999</v>
      </c>
      <c r="F35" s="142">
        <f>E35*1.05</f>
        <v>689.49071099999992</v>
      </c>
    </row>
    <row r="36" spans="1:6" x14ac:dyDescent="0.25">
      <c r="A36" s="138" t="s">
        <v>450</v>
      </c>
      <c r="B36" s="138" t="s">
        <v>303</v>
      </c>
      <c r="C36" s="139" t="s">
        <v>193</v>
      </c>
      <c r="D36" s="143">
        <v>24.644499999999997</v>
      </c>
      <c r="E36" s="141">
        <f>D36*$I$1</f>
        <v>652.09346999999991</v>
      </c>
      <c r="F36" s="142">
        <f>E36*1.05</f>
        <v>684.6981434999999</v>
      </c>
    </row>
    <row r="37" spans="1:6" x14ac:dyDescent="0.25">
      <c r="A37" s="138" t="s">
        <v>465</v>
      </c>
      <c r="B37" s="138" t="s">
        <v>148</v>
      </c>
      <c r="C37" s="139">
        <v>0</v>
      </c>
      <c r="D37" s="143">
        <v>24.288</v>
      </c>
      <c r="E37" s="141">
        <f>D37*$I$1</f>
        <v>642.66048000000001</v>
      </c>
      <c r="F37" s="142">
        <f>E37*1.05</f>
        <v>674.79350399999998</v>
      </c>
    </row>
    <row r="38" spans="1:6" x14ac:dyDescent="0.25">
      <c r="A38" s="144" t="s">
        <v>444</v>
      </c>
      <c r="B38" s="144" t="s">
        <v>303</v>
      </c>
      <c r="C38" s="145" t="s">
        <v>193</v>
      </c>
      <c r="D38" s="146">
        <v>24.230499999999999</v>
      </c>
      <c r="E38" s="141">
        <f>D38*$I$1</f>
        <v>641.13903000000005</v>
      </c>
      <c r="F38" s="147">
        <f>E38*1.05</f>
        <v>673.19598150000013</v>
      </c>
    </row>
    <row r="39" spans="1:6" x14ac:dyDescent="0.25">
      <c r="A39" s="149" t="s">
        <v>454</v>
      </c>
      <c r="B39" s="138" t="s">
        <v>148</v>
      </c>
      <c r="C39" s="139" t="s">
        <v>289</v>
      </c>
      <c r="D39" s="143">
        <v>24.115499999999997</v>
      </c>
      <c r="E39" s="141">
        <f>D39*$I$1</f>
        <v>638.0961299999999</v>
      </c>
      <c r="F39" s="142">
        <f>E39*1.05</f>
        <v>670.00093649999997</v>
      </c>
    </row>
    <row r="40" spans="1:6" x14ac:dyDescent="0.25">
      <c r="A40" s="144" t="s">
        <v>449</v>
      </c>
      <c r="B40" s="144" t="s">
        <v>148</v>
      </c>
      <c r="C40" s="145" t="s">
        <v>193</v>
      </c>
      <c r="D40" s="146">
        <v>24.092499999999998</v>
      </c>
      <c r="E40" s="141">
        <f>D40*$I$1</f>
        <v>637.48754999999994</v>
      </c>
      <c r="F40" s="147">
        <f>E40*1.05</f>
        <v>669.36192749999998</v>
      </c>
    </row>
    <row r="41" spans="1:6" x14ac:dyDescent="0.25">
      <c r="A41" s="138" t="s">
        <v>449</v>
      </c>
      <c r="B41" s="138" t="s">
        <v>149</v>
      </c>
      <c r="C41" s="139" t="s">
        <v>193</v>
      </c>
      <c r="D41" s="143">
        <v>24.092499999999998</v>
      </c>
      <c r="E41" s="141">
        <f>D41*$I$1</f>
        <v>637.48754999999994</v>
      </c>
      <c r="F41" s="142">
        <f>E41*1.05</f>
        <v>669.36192749999998</v>
      </c>
    </row>
    <row r="42" spans="1:6" x14ac:dyDescent="0.25">
      <c r="A42" s="144" t="s">
        <v>449</v>
      </c>
      <c r="B42" s="144" t="s">
        <v>341</v>
      </c>
      <c r="C42" s="145" t="s">
        <v>193</v>
      </c>
      <c r="D42" s="146">
        <v>24.092499999999998</v>
      </c>
      <c r="E42" s="141">
        <f>D42*$I$1</f>
        <v>637.48754999999994</v>
      </c>
      <c r="F42" s="147">
        <f>E42*1.05</f>
        <v>669.36192749999998</v>
      </c>
    </row>
    <row r="43" spans="1:6" x14ac:dyDescent="0.25">
      <c r="A43" s="138" t="s">
        <v>461</v>
      </c>
      <c r="B43" s="138" t="s">
        <v>148</v>
      </c>
      <c r="C43" s="139" t="s">
        <v>193</v>
      </c>
      <c r="D43" s="143">
        <v>24.069499999999998</v>
      </c>
      <c r="E43" s="141">
        <f>D43*$I$1</f>
        <v>636.87896999999998</v>
      </c>
      <c r="F43" s="142">
        <f>E43*1.05</f>
        <v>668.72291849999999</v>
      </c>
    </row>
    <row r="44" spans="1:6" x14ac:dyDescent="0.25">
      <c r="A44" s="138" t="s">
        <v>443</v>
      </c>
      <c r="B44" s="138" t="s">
        <v>303</v>
      </c>
      <c r="C44" s="139" t="s">
        <v>193</v>
      </c>
      <c r="D44" s="143">
        <v>24.000499999999999</v>
      </c>
      <c r="E44" s="141">
        <f>D44*$I$1</f>
        <v>635.05322999999999</v>
      </c>
      <c r="F44" s="142">
        <f>E44*1.05</f>
        <v>666.80589150000003</v>
      </c>
    </row>
    <row r="45" spans="1:6" x14ac:dyDescent="0.25">
      <c r="A45" s="136" t="s">
        <v>441</v>
      </c>
      <c r="B45" s="144" t="s">
        <v>148</v>
      </c>
      <c r="C45" s="145" t="s">
        <v>193</v>
      </c>
      <c r="D45" s="146">
        <v>23.919999999999998</v>
      </c>
      <c r="E45" s="141">
        <f>D45*$I$1</f>
        <v>632.92319999999995</v>
      </c>
      <c r="F45" s="147">
        <f>E45*1.05</f>
        <v>664.56935999999996</v>
      </c>
    </row>
    <row r="46" spans="1:6" x14ac:dyDescent="0.25">
      <c r="A46" s="149" t="s">
        <v>456</v>
      </c>
      <c r="B46" s="138" t="s">
        <v>453</v>
      </c>
      <c r="C46" s="139" t="s">
        <v>193</v>
      </c>
      <c r="D46" s="143">
        <v>23.701499999999996</v>
      </c>
      <c r="E46" s="141">
        <f>D46*$I$1</f>
        <v>627.14168999999993</v>
      </c>
      <c r="F46" s="142">
        <f>E46*1.05</f>
        <v>658.49877449999997</v>
      </c>
    </row>
    <row r="47" spans="1:6" x14ac:dyDescent="0.25">
      <c r="A47" s="138" t="s">
        <v>442</v>
      </c>
      <c r="B47" s="138" t="s">
        <v>148</v>
      </c>
      <c r="C47" s="139" t="s">
        <v>193</v>
      </c>
      <c r="D47" s="143">
        <v>23.275999999999996</v>
      </c>
      <c r="E47" s="141">
        <f>D47*$I$1</f>
        <v>615.88295999999991</v>
      </c>
      <c r="F47" s="142">
        <f>E47*1.05</f>
        <v>646.67710799999998</v>
      </c>
    </row>
    <row r="48" spans="1:6" x14ac:dyDescent="0.25">
      <c r="A48" s="155" t="s">
        <v>459</v>
      </c>
      <c r="B48" s="156" t="s">
        <v>148</v>
      </c>
      <c r="C48" s="157" t="s">
        <v>193</v>
      </c>
      <c r="D48" s="158">
        <v>23.034499999999998</v>
      </c>
      <c r="E48" s="159">
        <f>D48*$I$1</f>
        <v>609.49286999999993</v>
      </c>
      <c r="F48" s="160">
        <f>E48*1.05</f>
        <v>639.9675135</v>
      </c>
    </row>
    <row r="49" spans="1:6" x14ac:dyDescent="0.25">
      <c r="A49" s="138" t="s">
        <v>465</v>
      </c>
      <c r="B49" s="138" t="s">
        <v>303</v>
      </c>
      <c r="C49" s="139">
        <v>0</v>
      </c>
      <c r="D49" s="143">
        <v>23.022999999999996</v>
      </c>
      <c r="E49" s="141">
        <f>D49*$I$1</f>
        <v>609.18857999999989</v>
      </c>
      <c r="F49" s="142">
        <f>E49*1.05</f>
        <v>639.64800899999989</v>
      </c>
    </row>
    <row r="50" spans="1:6" x14ac:dyDescent="0.25">
      <c r="A50" s="138" t="s">
        <v>448</v>
      </c>
      <c r="B50" s="138" t="s">
        <v>303</v>
      </c>
      <c r="C50" s="139" t="s">
        <v>289</v>
      </c>
      <c r="D50" s="143">
        <v>22.965499999999999</v>
      </c>
      <c r="E50" s="141">
        <f>D50*$I$1</f>
        <v>607.66712999999993</v>
      </c>
      <c r="F50" s="142">
        <f>E50*1.05</f>
        <v>638.05048649999992</v>
      </c>
    </row>
    <row r="51" spans="1:6" x14ac:dyDescent="0.25">
      <c r="A51" s="138" t="s">
        <v>461</v>
      </c>
      <c r="B51" s="138" t="s">
        <v>303</v>
      </c>
      <c r="C51" s="139" t="s">
        <v>193</v>
      </c>
      <c r="D51" s="143">
        <v>22.965499999999999</v>
      </c>
      <c r="E51" s="141">
        <f>D51*$I$1</f>
        <v>607.66712999999993</v>
      </c>
      <c r="F51" s="142">
        <f>E51*1.05</f>
        <v>638.05048649999992</v>
      </c>
    </row>
    <row r="52" spans="1:6" x14ac:dyDescent="0.25">
      <c r="A52" s="137" t="s">
        <v>441</v>
      </c>
      <c r="B52" s="138" t="s">
        <v>303</v>
      </c>
      <c r="C52" s="139">
        <v>0</v>
      </c>
      <c r="D52" s="143">
        <v>22.735499999999998</v>
      </c>
      <c r="E52" s="141">
        <f>D52*$I$1</f>
        <v>601.58132999999998</v>
      </c>
      <c r="F52" s="142">
        <f>E52*1.05</f>
        <v>631.66039650000005</v>
      </c>
    </row>
    <row r="53" spans="1:6" x14ac:dyDescent="0.25">
      <c r="A53" s="149" t="s">
        <v>454</v>
      </c>
      <c r="B53" s="138" t="s">
        <v>453</v>
      </c>
      <c r="C53" s="139" t="s">
        <v>193</v>
      </c>
      <c r="D53" s="143">
        <v>22.735499999999998</v>
      </c>
      <c r="E53" s="141">
        <f>D53*$I$1</f>
        <v>601.58132999999998</v>
      </c>
      <c r="F53" s="142">
        <f>E53*1.05</f>
        <v>631.66039650000005</v>
      </c>
    </row>
    <row r="54" spans="1:6" x14ac:dyDescent="0.25">
      <c r="A54" s="149" t="s">
        <v>460</v>
      </c>
      <c r="B54" s="138" t="s">
        <v>148</v>
      </c>
      <c r="C54" s="139" t="s">
        <v>193</v>
      </c>
      <c r="D54" s="143">
        <v>22.677999999999997</v>
      </c>
      <c r="E54" s="141">
        <f>D54*$I$1</f>
        <v>600.05987999999991</v>
      </c>
      <c r="F54" s="142">
        <f>E54*1.05</f>
        <v>630.06287399999997</v>
      </c>
    </row>
    <row r="55" spans="1:6" x14ac:dyDescent="0.25">
      <c r="A55" s="151" t="s">
        <v>432</v>
      </c>
      <c r="B55" s="151" t="s">
        <v>303</v>
      </c>
      <c r="C55" s="152" t="s">
        <v>193</v>
      </c>
      <c r="D55" s="153">
        <v>22.229499999999998</v>
      </c>
      <c r="E55" s="141">
        <f>D55*$I$1</f>
        <v>588.19256999999993</v>
      </c>
      <c r="F55" s="154">
        <f>E55*1.05</f>
        <v>617.60219849999999</v>
      </c>
    </row>
    <row r="56" spans="1:6" x14ac:dyDescent="0.25">
      <c r="A56" s="151" t="s">
        <v>432</v>
      </c>
      <c r="B56" s="151" t="s">
        <v>148</v>
      </c>
      <c r="C56" s="152" t="s">
        <v>193</v>
      </c>
      <c r="D56" s="153">
        <v>22.229499999999998</v>
      </c>
      <c r="E56" s="141">
        <f>D56*$I$1</f>
        <v>588.19256999999993</v>
      </c>
      <c r="F56" s="154">
        <f>E56*1.05</f>
        <v>617.60219849999999</v>
      </c>
    </row>
    <row r="57" spans="1:6" x14ac:dyDescent="0.25">
      <c r="A57" s="138" t="s">
        <v>424</v>
      </c>
      <c r="B57" s="138" t="s">
        <v>303</v>
      </c>
      <c r="C57" s="139">
        <v>0</v>
      </c>
      <c r="D57" s="143">
        <v>22.08</v>
      </c>
      <c r="E57" s="141">
        <f>D57*$I$1</f>
        <v>584.23680000000002</v>
      </c>
      <c r="F57" s="142">
        <f>E57*1.05</f>
        <v>613.44864000000007</v>
      </c>
    </row>
    <row r="58" spans="1:6" x14ac:dyDescent="0.25">
      <c r="A58" s="138" t="s">
        <v>424</v>
      </c>
      <c r="B58" s="138" t="s">
        <v>148</v>
      </c>
      <c r="C58" s="139">
        <v>0</v>
      </c>
      <c r="D58" s="143">
        <v>22.08</v>
      </c>
      <c r="E58" s="141">
        <f>D58*$I$1</f>
        <v>584.23680000000002</v>
      </c>
      <c r="F58" s="142">
        <f>E58*1.05</f>
        <v>613.44864000000007</v>
      </c>
    </row>
    <row r="59" spans="1:6" x14ac:dyDescent="0.25">
      <c r="A59" s="138" t="s">
        <v>425</v>
      </c>
      <c r="B59" s="138" t="s">
        <v>303</v>
      </c>
      <c r="C59" s="139" t="s">
        <v>193</v>
      </c>
      <c r="D59" s="143">
        <v>22.08</v>
      </c>
      <c r="E59" s="141">
        <f>D59*$I$1</f>
        <v>584.23680000000002</v>
      </c>
      <c r="F59" s="142">
        <f>E59*1.05</f>
        <v>613.44864000000007</v>
      </c>
    </row>
    <row r="60" spans="1:6" x14ac:dyDescent="0.25">
      <c r="A60" s="161" t="s">
        <v>425</v>
      </c>
      <c r="B60" s="151" t="s">
        <v>148</v>
      </c>
      <c r="C60" s="152" t="s">
        <v>193</v>
      </c>
      <c r="D60" s="153">
        <v>22.08</v>
      </c>
      <c r="E60" s="141">
        <f>D60*$I$1</f>
        <v>584.23680000000002</v>
      </c>
      <c r="F60" s="154">
        <f>E60*1.05</f>
        <v>613.44864000000007</v>
      </c>
    </row>
    <row r="61" spans="1:6" x14ac:dyDescent="0.25">
      <c r="A61" s="149" t="s">
        <v>459</v>
      </c>
      <c r="B61" s="138" t="s">
        <v>453</v>
      </c>
      <c r="C61" s="139">
        <v>0</v>
      </c>
      <c r="D61" s="143">
        <v>21.941999999999997</v>
      </c>
      <c r="E61" s="141">
        <f>D61*$I$1</f>
        <v>580.58531999999991</v>
      </c>
      <c r="F61" s="142">
        <f>E61*1.05</f>
        <v>609.61458599999992</v>
      </c>
    </row>
    <row r="62" spans="1:6" x14ac:dyDescent="0.25">
      <c r="A62" s="144" t="s">
        <v>471</v>
      </c>
      <c r="B62" s="144" t="s">
        <v>355</v>
      </c>
      <c r="C62" s="145" t="s">
        <v>193</v>
      </c>
      <c r="D62" s="162">
        <v>21.274999999999999</v>
      </c>
      <c r="E62" s="141">
        <f>D62*$I$1</f>
        <v>562.93650000000002</v>
      </c>
      <c r="F62" s="147">
        <f>E62*1.05</f>
        <v>591.08332500000006</v>
      </c>
    </row>
    <row r="63" spans="1:6" x14ac:dyDescent="0.25">
      <c r="A63" s="149" t="s">
        <v>460</v>
      </c>
      <c r="B63" s="138" t="s">
        <v>303</v>
      </c>
      <c r="C63" s="139" t="s">
        <v>193</v>
      </c>
      <c r="D63" s="143">
        <v>21.206</v>
      </c>
      <c r="E63" s="141">
        <f>D63*$I$1</f>
        <v>561.11076000000003</v>
      </c>
      <c r="F63" s="142">
        <f>E63*1.05</f>
        <v>589.1662980000001</v>
      </c>
    </row>
    <row r="64" spans="1:6" x14ac:dyDescent="0.25">
      <c r="A64" s="138" t="s">
        <v>442</v>
      </c>
      <c r="B64" s="138" t="s">
        <v>303</v>
      </c>
      <c r="C64" s="139">
        <v>0</v>
      </c>
      <c r="D64" s="143">
        <v>21.159999999999997</v>
      </c>
      <c r="E64" s="141">
        <f>D64*$I$1</f>
        <v>559.89359999999988</v>
      </c>
      <c r="F64" s="142">
        <f>E64*1.05</f>
        <v>587.8882799999999</v>
      </c>
    </row>
    <row r="65" spans="1:6" x14ac:dyDescent="0.25">
      <c r="A65" s="138" t="s">
        <v>439</v>
      </c>
      <c r="B65" s="138" t="s">
        <v>148</v>
      </c>
      <c r="C65" s="139">
        <v>0</v>
      </c>
      <c r="D65" s="143">
        <v>21.125499999999999</v>
      </c>
      <c r="E65" s="141">
        <f>D65*$I$1</f>
        <v>558.98072999999999</v>
      </c>
      <c r="F65" s="142">
        <f>E65*1.05</f>
        <v>586.92976650000003</v>
      </c>
    </row>
    <row r="66" spans="1:6" x14ac:dyDescent="0.25">
      <c r="A66" s="138" t="s">
        <v>452</v>
      </c>
      <c r="B66" s="138" t="s">
        <v>148</v>
      </c>
      <c r="C66" s="139" t="s">
        <v>193</v>
      </c>
      <c r="D66" s="143">
        <v>21.033499999999997</v>
      </c>
      <c r="E66" s="141">
        <f>D66*$I$1</f>
        <v>556.54640999999992</v>
      </c>
      <c r="F66" s="142">
        <f>E66*1.05</f>
        <v>584.37373049999997</v>
      </c>
    </row>
    <row r="67" spans="1:6" x14ac:dyDescent="0.25">
      <c r="A67" s="138" t="s">
        <v>472</v>
      </c>
      <c r="B67" s="138" t="s">
        <v>303</v>
      </c>
      <c r="C67" s="139" t="s">
        <v>193</v>
      </c>
      <c r="D67" s="163">
        <v>20.918499999999998</v>
      </c>
      <c r="E67" s="141">
        <f>D67*$I$1</f>
        <v>553.50351000000001</v>
      </c>
      <c r="F67" s="142">
        <f>E67*1.05</f>
        <v>581.17868550000003</v>
      </c>
    </row>
    <row r="68" spans="1:6" x14ac:dyDescent="0.25">
      <c r="A68" s="144" t="s">
        <v>472</v>
      </c>
      <c r="B68" s="144" t="s">
        <v>148</v>
      </c>
      <c r="C68" s="145" t="s">
        <v>193</v>
      </c>
      <c r="D68" s="162">
        <v>20.918499999999998</v>
      </c>
      <c r="E68" s="141">
        <f>D68*$I$1</f>
        <v>553.50351000000001</v>
      </c>
      <c r="F68" s="147">
        <f>E68*1.05</f>
        <v>581.17868550000003</v>
      </c>
    </row>
    <row r="69" spans="1:6" x14ac:dyDescent="0.25">
      <c r="A69" s="156" t="s">
        <v>473</v>
      </c>
      <c r="B69" s="156" t="s">
        <v>148</v>
      </c>
      <c r="C69" s="157" t="s">
        <v>193</v>
      </c>
      <c r="D69" s="164">
        <v>20.906999999999996</v>
      </c>
      <c r="E69" s="159">
        <f>D69*$I$1</f>
        <v>553.19921999999997</v>
      </c>
      <c r="F69" s="160">
        <f>E69*1.05</f>
        <v>580.85918100000004</v>
      </c>
    </row>
    <row r="70" spans="1:6" x14ac:dyDescent="0.25">
      <c r="A70" s="156" t="s">
        <v>473</v>
      </c>
      <c r="B70" s="156" t="s">
        <v>149</v>
      </c>
      <c r="C70" s="157" t="s">
        <v>193</v>
      </c>
      <c r="D70" s="164">
        <v>20.906999999999996</v>
      </c>
      <c r="E70" s="159">
        <f>D70*$I$1</f>
        <v>553.19921999999997</v>
      </c>
      <c r="F70" s="160">
        <f>E70*1.05</f>
        <v>580.85918100000004</v>
      </c>
    </row>
    <row r="71" spans="1:6" x14ac:dyDescent="0.25">
      <c r="A71" s="156" t="s">
        <v>473</v>
      </c>
      <c r="B71" s="156" t="s">
        <v>147</v>
      </c>
      <c r="C71" s="157" t="s">
        <v>193</v>
      </c>
      <c r="D71" s="164">
        <v>20.906999999999996</v>
      </c>
      <c r="E71" s="159">
        <f>D71*$I$1</f>
        <v>553.19921999999997</v>
      </c>
      <c r="F71" s="160">
        <f>E71*1.05</f>
        <v>580.85918100000004</v>
      </c>
    </row>
    <row r="72" spans="1:6" x14ac:dyDescent="0.25">
      <c r="A72" s="156" t="s">
        <v>473</v>
      </c>
      <c r="B72" s="156" t="s">
        <v>318</v>
      </c>
      <c r="C72" s="157" t="s">
        <v>193</v>
      </c>
      <c r="D72" s="164">
        <v>20.906999999999996</v>
      </c>
      <c r="E72" s="159">
        <f>D72*$I$1</f>
        <v>553.19921999999997</v>
      </c>
      <c r="F72" s="160">
        <f>E72*1.05</f>
        <v>580.85918100000004</v>
      </c>
    </row>
    <row r="73" spans="1:6" x14ac:dyDescent="0.25">
      <c r="A73" s="156" t="s">
        <v>473</v>
      </c>
      <c r="B73" s="156" t="s">
        <v>330</v>
      </c>
      <c r="C73" s="157" t="s">
        <v>193</v>
      </c>
      <c r="D73" s="164">
        <v>20.906999999999996</v>
      </c>
      <c r="E73" s="159">
        <f>D73*$I$1</f>
        <v>553.19921999999997</v>
      </c>
      <c r="F73" s="160">
        <f>E73*1.05</f>
        <v>580.85918100000004</v>
      </c>
    </row>
    <row r="74" spans="1:6" x14ac:dyDescent="0.25">
      <c r="A74" s="149" t="s">
        <v>469</v>
      </c>
      <c r="B74" s="138" t="s">
        <v>148</v>
      </c>
      <c r="C74" s="139" t="s">
        <v>193</v>
      </c>
      <c r="D74" s="143">
        <v>20.504499999999997</v>
      </c>
      <c r="E74" s="141">
        <f>D74*$I$1</f>
        <v>542.54906999999992</v>
      </c>
      <c r="F74" s="142">
        <f>E74*1.05</f>
        <v>569.67652349999992</v>
      </c>
    </row>
    <row r="75" spans="1:6" x14ac:dyDescent="0.25">
      <c r="A75" s="138" t="s">
        <v>470</v>
      </c>
      <c r="B75" s="138" t="s">
        <v>148</v>
      </c>
      <c r="C75" s="139" t="s">
        <v>193</v>
      </c>
      <c r="D75" s="143">
        <v>20.458499999999997</v>
      </c>
      <c r="E75" s="141">
        <f>D75*$I$1</f>
        <v>541.33190999999999</v>
      </c>
      <c r="F75" s="142">
        <f>E75*1.05</f>
        <v>568.39850550000006</v>
      </c>
    </row>
    <row r="76" spans="1:6" x14ac:dyDescent="0.25">
      <c r="A76" s="138" t="s">
        <v>437</v>
      </c>
      <c r="B76" s="138" t="s">
        <v>148</v>
      </c>
      <c r="C76" s="139" t="s">
        <v>193</v>
      </c>
      <c r="D76" s="143">
        <v>20.366499999999998</v>
      </c>
      <c r="E76" s="141">
        <f>D76*$I$1</f>
        <v>538.89758999999992</v>
      </c>
      <c r="F76" s="142">
        <f>E76*1.05</f>
        <v>565.84246949999999</v>
      </c>
    </row>
    <row r="77" spans="1:6" x14ac:dyDescent="0.25">
      <c r="A77" s="151" t="s">
        <v>430</v>
      </c>
      <c r="B77" s="151" t="s">
        <v>291</v>
      </c>
      <c r="C77" s="152" t="s">
        <v>193</v>
      </c>
      <c r="D77" s="153">
        <v>20.033000000000001</v>
      </c>
      <c r="E77" s="141">
        <f>D77*$I$1</f>
        <v>530.07318000000009</v>
      </c>
      <c r="F77" s="154">
        <f>E77*1.05</f>
        <v>556.57683900000018</v>
      </c>
    </row>
    <row r="78" spans="1:6" x14ac:dyDescent="0.25">
      <c r="A78" s="151" t="s">
        <v>430</v>
      </c>
      <c r="B78" s="151" t="s">
        <v>148</v>
      </c>
      <c r="C78" s="152" t="s">
        <v>193</v>
      </c>
      <c r="D78" s="153">
        <v>20.033000000000001</v>
      </c>
      <c r="E78" s="141">
        <f>D78*$I$1</f>
        <v>530.07318000000009</v>
      </c>
      <c r="F78" s="154">
        <f>E78*1.05</f>
        <v>556.57683900000018</v>
      </c>
    </row>
    <row r="79" spans="1:6" x14ac:dyDescent="0.25">
      <c r="A79" s="138" t="s">
        <v>452</v>
      </c>
      <c r="B79" s="138" t="s">
        <v>453</v>
      </c>
      <c r="C79" s="139" t="s">
        <v>193</v>
      </c>
      <c r="D79" s="143">
        <v>19.791499999999999</v>
      </c>
      <c r="E79" s="141">
        <f>D79*$I$1</f>
        <v>523.68308999999999</v>
      </c>
      <c r="F79" s="142">
        <f>E79*1.05</f>
        <v>549.86724449999997</v>
      </c>
    </row>
    <row r="80" spans="1:6" x14ac:dyDescent="0.25">
      <c r="A80" s="149" t="s">
        <v>457</v>
      </c>
      <c r="B80" s="138" t="s">
        <v>148</v>
      </c>
      <c r="C80" s="139" t="s">
        <v>193</v>
      </c>
      <c r="D80" s="143">
        <v>19.366</v>
      </c>
      <c r="E80" s="141">
        <f>D80*$I$1</f>
        <v>512.42435999999998</v>
      </c>
      <c r="F80" s="142">
        <f>E80*1.05</f>
        <v>538.04557799999998</v>
      </c>
    </row>
    <row r="81" spans="1:6" x14ac:dyDescent="0.25">
      <c r="A81" s="138" t="s">
        <v>469</v>
      </c>
      <c r="B81" s="138" t="s">
        <v>303</v>
      </c>
      <c r="C81" s="139" t="s">
        <v>193</v>
      </c>
      <c r="D81" s="143">
        <v>19.124499999999998</v>
      </c>
      <c r="E81" s="141">
        <f>D81*$I$1</f>
        <v>506.03426999999994</v>
      </c>
      <c r="F81" s="142">
        <f>E81*1.05</f>
        <v>531.3359835</v>
      </c>
    </row>
    <row r="82" spans="1:6" x14ac:dyDescent="0.25">
      <c r="A82" s="138" t="s">
        <v>439</v>
      </c>
      <c r="B82" s="138" t="s">
        <v>303</v>
      </c>
      <c r="C82" s="139" t="s">
        <v>193</v>
      </c>
      <c r="D82" s="143">
        <v>19.101499999999998</v>
      </c>
      <c r="E82" s="141">
        <f>D82*$I$1</f>
        <v>505.42568999999997</v>
      </c>
      <c r="F82" s="142">
        <f>E82*1.05</f>
        <v>530.69697450000001</v>
      </c>
    </row>
    <row r="83" spans="1:6" x14ac:dyDescent="0.25">
      <c r="A83" s="151" t="s">
        <v>430</v>
      </c>
      <c r="B83" s="151" t="s">
        <v>303</v>
      </c>
      <c r="C83" s="152">
        <v>0</v>
      </c>
      <c r="D83" s="153">
        <v>19.09</v>
      </c>
      <c r="E83" s="141">
        <f>D83*$I$1</f>
        <v>505.12139999999999</v>
      </c>
      <c r="F83" s="154">
        <f>E83*1.05</f>
        <v>530.37747000000002</v>
      </c>
    </row>
    <row r="84" spans="1:6" x14ac:dyDescent="0.25">
      <c r="A84" s="138" t="s">
        <v>470</v>
      </c>
      <c r="B84" s="138" t="s">
        <v>303</v>
      </c>
      <c r="C84" s="139" t="s">
        <v>193</v>
      </c>
      <c r="D84" s="143">
        <v>19.078499999999998</v>
      </c>
      <c r="E84" s="141">
        <f>D84*$I$1</f>
        <v>504.81710999999996</v>
      </c>
      <c r="F84" s="142">
        <f>E84*1.05</f>
        <v>530.05796550000002</v>
      </c>
    </row>
    <row r="85" spans="1:6" x14ac:dyDescent="0.25">
      <c r="A85" s="144" t="s">
        <v>471</v>
      </c>
      <c r="B85" s="144" t="s">
        <v>303</v>
      </c>
      <c r="C85" s="145" t="s">
        <v>193</v>
      </c>
      <c r="D85" s="162">
        <v>18.135499999999997</v>
      </c>
      <c r="E85" s="141">
        <f>D85*$I$1</f>
        <v>479.86532999999991</v>
      </c>
      <c r="F85" s="147">
        <f>E85*1.05</f>
        <v>503.85859649999992</v>
      </c>
    </row>
    <row r="86" spans="1:6" x14ac:dyDescent="0.25">
      <c r="A86" s="149" t="s">
        <v>457</v>
      </c>
      <c r="B86" s="138" t="s">
        <v>453</v>
      </c>
      <c r="C86" s="139" t="s">
        <v>193</v>
      </c>
      <c r="D86" s="143">
        <v>17.916999999999998</v>
      </c>
      <c r="E86" s="141">
        <f>D86*$I$1</f>
        <v>474.08381999999995</v>
      </c>
      <c r="F86" s="142">
        <f>E86*1.05</f>
        <v>497.78801099999998</v>
      </c>
    </row>
    <row r="87" spans="1:6" x14ac:dyDescent="0.25">
      <c r="A87" s="138" t="s">
        <v>437</v>
      </c>
      <c r="B87" s="138" t="s">
        <v>303</v>
      </c>
      <c r="C87" s="139">
        <v>0</v>
      </c>
      <c r="D87" s="143">
        <v>17.813499999999998</v>
      </c>
      <c r="E87" s="141">
        <f>D87*$I$1</f>
        <v>471.34520999999995</v>
      </c>
      <c r="F87" s="142">
        <f>E87*1.05</f>
        <v>494.91247049999998</v>
      </c>
    </row>
    <row r="88" spans="1:6" x14ac:dyDescent="0.25">
      <c r="A88" s="151" t="s">
        <v>431</v>
      </c>
      <c r="B88" s="151" t="s">
        <v>303</v>
      </c>
      <c r="C88" s="152" t="s">
        <v>193</v>
      </c>
      <c r="D88" s="153">
        <v>17.468499999999999</v>
      </c>
      <c r="E88" s="141">
        <f>D88*$I$1</f>
        <v>462.21650999999997</v>
      </c>
      <c r="F88" s="154">
        <f>E88*1.05</f>
        <v>485.3273355</v>
      </c>
    </row>
    <row r="89" spans="1:6" x14ac:dyDescent="0.25">
      <c r="A89" s="151" t="s">
        <v>431</v>
      </c>
      <c r="B89" s="151" t="s">
        <v>148</v>
      </c>
      <c r="C89" s="152" t="s">
        <v>193</v>
      </c>
      <c r="D89" s="153">
        <v>17.468499999999999</v>
      </c>
      <c r="E89" s="141">
        <f>D89*$I$1</f>
        <v>462.21650999999997</v>
      </c>
      <c r="F89" s="154">
        <f>E89*1.05</f>
        <v>485.3273355</v>
      </c>
    </row>
    <row r="90" spans="1:6" x14ac:dyDescent="0.25">
      <c r="A90" s="151" t="s">
        <v>426</v>
      </c>
      <c r="B90" s="151" t="s">
        <v>303</v>
      </c>
      <c r="C90" s="152" t="s">
        <v>193</v>
      </c>
      <c r="D90" s="153">
        <v>16.260999999999999</v>
      </c>
      <c r="E90" s="141">
        <f>D90*$I$1</f>
        <v>430.26605999999998</v>
      </c>
      <c r="F90" s="154">
        <f>E90*1.05</f>
        <v>451.77936299999999</v>
      </c>
    </row>
    <row r="91" spans="1:6" x14ac:dyDescent="0.25">
      <c r="A91" s="151" t="s">
        <v>426</v>
      </c>
      <c r="B91" s="151" t="s">
        <v>148</v>
      </c>
      <c r="C91" s="152" t="s">
        <v>193</v>
      </c>
      <c r="D91" s="153">
        <v>16.260999999999999</v>
      </c>
      <c r="E91" s="141">
        <f>D91*$I$1</f>
        <v>430.26605999999998</v>
      </c>
      <c r="F91" s="154">
        <f>E91*1.05</f>
        <v>451.77936299999999</v>
      </c>
    </row>
    <row r="92" spans="1:6" x14ac:dyDescent="0.25">
      <c r="A92" s="138" t="s">
        <v>467</v>
      </c>
      <c r="B92" s="138" t="s">
        <v>303</v>
      </c>
      <c r="C92" s="139">
        <v>0</v>
      </c>
      <c r="D92" s="143">
        <v>15.743499999999997</v>
      </c>
      <c r="E92" s="141">
        <f>D92*$I$1</f>
        <v>416.57300999999995</v>
      </c>
      <c r="F92" s="142">
        <f>E92*1.05</f>
        <v>437.40166049999999</v>
      </c>
    </row>
    <row r="93" spans="1:6" x14ac:dyDescent="0.25">
      <c r="A93" s="138" t="s">
        <v>422</v>
      </c>
      <c r="B93" s="138" t="s">
        <v>303</v>
      </c>
      <c r="C93" s="139" t="s">
        <v>193</v>
      </c>
      <c r="D93" s="143">
        <v>15.605499999999999</v>
      </c>
      <c r="E93" s="141">
        <f>D93*$I$1</f>
        <v>412.92153000000002</v>
      </c>
      <c r="F93" s="142">
        <f>E93*1.05</f>
        <v>433.56760650000001</v>
      </c>
    </row>
    <row r="94" spans="1:6" x14ac:dyDescent="0.25">
      <c r="A94" s="138" t="s">
        <v>422</v>
      </c>
      <c r="B94" s="138" t="s">
        <v>148</v>
      </c>
      <c r="C94" s="139">
        <v>0</v>
      </c>
      <c r="D94" s="143">
        <v>15.605499999999999</v>
      </c>
      <c r="E94" s="141">
        <f>D94*$I$1</f>
        <v>412.92153000000002</v>
      </c>
      <c r="F94" s="142">
        <f>E94*1.05</f>
        <v>433.56760650000001</v>
      </c>
    </row>
    <row r="95" spans="1:6" x14ac:dyDescent="0.25">
      <c r="A95" s="149" t="s">
        <v>423</v>
      </c>
      <c r="B95" s="138" t="s">
        <v>303</v>
      </c>
      <c r="C95" s="139" t="s">
        <v>193</v>
      </c>
      <c r="D95" s="143">
        <v>15.605499999999999</v>
      </c>
      <c r="E95" s="141">
        <f>D95*$I$1</f>
        <v>412.92153000000002</v>
      </c>
      <c r="F95" s="142">
        <f>E95*1.05</f>
        <v>433.56760650000001</v>
      </c>
    </row>
    <row r="96" spans="1:6" x14ac:dyDescent="0.25">
      <c r="A96" s="149" t="s">
        <v>423</v>
      </c>
      <c r="B96" s="138" t="s">
        <v>148</v>
      </c>
      <c r="C96" s="139" t="s">
        <v>193</v>
      </c>
      <c r="D96" s="143">
        <v>15.605499999999999</v>
      </c>
      <c r="E96" s="141">
        <f>D96*$I$1</f>
        <v>412.92153000000002</v>
      </c>
      <c r="F96" s="142">
        <f>E96*1.05</f>
        <v>433.56760650000001</v>
      </c>
    </row>
    <row r="97" spans="1:6" x14ac:dyDescent="0.25">
      <c r="A97" s="138" t="s">
        <v>466</v>
      </c>
      <c r="B97" s="138" t="s">
        <v>303</v>
      </c>
      <c r="C97" s="139">
        <v>0</v>
      </c>
      <c r="D97" s="143">
        <v>14.547499999999999</v>
      </c>
      <c r="E97" s="141">
        <f>D97*$I$1</f>
        <v>384.92685</v>
      </c>
      <c r="F97" s="142">
        <f>E97*1.05</f>
        <v>404.17319250000003</v>
      </c>
    </row>
    <row r="98" spans="1:6" x14ac:dyDescent="0.25">
      <c r="A98" s="138" t="s">
        <v>466</v>
      </c>
      <c r="B98" s="138" t="s">
        <v>148</v>
      </c>
      <c r="C98" s="139">
        <v>0</v>
      </c>
      <c r="D98" s="143">
        <v>14.547499999999999</v>
      </c>
      <c r="E98" s="141">
        <f>D98*$I$1</f>
        <v>384.92685</v>
      </c>
      <c r="F98" s="142">
        <f>E98*1.05</f>
        <v>404.17319250000003</v>
      </c>
    </row>
    <row r="99" spans="1:6" x14ac:dyDescent="0.25">
      <c r="A99" s="138" t="s">
        <v>421</v>
      </c>
      <c r="B99" s="138" t="s">
        <v>148</v>
      </c>
      <c r="C99" s="139" t="s">
        <v>193</v>
      </c>
      <c r="D99" s="143">
        <v>12.281999999999998</v>
      </c>
      <c r="E99" s="141">
        <f>D99*$I$1</f>
        <v>324.98171999999994</v>
      </c>
      <c r="F99" s="142">
        <f>E99*1.05</f>
        <v>341.23080599999997</v>
      </c>
    </row>
    <row r="100" spans="1:6" x14ac:dyDescent="0.25">
      <c r="A100" s="138" t="s">
        <v>421</v>
      </c>
      <c r="B100" s="138" t="s">
        <v>303</v>
      </c>
      <c r="C100" s="139" t="s">
        <v>193</v>
      </c>
      <c r="D100" s="143">
        <v>11.154999999999998</v>
      </c>
      <c r="E100" s="141">
        <f>D100*$I$1</f>
        <v>295.16129999999993</v>
      </c>
      <c r="F100" s="142">
        <f>E100*1.05</f>
        <v>309.91936499999991</v>
      </c>
    </row>
    <row r="101" spans="1:6" x14ac:dyDescent="0.25">
      <c r="A101" s="138" t="s">
        <v>420</v>
      </c>
      <c r="B101" s="138" t="s">
        <v>303</v>
      </c>
      <c r="C101" s="139" t="s">
        <v>193</v>
      </c>
      <c r="D101" s="143">
        <v>8.4064999999999994</v>
      </c>
      <c r="E101" s="141">
        <f>D101*$I$1</f>
        <v>222.43599</v>
      </c>
      <c r="F101" s="142">
        <f>E101*1.05</f>
        <v>233.55778950000001</v>
      </c>
    </row>
    <row r="102" spans="1:6" x14ac:dyDescent="0.25">
      <c r="A102" s="151" t="s">
        <v>427</v>
      </c>
      <c r="B102" s="151" t="s">
        <v>303</v>
      </c>
      <c r="C102" s="152">
        <v>0</v>
      </c>
      <c r="D102" s="153">
        <v>0</v>
      </c>
      <c r="E102" s="141">
        <f>D102*$I$1</f>
        <v>0</v>
      </c>
      <c r="F102" s="154">
        <f>E102*1.05</f>
        <v>0</v>
      </c>
    </row>
    <row r="103" spans="1:6" x14ac:dyDescent="0.25">
      <c r="A103" s="151" t="s">
        <v>427</v>
      </c>
      <c r="B103" s="151" t="s">
        <v>148</v>
      </c>
      <c r="C103" s="152">
        <v>0</v>
      </c>
      <c r="D103" s="153">
        <v>0</v>
      </c>
      <c r="E103" s="141">
        <f>D103*$I$1</f>
        <v>0</v>
      </c>
      <c r="F103" s="154">
        <f>E103*1.05</f>
        <v>0</v>
      </c>
    </row>
    <row r="104" spans="1:6" x14ac:dyDescent="0.25">
      <c r="A104" s="151" t="s">
        <v>428</v>
      </c>
      <c r="B104" s="151" t="s">
        <v>303</v>
      </c>
      <c r="C104" s="152">
        <v>0</v>
      </c>
      <c r="D104" s="153">
        <v>0</v>
      </c>
      <c r="E104" s="141">
        <f>D104*$I$1</f>
        <v>0</v>
      </c>
      <c r="F104" s="154">
        <f>E104*1.05</f>
        <v>0</v>
      </c>
    </row>
    <row r="105" spans="1:6" x14ac:dyDescent="0.25">
      <c r="A105" s="151" t="s">
        <v>428</v>
      </c>
      <c r="B105" s="151" t="s">
        <v>148</v>
      </c>
      <c r="C105" s="152">
        <v>0</v>
      </c>
      <c r="D105" s="153">
        <v>0</v>
      </c>
      <c r="E105" s="141">
        <f>D105*$I$1</f>
        <v>0</v>
      </c>
      <c r="F105" s="154">
        <f>E105*1.05</f>
        <v>0</v>
      </c>
    </row>
    <row r="106" spans="1:6" x14ac:dyDescent="0.25">
      <c r="A106" s="151" t="s">
        <v>429</v>
      </c>
      <c r="B106" s="151" t="s">
        <v>303</v>
      </c>
      <c r="C106" s="152">
        <v>0</v>
      </c>
      <c r="D106" s="153">
        <v>0</v>
      </c>
      <c r="E106" s="141">
        <f>D106*$I$1</f>
        <v>0</v>
      </c>
      <c r="F106" s="154">
        <f>E106*1.05</f>
        <v>0</v>
      </c>
    </row>
    <row r="107" spans="1:6" x14ac:dyDescent="0.25">
      <c r="A107" s="151" t="s">
        <v>429</v>
      </c>
      <c r="B107" s="151" t="s">
        <v>148</v>
      </c>
      <c r="C107" s="152">
        <v>0</v>
      </c>
      <c r="D107" s="153">
        <v>0</v>
      </c>
      <c r="E107" s="141">
        <f>D107*$I$1</f>
        <v>0</v>
      </c>
      <c r="F107" s="154">
        <f>E107*1.05</f>
        <v>0</v>
      </c>
    </row>
    <row r="108" spans="1:6" x14ac:dyDescent="0.25">
      <c r="A108" s="138" t="s">
        <v>440</v>
      </c>
      <c r="B108" s="138" t="s">
        <v>303</v>
      </c>
      <c r="C108" s="139">
        <v>0</v>
      </c>
      <c r="D108" s="143">
        <v>0</v>
      </c>
      <c r="E108" s="141">
        <f>D108*$I$1</f>
        <v>0</v>
      </c>
      <c r="F108" s="142">
        <f>E108*1.05</f>
        <v>0</v>
      </c>
    </row>
    <row r="109" spans="1:6" x14ac:dyDescent="0.25">
      <c r="A109" s="138" t="s">
        <v>440</v>
      </c>
      <c r="B109" s="138" t="s">
        <v>148</v>
      </c>
      <c r="C109" s="139">
        <v>0</v>
      </c>
      <c r="D109" s="143">
        <v>0</v>
      </c>
      <c r="E109" s="141">
        <f>D109*$I$1</f>
        <v>0</v>
      </c>
      <c r="F109" s="142">
        <f>E109*1.05</f>
        <v>0</v>
      </c>
    </row>
    <row r="110" spans="1:6" x14ac:dyDescent="0.25">
      <c r="A110" s="149" t="s">
        <v>455</v>
      </c>
      <c r="B110" s="138" t="s">
        <v>453</v>
      </c>
      <c r="C110" s="139">
        <v>0</v>
      </c>
      <c r="D110" s="143">
        <v>0</v>
      </c>
      <c r="E110" s="141">
        <f>D110*$I$1</f>
        <v>0</v>
      </c>
      <c r="F110" s="142">
        <f>E110*1.05</f>
        <v>0</v>
      </c>
    </row>
    <row r="111" spans="1:6" x14ac:dyDescent="0.25">
      <c r="A111" s="149" t="s">
        <v>455</v>
      </c>
      <c r="B111" s="138" t="s">
        <v>148</v>
      </c>
      <c r="C111" s="139">
        <v>0</v>
      </c>
      <c r="D111" s="143">
        <v>0</v>
      </c>
      <c r="E111" s="141">
        <f>D111*$I$1</f>
        <v>0</v>
      </c>
      <c r="F111" s="142">
        <f>E111*1.05</f>
        <v>0</v>
      </c>
    </row>
    <row r="112" spans="1:6" x14ac:dyDescent="0.25">
      <c r="A112" s="149" t="s">
        <v>458</v>
      </c>
      <c r="B112" s="138" t="s">
        <v>453</v>
      </c>
      <c r="C112" s="139" t="s">
        <v>289</v>
      </c>
      <c r="D112" s="143">
        <v>0</v>
      </c>
      <c r="E112" s="141">
        <f>D112*$I$1</f>
        <v>0</v>
      </c>
      <c r="F112" s="142">
        <f>E112*1.05</f>
        <v>0</v>
      </c>
    </row>
    <row r="113" spans="1:6" x14ac:dyDescent="0.25">
      <c r="A113" s="149" t="s">
        <v>458</v>
      </c>
      <c r="B113" s="138" t="s">
        <v>148</v>
      </c>
      <c r="C113" s="139" t="s">
        <v>289</v>
      </c>
      <c r="D113" s="143">
        <v>0</v>
      </c>
      <c r="E113" s="141">
        <f>D113*$I$1</f>
        <v>0</v>
      </c>
      <c r="F113" s="142">
        <f>E113*1.05</f>
        <v>0</v>
      </c>
    </row>
  </sheetData>
  <sortState ref="A3:F113">
    <sortCondition descending="1" ref="F3:F113"/>
  </sortState>
  <mergeCells count="2">
    <mergeCell ref="A1:F1"/>
    <mergeCell ref="H2:K2"/>
  </mergeCells>
  <hyperlinks>
    <hyperlink ref="H2:I2" r:id="rId1" display="Гиперссылка для выгрузки товара YML"/>
    <hyperlink ref="H2:K2" r:id="rId2" display="Гиперссылка для выгрузки товара YML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DBF7F"/>
  </sheetPr>
  <dimension ref="A1:K112"/>
  <sheetViews>
    <sheetView workbookViewId="0">
      <selection activeCell="H2" sqref="H2:K2"/>
    </sheetView>
  </sheetViews>
  <sheetFormatPr defaultRowHeight="15" x14ac:dyDescent="0.25"/>
  <cols>
    <col min="1" max="1" width="48.85546875" customWidth="1"/>
    <col min="2" max="2" width="20.140625" customWidth="1"/>
    <col min="3" max="3" width="15.7109375" customWidth="1"/>
    <col min="4" max="4" width="26.28515625" customWidth="1"/>
    <col min="5" max="5" width="18.42578125" customWidth="1"/>
    <col min="6" max="6" width="28.42578125" customWidth="1"/>
    <col min="7" max="7" width="9.140625" customWidth="1"/>
  </cols>
  <sheetData>
    <row r="1" spans="1:11" ht="15.75" thickBot="1" x14ac:dyDescent="0.3">
      <c r="A1" s="82" t="s">
        <v>139</v>
      </c>
      <c r="B1" s="82"/>
      <c r="C1" s="82"/>
      <c r="D1" s="82"/>
      <c r="E1" s="82"/>
      <c r="F1" s="82"/>
      <c r="G1" s="69"/>
      <c r="H1" s="76" t="s">
        <v>363</v>
      </c>
      <c r="I1" s="77">
        <v>26.46</v>
      </c>
    </row>
    <row r="2" spans="1:11" s="74" customFormat="1" ht="51" x14ac:dyDescent="0.25">
      <c r="A2" s="70" t="s">
        <v>179</v>
      </c>
      <c r="B2" s="70" t="s">
        <v>361</v>
      </c>
      <c r="C2" s="70" t="s">
        <v>76</v>
      </c>
      <c r="D2" s="71" t="s">
        <v>362</v>
      </c>
      <c r="E2" s="72" t="s">
        <v>186</v>
      </c>
      <c r="F2" s="71" t="s">
        <v>187</v>
      </c>
      <c r="G2" s="73"/>
      <c r="H2" s="166" t="s">
        <v>144</v>
      </c>
      <c r="I2" s="167"/>
      <c r="J2" s="167"/>
      <c r="K2" s="167"/>
    </row>
    <row r="3" spans="1:11" x14ac:dyDescent="0.25">
      <c r="A3" s="16" t="s">
        <v>286</v>
      </c>
      <c r="B3" s="16" t="s">
        <v>287</v>
      </c>
      <c r="C3" s="32">
        <v>0</v>
      </c>
      <c r="D3" s="75">
        <v>33.110000000000007</v>
      </c>
      <c r="E3" s="75">
        <f>D3*$I$1</f>
        <v>876.09060000000022</v>
      </c>
      <c r="F3" s="75">
        <f>E3*1.05</f>
        <v>919.89513000000022</v>
      </c>
      <c r="G3" s="40"/>
    </row>
    <row r="4" spans="1:11" x14ac:dyDescent="0.25">
      <c r="A4" s="16" t="s">
        <v>286</v>
      </c>
      <c r="B4" s="16" t="s">
        <v>288</v>
      </c>
      <c r="C4" s="32" t="s">
        <v>289</v>
      </c>
      <c r="D4" s="75">
        <v>33.110000000000007</v>
      </c>
      <c r="E4" s="75">
        <f>D4*$I$1</f>
        <v>876.09060000000022</v>
      </c>
      <c r="F4" s="75">
        <f>E4*1.05</f>
        <v>919.89513000000022</v>
      </c>
      <c r="G4" s="40"/>
    </row>
    <row r="5" spans="1:11" x14ac:dyDescent="0.25">
      <c r="A5" s="16" t="s">
        <v>286</v>
      </c>
      <c r="B5" s="16" t="s">
        <v>149</v>
      </c>
      <c r="C5" s="32" t="s">
        <v>289</v>
      </c>
      <c r="D5" s="75">
        <v>33.110000000000007</v>
      </c>
      <c r="E5" s="75">
        <f>D5*$I$1</f>
        <v>876.09060000000022</v>
      </c>
      <c r="F5" s="75">
        <f>E5*1.05</f>
        <v>919.89513000000022</v>
      </c>
      <c r="G5" s="40"/>
    </row>
    <row r="6" spans="1:11" x14ac:dyDescent="0.25">
      <c r="A6" s="16" t="s">
        <v>286</v>
      </c>
      <c r="B6" s="16" t="s">
        <v>148</v>
      </c>
      <c r="C6" s="32" t="s">
        <v>193</v>
      </c>
      <c r="D6" s="75">
        <v>33.110000000000007</v>
      </c>
      <c r="E6" s="75">
        <f>D6*$I$1</f>
        <v>876.09060000000022</v>
      </c>
      <c r="F6" s="75">
        <f>E6*1.05</f>
        <v>919.89513000000022</v>
      </c>
      <c r="G6" s="40"/>
    </row>
    <row r="7" spans="1:11" x14ac:dyDescent="0.25">
      <c r="A7" s="16" t="s">
        <v>286</v>
      </c>
      <c r="B7" s="16" t="s">
        <v>290</v>
      </c>
      <c r="C7" s="32" t="s">
        <v>193</v>
      </c>
      <c r="D7" s="75">
        <v>33.110000000000007</v>
      </c>
      <c r="E7" s="75">
        <f>D7*$I$1</f>
        <v>876.09060000000022</v>
      </c>
      <c r="F7" s="75">
        <f>E7*1.05</f>
        <v>919.89513000000022</v>
      </c>
      <c r="G7" s="40"/>
    </row>
    <row r="8" spans="1:11" x14ac:dyDescent="0.25">
      <c r="A8" s="16" t="s">
        <v>286</v>
      </c>
      <c r="B8" s="16" t="s">
        <v>291</v>
      </c>
      <c r="C8" s="32" t="s">
        <v>193</v>
      </c>
      <c r="D8" s="75">
        <v>33.110000000000007</v>
      </c>
      <c r="E8" s="75">
        <f>D8*$I$1</f>
        <v>876.09060000000022</v>
      </c>
      <c r="F8" s="75">
        <f>E8*1.05</f>
        <v>919.89513000000022</v>
      </c>
      <c r="G8" s="40"/>
    </row>
    <row r="9" spans="1:11" x14ac:dyDescent="0.25">
      <c r="A9" s="16" t="s">
        <v>286</v>
      </c>
      <c r="B9" s="16" t="s">
        <v>292</v>
      </c>
      <c r="C9" s="32" t="s">
        <v>193</v>
      </c>
      <c r="D9" s="75">
        <v>33.110000000000007</v>
      </c>
      <c r="E9" s="75">
        <f>D9*$I$1</f>
        <v>876.09060000000022</v>
      </c>
      <c r="F9" s="75">
        <f>E9*1.05</f>
        <v>919.89513000000022</v>
      </c>
      <c r="G9" s="40"/>
    </row>
    <row r="10" spans="1:11" x14ac:dyDescent="0.25">
      <c r="A10" s="16" t="s">
        <v>286</v>
      </c>
      <c r="B10" s="16" t="s">
        <v>293</v>
      </c>
      <c r="C10" s="32" t="s">
        <v>193</v>
      </c>
      <c r="D10" s="75">
        <v>33.110000000000007</v>
      </c>
      <c r="E10" s="75">
        <f>D10*$I$1</f>
        <v>876.09060000000022</v>
      </c>
      <c r="F10" s="75">
        <f>E10*1.05</f>
        <v>919.89513000000022</v>
      </c>
      <c r="G10" s="40"/>
    </row>
    <row r="11" spans="1:11" x14ac:dyDescent="0.25">
      <c r="A11" s="16" t="s">
        <v>286</v>
      </c>
      <c r="B11" s="16" t="s">
        <v>147</v>
      </c>
      <c r="C11" s="32" t="s">
        <v>289</v>
      </c>
      <c r="D11" s="75">
        <v>33.110000000000007</v>
      </c>
      <c r="E11" s="75">
        <f>D11*$I$1</f>
        <v>876.09060000000022</v>
      </c>
      <c r="F11" s="75">
        <f>E11*1.05</f>
        <v>919.89513000000022</v>
      </c>
      <c r="G11" s="40"/>
    </row>
    <row r="12" spans="1:11" x14ac:dyDescent="0.25">
      <c r="A12" s="16" t="s">
        <v>294</v>
      </c>
      <c r="B12" s="16" t="s">
        <v>295</v>
      </c>
      <c r="C12" s="32" t="s">
        <v>193</v>
      </c>
      <c r="D12" s="75">
        <v>39.710000000000008</v>
      </c>
      <c r="E12" s="75">
        <f>D12*$I$1</f>
        <v>1050.7266000000002</v>
      </c>
      <c r="F12" s="75">
        <f>E12*1.05</f>
        <v>1103.2629300000003</v>
      </c>
      <c r="G12" s="40"/>
    </row>
    <row r="13" spans="1:11" x14ac:dyDescent="0.25">
      <c r="A13" s="16" t="s">
        <v>294</v>
      </c>
      <c r="B13" s="16" t="s">
        <v>296</v>
      </c>
      <c r="C13" s="32" t="s">
        <v>193</v>
      </c>
      <c r="D13" s="75">
        <v>39.710000000000008</v>
      </c>
      <c r="E13" s="75">
        <f>D13*$I$1</f>
        <v>1050.7266000000002</v>
      </c>
      <c r="F13" s="75">
        <f>E13*1.05</f>
        <v>1103.2629300000003</v>
      </c>
      <c r="G13" s="40"/>
    </row>
    <row r="14" spans="1:11" x14ac:dyDescent="0.25">
      <c r="A14" s="16" t="s">
        <v>294</v>
      </c>
      <c r="B14" s="16" t="s">
        <v>297</v>
      </c>
      <c r="C14" s="32" t="s">
        <v>193</v>
      </c>
      <c r="D14" s="75">
        <v>39.710000000000008</v>
      </c>
      <c r="E14" s="75">
        <f>D14*$I$1</f>
        <v>1050.7266000000002</v>
      </c>
      <c r="F14" s="75">
        <f>E14*1.05</f>
        <v>1103.2629300000003</v>
      </c>
      <c r="G14" s="40"/>
    </row>
    <row r="15" spans="1:11" x14ac:dyDescent="0.25">
      <c r="A15" s="16" t="s">
        <v>298</v>
      </c>
      <c r="B15" s="16" t="s">
        <v>296</v>
      </c>
      <c r="C15" s="32">
        <v>0</v>
      </c>
      <c r="D15" s="75">
        <v>43.098000000000006</v>
      </c>
      <c r="E15" s="75">
        <f>D15*$I$1</f>
        <v>1140.3730800000003</v>
      </c>
      <c r="F15" s="75">
        <f>E15*1.05</f>
        <v>1197.3917340000003</v>
      </c>
      <c r="G15" s="40"/>
    </row>
    <row r="16" spans="1:11" x14ac:dyDescent="0.25">
      <c r="A16" s="16" t="s">
        <v>298</v>
      </c>
      <c r="B16" s="16" t="s">
        <v>299</v>
      </c>
      <c r="C16" s="32" t="s">
        <v>193</v>
      </c>
      <c r="D16" s="75">
        <v>43.098000000000006</v>
      </c>
      <c r="E16" s="75">
        <f>D16*$I$1</f>
        <v>1140.3730800000003</v>
      </c>
      <c r="F16" s="75">
        <f>E16*1.05</f>
        <v>1197.3917340000003</v>
      </c>
      <c r="G16" s="40"/>
    </row>
    <row r="17" spans="1:7" x14ac:dyDescent="0.25">
      <c r="A17" s="16" t="s">
        <v>298</v>
      </c>
      <c r="B17" s="16" t="s">
        <v>297</v>
      </c>
      <c r="C17" s="32" t="s">
        <v>193</v>
      </c>
      <c r="D17" s="75">
        <v>43.098000000000006</v>
      </c>
      <c r="E17" s="75">
        <f>D17*$I$1</f>
        <v>1140.3730800000003</v>
      </c>
      <c r="F17" s="75">
        <f>E17*1.05</f>
        <v>1197.3917340000003</v>
      </c>
      <c r="G17" s="40"/>
    </row>
    <row r="18" spans="1:7" x14ac:dyDescent="0.25">
      <c r="A18" s="16" t="s">
        <v>298</v>
      </c>
      <c r="B18" s="16" t="s">
        <v>300</v>
      </c>
      <c r="C18" s="32" t="s">
        <v>193</v>
      </c>
      <c r="D18" s="75">
        <v>43.098000000000006</v>
      </c>
      <c r="E18" s="75">
        <f>D18*$I$1</f>
        <v>1140.3730800000003</v>
      </c>
      <c r="F18" s="75">
        <f>E18*1.05</f>
        <v>1197.3917340000003</v>
      </c>
      <c r="G18" s="40"/>
    </row>
    <row r="19" spans="1:7" x14ac:dyDescent="0.25">
      <c r="A19" s="16" t="s">
        <v>298</v>
      </c>
      <c r="B19" s="16" t="s">
        <v>295</v>
      </c>
      <c r="C19" s="32" t="s">
        <v>193</v>
      </c>
      <c r="D19" s="75">
        <v>43.098000000000006</v>
      </c>
      <c r="E19" s="75">
        <f>D19*$I$1</f>
        <v>1140.3730800000003</v>
      </c>
      <c r="F19" s="75">
        <f>E19*1.05</f>
        <v>1197.3917340000003</v>
      </c>
      <c r="G19" s="40"/>
    </row>
    <row r="20" spans="1:7" x14ac:dyDescent="0.25">
      <c r="A20" s="16" t="s">
        <v>301</v>
      </c>
      <c r="B20" s="16" t="s">
        <v>150</v>
      </c>
      <c r="C20" s="32">
        <v>3</v>
      </c>
      <c r="D20" s="75">
        <v>31.625000000000004</v>
      </c>
      <c r="E20" s="75">
        <f>D20*$I$1</f>
        <v>836.79750000000013</v>
      </c>
      <c r="F20" s="75">
        <f>E20*1.05</f>
        <v>878.63737500000013</v>
      </c>
      <c r="G20" s="40"/>
    </row>
    <row r="21" spans="1:7" x14ac:dyDescent="0.25">
      <c r="A21" s="16" t="s">
        <v>302</v>
      </c>
      <c r="B21" s="16" t="s">
        <v>303</v>
      </c>
      <c r="C21" s="32" t="s">
        <v>193</v>
      </c>
      <c r="D21" s="75">
        <v>37.873000000000005</v>
      </c>
      <c r="E21" s="75">
        <f>D21*$I$1</f>
        <v>1002.1195800000002</v>
      </c>
      <c r="F21" s="75">
        <f>E21*1.05</f>
        <v>1052.2255590000002</v>
      </c>
      <c r="G21" s="40"/>
    </row>
    <row r="22" spans="1:7" x14ac:dyDescent="0.25">
      <c r="A22" s="16" t="s">
        <v>302</v>
      </c>
      <c r="B22" s="16" t="s">
        <v>148</v>
      </c>
      <c r="C22" s="32" t="s">
        <v>193</v>
      </c>
      <c r="D22" s="75">
        <v>37.873000000000005</v>
      </c>
      <c r="E22" s="75">
        <f>D22*$I$1</f>
        <v>1002.1195800000002</v>
      </c>
      <c r="F22" s="75">
        <f>E22*1.05</f>
        <v>1052.2255590000002</v>
      </c>
      <c r="G22" s="40"/>
    </row>
    <row r="23" spans="1:7" x14ac:dyDescent="0.25">
      <c r="A23" s="16" t="s">
        <v>302</v>
      </c>
      <c r="B23" s="16" t="s">
        <v>293</v>
      </c>
      <c r="C23" s="32">
        <v>0</v>
      </c>
      <c r="D23" s="75">
        <v>37.873000000000005</v>
      </c>
      <c r="E23" s="75">
        <f>D23*$I$1</f>
        <v>1002.1195800000002</v>
      </c>
      <c r="F23" s="75">
        <f>E23*1.05</f>
        <v>1052.2255590000002</v>
      </c>
      <c r="G23" s="40"/>
    </row>
    <row r="24" spans="1:7" x14ac:dyDescent="0.25">
      <c r="A24" s="16" t="s">
        <v>304</v>
      </c>
      <c r="B24" s="16" t="s">
        <v>303</v>
      </c>
      <c r="C24" s="32" t="s">
        <v>193</v>
      </c>
      <c r="D24" s="75">
        <v>38.588000000000001</v>
      </c>
      <c r="E24" s="75">
        <f>D24*$I$1</f>
        <v>1021.03848</v>
      </c>
      <c r="F24" s="75">
        <f>E24*1.05</f>
        <v>1072.090404</v>
      </c>
      <c r="G24" s="40"/>
    </row>
    <row r="25" spans="1:7" x14ac:dyDescent="0.25">
      <c r="A25" s="16" t="s">
        <v>304</v>
      </c>
      <c r="B25" s="16" t="s">
        <v>148</v>
      </c>
      <c r="C25" s="32" t="s">
        <v>193</v>
      </c>
      <c r="D25" s="75">
        <v>38.588000000000001</v>
      </c>
      <c r="E25" s="75">
        <f>D25*$I$1</f>
        <v>1021.03848</v>
      </c>
      <c r="F25" s="75">
        <f>E25*1.05</f>
        <v>1072.090404</v>
      </c>
      <c r="G25" s="40"/>
    </row>
    <row r="26" spans="1:7" x14ac:dyDescent="0.25">
      <c r="A26" s="16" t="s">
        <v>304</v>
      </c>
      <c r="B26" s="16" t="s">
        <v>293</v>
      </c>
      <c r="C26" s="32">
        <v>1</v>
      </c>
      <c r="D26" s="75">
        <v>38.588000000000001</v>
      </c>
      <c r="E26" s="75">
        <f>D26*$I$1</f>
        <v>1021.03848</v>
      </c>
      <c r="F26" s="75">
        <f>E26*1.05</f>
        <v>1072.090404</v>
      </c>
      <c r="G26" s="40"/>
    </row>
    <row r="27" spans="1:7" x14ac:dyDescent="0.25">
      <c r="A27" s="16" t="s">
        <v>305</v>
      </c>
      <c r="B27" s="16" t="s">
        <v>306</v>
      </c>
      <c r="C27" s="32" t="s">
        <v>193</v>
      </c>
      <c r="D27" s="75">
        <v>23.804000000000002</v>
      </c>
      <c r="E27" s="75">
        <f>D27*$I$1</f>
        <v>629.8538400000001</v>
      </c>
      <c r="F27" s="75">
        <f>E27*1.05</f>
        <v>661.34653200000014</v>
      </c>
      <c r="G27" s="40"/>
    </row>
    <row r="28" spans="1:7" x14ac:dyDescent="0.25">
      <c r="A28" s="16" t="s">
        <v>305</v>
      </c>
      <c r="B28" s="16" t="s">
        <v>307</v>
      </c>
      <c r="C28" s="32" t="s">
        <v>193</v>
      </c>
      <c r="D28" s="75">
        <v>23.804000000000002</v>
      </c>
      <c r="E28" s="75">
        <f>D28*$I$1</f>
        <v>629.8538400000001</v>
      </c>
      <c r="F28" s="75">
        <f>E28*1.05</f>
        <v>661.34653200000014</v>
      </c>
      <c r="G28" s="40"/>
    </row>
    <row r="29" spans="1:7" x14ac:dyDescent="0.25">
      <c r="A29" s="16" t="s">
        <v>305</v>
      </c>
      <c r="B29" s="16" t="s">
        <v>308</v>
      </c>
      <c r="C29" s="32" t="s">
        <v>193</v>
      </c>
      <c r="D29" s="75">
        <v>23.804000000000002</v>
      </c>
      <c r="E29" s="75">
        <f>D29*$I$1</f>
        <v>629.8538400000001</v>
      </c>
      <c r="F29" s="75">
        <f>E29*1.05</f>
        <v>661.34653200000014</v>
      </c>
      <c r="G29" s="40"/>
    </row>
    <row r="30" spans="1:7" x14ac:dyDescent="0.25">
      <c r="A30" s="16" t="s">
        <v>305</v>
      </c>
      <c r="B30" s="16" t="s">
        <v>309</v>
      </c>
      <c r="C30" s="32" t="s">
        <v>193</v>
      </c>
      <c r="D30" s="75">
        <v>23.804000000000002</v>
      </c>
      <c r="E30" s="75">
        <f>D30*$I$1</f>
        <v>629.8538400000001</v>
      </c>
      <c r="F30" s="75">
        <f>E30*1.05</f>
        <v>661.34653200000014</v>
      </c>
      <c r="G30" s="40"/>
    </row>
    <row r="31" spans="1:7" x14ac:dyDescent="0.25">
      <c r="A31" s="16" t="s">
        <v>305</v>
      </c>
      <c r="B31" s="16" t="s">
        <v>148</v>
      </c>
      <c r="C31" s="32" t="s">
        <v>193</v>
      </c>
      <c r="D31" s="75">
        <v>23.804000000000002</v>
      </c>
      <c r="E31" s="75">
        <f>D31*$I$1</f>
        <v>629.8538400000001</v>
      </c>
      <c r="F31" s="75">
        <f>E31*1.05</f>
        <v>661.34653200000014</v>
      </c>
      <c r="G31" s="40"/>
    </row>
    <row r="32" spans="1:7" x14ac:dyDescent="0.25">
      <c r="A32" s="16" t="s">
        <v>305</v>
      </c>
      <c r="B32" s="16" t="s">
        <v>310</v>
      </c>
      <c r="C32" s="32" t="s">
        <v>193</v>
      </c>
      <c r="D32" s="75">
        <v>23.804000000000002</v>
      </c>
      <c r="E32" s="75">
        <f>D32*$I$1</f>
        <v>629.8538400000001</v>
      </c>
      <c r="F32" s="75">
        <f>E32*1.05</f>
        <v>661.34653200000014</v>
      </c>
      <c r="G32" s="40"/>
    </row>
    <row r="33" spans="1:7" x14ac:dyDescent="0.25">
      <c r="A33" s="16" t="s">
        <v>305</v>
      </c>
      <c r="B33" s="16" t="s">
        <v>291</v>
      </c>
      <c r="C33" s="32" t="s">
        <v>193</v>
      </c>
      <c r="D33" s="75">
        <v>23.804000000000002</v>
      </c>
      <c r="E33" s="75">
        <f>D33*$I$1</f>
        <v>629.8538400000001</v>
      </c>
      <c r="F33" s="75">
        <f>E33*1.05</f>
        <v>661.34653200000014</v>
      </c>
      <c r="G33" s="40"/>
    </row>
    <row r="34" spans="1:7" x14ac:dyDescent="0.25">
      <c r="A34" s="16" t="s">
        <v>305</v>
      </c>
      <c r="B34" s="16" t="s">
        <v>293</v>
      </c>
      <c r="C34" s="32" t="s">
        <v>193</v>
      </c>
      <c r="D34" s="75">
        <v>23.804000000000002</v>
      </c>
      <c r="E34" s="75">
        <f>D34*$I$1</f>
        <v>629.8538400000001</v>
      </c>
      <c r="F34" s="75">
        <f>E34*1.05</f>
        <v>661.34653200000014</v>
      </c>
      <c r="G34" s="40"/>
    </row>
    <row r="35" spans="1:7" x14ac:dyDescent="0.25">
      <c r="A35" s="18" t="s">
        <v>305</v>
      </c>
      <c r="B35" s="18" t="s">
        <v>311</v>
      </c>
      <c r="C35" s="18" t="s">
        <v>193</v>
      </c>
      <c r="D35" s="75">
        <v>23.804000000000002</v>
      </c>
      <c r="E35" s="75">
        <f>D35*$I$1</f>
        <v>629.8538400000001</v>
      </c>
      <c r="F35" s="75">
        <f>E35*1.05</f>
        <v>661.34653200000014</v>
      </c>
      <c r="G35" s="40"/>
    </row>
    <row r="36" spans="1:7" x14ac:dyDescent="0.25">
      <c r="A36" s="18" t="s">
        <v>312</v>
      </c>
      <c r="B36" s="18" t="s">
        <v>148</v>
      </c>
      <c r="C36" s="18" t="s">
        <v>193</v>
      </c>
      <c r="D36" s="75">
        <v>29.92</v>
      </c>
      <c r="E36" s="75">
        <f>D36*$I$1</f>
        <v>791.68320000000006</v>
      </c>
      <c r="F36" s="75">
        <f>E36*1.05</f>
        <v>831.26736000000005</v>
      </c>
      <c r="G36" s="40"/>
    </row>
    <row r="37" spans="1:7" x14ac:dyDescent="0.25">
      <c r="A37" s="18" t="s">
        <v>312</v>
      </c>
      <c r="B37" s="18" t="s">
        <v>292</v>
      </c>
      <c r="C37" s="18" t="s">
        <v>193</v>
      </c>
      <c r="D37" s="75">
        <v>29.92</v>
      </c>
      <c r="E37" s="75">
        <f>D37*$I$1</f>
        <v>791.68320000000006</v>
      </c>
      <c r="F37" s="75">
        <f>E37*1.05</f>
        <v>831.26736000000005</v>
      </c>
      <c r="G37" s="40"/>
    </row>
    <row r="38" spans="1:7" x14ac:dyDescent="0.25">
      <c r="A38" s="18" t="s">
        <v>312</v>
      </c>
      <c r="B38" s="18" t="s">
        <v>149</v>
      </c>
      <c r="C38" s="18" t="s">
        <v>193</v>
      </c>
      <c r="D38" s="75">
        <v>29.92</v>
      </c>
      <c r="E38" s="75">
        <f>D38*$I$1</f>
        <v>791.68320000000006</v>
      </c>
      <c r="F38" s="75">
        <f>E38*1.05</f>
        <v>831.26736000000005</v>
      </c>
      <c r="G38" s="40"/>
    </row>
    <row r="39" spans="1:7" x14ac:dyDescent="0.25">
      <c r="A39" s="18" t="s">
        <v>312</v>
      </c>
      <c r="B39" s="18" t="s">
        <v>293</v>
      </c>
      <c r="C39" s="18" t="s">
        <v>193</v>
      </c>
      <c r="D39" s="75">
        <v>29.92</v>
      </c>
      <c r="E39" s="75">
        <f>D39*$I$1</f>
        <v>791.68320000000006</v>
      </c>
      <c r="F39" s="75">
        <f>E39*1.05</f>
        <v>831.26736000000005</v>
      </c>
      <c r="G39" s="40"/>
    </row>
    <row r="40" spans="1:7" x14ac:dyDescent="0.25">
      <c r="A40" s="18" t="s">
        <v>312</v>
      </c>
      <c r="B40" s="18" t="s">
        <v>303</v>
      </c>
      <c r="C40" s="18" t="s">
        <v>193</v>
      </c>
      <c r="D40" s="75">
        <v>29.92</v>
      </c>
      <c r="E40" s="75">
        <f>D40*$I$1</f>
        <v>791.68320000000006</v>
      </c>
      <c r="F40" s="75">
        <f>E40*1.05</f>
        <v>831.26736000000005</v>
      </c>
      <c r="G40" s="40"/>
    </row>
    <row r="41" spans="1:7" x14ac:dyDescent="0.25">
      <c r="A41" s="18" t="s">
        <v>312</v>
      </c>
      <c r="B41" s="18" t="s">
        <v>291</v>
      </c>
      <c r="C41" s="18" t="s">
        <v>193</v>
      </c>
      <c r="D41" s="75">
        <v>29.92</v>
      </c>
      <c r="E41" s="75">
        <f>D41*$I$1</f>
        <v>791.68320000000006</v>
      </c>
      <c r="F41" s="75">
        <f>E41*1.05</f>
        <v>831.26736000000005</v>
      </c>
      <c r="G41" s="40"/>
    </row>
    <row r="42" spans="1:7" x14ac:dyDescent="0.25">
      <c r="A42" s="18" t="s">
        <v>313</v>
      </c>
      <c r="B42" s="18" t="s">
        <v>314</v>
      </c>
      <c r="C42" s="18" t="s">
        <v>193</v>
      </c>
      <c r="D42" s="75">
        <v>32.736000000000004</v>
      </c>
      <c r="E42" s="75">
        <f>D42*$I$1</f>
        <v>866.19456000000014</v>
      </c>
      <c r="F42" s="75">
        <f>E42*1.05</f>
        <v>909.5042880000002</v>
      </c>
      <c r="G42" s="40"/>
    </row>
    <row r="43" spans="1:7" x14ac:dyDescent="0.25">
      <c r="A43" s="18" t="s">
        <v>313</v>
      </c>
      <c r="B43" s="18" t="s">
        <v>291</v>
      </c>
      <c r="C43" s="18" t="s">
        <v>193</v>
      </c>
      <c r="D43" s="75">
        <v>32.736000000000004</v>
      </c>
      <c r="E43" s="75">
        <f>D43*$I$1</f>
        <v>866.19456000000014</v>
      </c>
      <c r="F43" s="75">
        <f>E43*1.05</f>
        <v>909.5042880000002</v>
      </c>
      <c r="G43" s="40"/>
    </row>
    <row r="44" spans="1:7" x14ac:dyDescent="0.25">
      <c r="A44" s="18" t="s">
        <v>313</v>
      </c>
      <c r="B44" s="18" t="s">
        <v>293</v>
      </c>
      <c r="C44" s="18" t="s">
        <v>193</v>
      </c>
      <c r="D44" s="75">
        <v>32.736000000000004</v>
      </c>
      <c r="E44" s="75">
        <f>D44*$I$1</f>
        <v>866.19456000000014</v>
      </c>
      <c r="F44" s="75">
        <f>E44*1.05</f>
        <v>909.5042880000002</v>
      </c>
      <c r="G44" s="40"/>
    </row>
    <row r="45" spans="1:7" x14ac:dyDescent="0.25">
      <c r="A45" s="18" t="s">
        <v>313</v>
      </c>
      <c r="B45" s="18" t="s">
        <v>309</v>
      </c>
      <c r="C45" s="18" t="s">
        <v>193</v>
      </c>
      <c r="D45" s="75">
        <v>32.736000000000004</v>
      </c>
      <c r="E45" s="75">
        <f>D45*$I$1</f>
        <v>866.19456000000014</v>
      </c>
      <c r="F45" s="75">
        <f>E45*1.05</f>
        <v>909.5042880000002</v>
      </c>
      <c r="G45" s="40"/>
    </row>
    <row r="46" spans="1:7" x14ac:dyDescent="0.25">
      <c r="A46" s="18" t="s">
        <v>313</v>
      </c>
      <c r="B46" s="18" t="s">
        <v>315</v>
      </c>
      <c r="C46" s="18" t="s">
        <v>193</v>
      </c>
      <c r="D46" s="75">
        <v>32.736000000000004</v>
      </c>
      <c r="E46" s="75">
        <f>D46*$I$1</f>
        <v>866.19456000000014</v>
      </c>
      <c r="F46" s="75">
        <f>E46*1.05</f>
        <v>909.5042880000002</v>
      </c>
      <c r="G46" s="40"/>
    </row>
    <row r="47" spans="1:7" x14ac:dyDescent="0.25">
      <c r="A47" s="18" t="s">
        <v>316</v>
      </c>
      <c r="B47" s="18" t="s">
        <v>303</v>
      </c>
      <c r="C47" s="18" t="s">
        <v>193</v>
      </c>
      <c r="D47" s="75">
        <v>39.556000000000004</v>
      </c>
      <c r="E47" s="75">
        <f>D47*$I$1</f>
        <v>1046.6517600000002</v>
      </c>
      <c r="F47" s="75">
        <f>E47*1.05</f>
        <v>1098.9843480000002</v>
      </c>
      <c r="G47" s="40"/>
    </row>
    <row r="48" spans="1:7" x14ac:dyDescent="0.25">
      <c r="A48" s="18" t="s">
        <v>316</v>
      </c>
      <c r="B48" s="18" t="s">
        <v>148</v>
      </c>
      <c r="C48" s="18" t="s">
        <v>193</v>
      </c>
      <c r="D48" s="75">
        <v>39.556000000000004</v>
      </c>
      <c r="E48" s="75">
        <f>D48*$I$1</f>
        <v>1046.6517600000002</v>
      </c>
      <c r="F48" s="75">
        <f>E48*1.05</f>
        <v>1098.9843480000002</v>
      </c>
      <c r="G48" s="40"/>
    </row>
    <row r="49" spans="1:7" x14ac:dyDescent="0.25">
      <c r="A49" s="18" t="s">
        <v>316</v>
      </c>
      <c r="B49" s="18" t="s">
        <v>317</v>
      </c>
      <c r="C49" s="18" t="s">
        <v>193</v>
      </c>
      <c r="D49" s="75">
        <v>39.556000000000004</v>
      </c>
      <c r="E49" s="75">
        <f>D49*$I$1</f>
        <v>1046.6517600000002</v>
      </c>
      <c r="F49" s="75">
        <f>E49*1.05</f>
        <v>1098.9843480000002</v>
      </c>
      <c r="G49" s="40"/>
    </row>
    <row r="50" spans="1:7" x14ac:dyDescent="0.25">
      <c r="A50" s="18" t="s">
        <v>316</v>
      </c>
      <c r="B50" s="18" t="s">
        <v>318</v>
      </c>
      <c r="C50" s="18" t="s">
        <v>193</v>
      </c>
      <c r="D50" s="75">
        <v>39.556000000000004</v>
      </c>
      <c r="E50" s="75">
        <f>D50*$I$1</f>
        <v>1046.6517600000002</v>
      </c>
      <c r="F50" s="75">
        <f>E50*1.05</f>
        <v>1098.9843480000002</v>
      </c>
      <c r="G50" s="40"/>
    </row>
    <row r="51" spans="1:7" x14ac:dyDescent="0.25">
      <c r="A51" s="18" t="s">
        <v>316</v>
      </c>
      <c r="B51" s="18" t="s">
        <v>149</v>
      </c>
      <c r="C51" s="18" t="s">
        <v>193</v>
      </c>
      <c r="D51" s="75">
        <v>39.556000000000004</v>
      </c>
      <c r="E51" s="75">
        <f>D51*$I$1</f>
        <v>1046.6517600000002</v>
      </c>
      <c r="F51" s="75">
        <f>E51*1.05</f>
        <v>1098.9843480000002</v>
      </c>
      <c r="G51" s="40"/>
    </row>
    <row r="52" spans="1:7" x14ac:dyDescent="0.25">
      <c r="A52" s="18" t="s">
        <v>316</v>
      </c>
      <c r="B52" s="18" t="s">
        <v>314</v>
      </c>
      <c r="C52" s="18" t="s">
        <v>193</v>
      </c>
      <c r="D52" s="75">
        <v>39.556000000000004</v>
      </c>
      <c r="E52" s="75">
        <f>D52*$I$1</f>
        <v>1046.6517600000002</v>
      </c>
      <c r="F52" s="75">
        <f>E52*1.05</f>
        <v>1098.9843480000002</v>
      </c>
      <c r="G52" s="40"/>
    </row>
    <row r="53" spans="1:7" x14ac:dyDescent="0.25">
      <c r="A53" s="18" t="s">
        <v>319</v>
      </c>
      <c r="B53" s="18" t="s">
        <v>303</v>
      </c>
      <c r="C53" s="18">
        <v>0</v>
      </c>
      <c r="D53" s="75">
        <v>0</v>
      </c>
      <c r="E53" s="75">
        <f>D53*$I$1</f>
        <v>0</v>
      </c>
      <c r="F53" s="75">
        <f>E53*1.05</f>
        <v>0</v>
      </c>
      <c r="G53" s="40"/>
    </row>
    <row r="54" spans="1:7" x14ac:dyDescent="0.25">
      <c r="A54" s="18" t="s">
        <v>320</v>
      </c>
      <c r="B54" s="18" t="s">
        <v>303</v>
      </c>
      <c r="C54" s="18" t="s">
        <v>193</v>
      </c>
      <c r="D54" s="75">
        <v>12.606000000000002</v>
      </c>
      <c r="E54" s="75">
        <f>D54*$I$1</f>
        <v>333.55476000000004</v>
      </c>
      <c r="F54" s="75">
        <f>E54*1.05</f>
        <v>350.23249800000008</v>
      </c>
      <c r="G54" s="40"/>
    </row>
    <row r="55" spans="1:7" x14ac:dyDescent="0.25">
      <c r="A55" s="18" t="s">
        <v>320</v>
      </c>
      <c r="B55" s="18" t="s">
        <v>148</v>
      </c>
      <c r="C55" s="18" t="s">
        <v>193</v>
      </c>
      <c r="D55" s="75">
        <v>14.619</v>
      </c>
      <c r="E55" s="75">
        <f>D55*$I$1</f>
        <v>386.81873999999999</v>
      </c>
      <c r="F55" s="75">
        <f>E55*1.05</f>
        <v>406.15967699999999</v>
      </c>
      <c r="G55" s="40"/>
    </row>
    <row r="56" spans="1:7" x14ac:dyDescent="0.25">
      <c r="A56" s="18" t="s">
        <v>321</v>
      </c>
      <c r="B56" s="18" t="s">
        <v>322</v>
      </c>
      <c r="C56" s="18" t="s">
        <v>193</v>
      </c>
      <c r="D56" s="75">
        <v>44.57200000000001</v>
      </c>
      <c r="E56" s="75">
        <f>D56*$I$1</f>
        <v>1179.3751200000004</v>
      </c>
      <c r="F56" s="75">
        <f>E56*1.05</f>
        <v>1238.3438760000004</v>
      </c>
      <c r="G56" s="40"/>
    </row>
    <row r="57" spans="1:7" x14ac:dyDescent="0.25">
      <c r="A57" s="18" t="s">
        <v>321</v>
      </c>
      <c r="B57" s="18" t="s">
        <v>323</v>
      </c>
      <c r="C57" s="18" t="s">
        <v>193</v>
      </c>
      <c r="D57" s="75">
        <v>44.57200000000001</v>
      </c>
      <c r="E57" s="75">
        <f>D57*$I$1</f>
        <v>1179.3751200000004</v>
      </c>
      <c r="F57" s="75">
        <f>E57*1.05</f>
        <v>1238.3438760000004</v>
      </c>
      <c r="G57" s="40"/>
    </row>
    <row r="58" spans="1:7" x14ac:dyDescent="0.25">
      <c r="A58" s="18" t="s">
        <v>321</v>
      </c>
      <c r="B58" s="18" t="s">
        <v>293</v>
      </c>
      <c r="C58" s="18" t="s">
        <v>193</v>
      </c>
      <c r="D58" s="75">
        <v>44.57200000000001</v>
      </c>
      <c r="E58" s="75">
        <f>D58*$I$1</f>
        <v>1179.3751200000004</v>
      </c>
      <c r="F58" s="75">
        <f>E58*1.05</f>
        <v>1238.3438760000004</v>
      </c>
      <c r="G58" s="40"/>
    </row>
    <row r="59" spans="1:7" x14ac:dyDescent="0.25">
      <c r="A59" s="18" t="s">
        <v>321</v>
      </c>
      <c r="B59" s="18" t="s">
        <v>324</v>
      </c>
      <c r="C59" s="18" t="s">
        <v>193</v>
      </c>
      <c r="D59" s="75">
        <v>44.57200000000001</v>
      </c>
      <c r="E59" s="75">
        <f>D59*$I$1</f>
        <v>1179.3751200000004</v>
      </c>
      <c r="F59" s="75">
        <f>E59*1.05</f>
        <v>1238.3438760000004</v>
      </c>
      <c r="G59" s="40"/>
    </row>
    <row r="60" spans="1:7" x14ac:dyDescent="0.25">
      <c r="A60" s="18" t="s">
        <v>321</v>
      </c>
      <c r="B60" s="18" t="s">
        <v>325</v>
      </c>
      <c r="C60" s="18" t="s">
        <v>193</v>
      </c>
      <c r="D60" s="75">
        <v>44.57200000000001</v>
      </c>
      <c r="E60" s="75">
        <f>D60*$I$1</f>
        <v>1179.3751200000004</v>
      </c>
      <c r="F60" s="75">
        <f>E60*1.05</f>
        <v>1238.3438760000004</v>
      </c>
      <c r="G60" s="40"/>
    </row>
    <row r="61" spans="1:7" x14ac:dyDescent="0.25">
      <c r="A61" s="18" t="s">
        <v>326</v>
      </c>
      <c r="B61" s="18" t="s">
        <v>327</v>
      </c>
      <c r="C61" s="18" t="s">
        <v>193</v>
      </c>
      <c r="D61" s="75">
        <v>45.650000000000006</v>
      </c>
      <c r="E61" s="75">
        <f>D61*$I$1</f>
        <v>1207.8990000000001</v>
      </c>
      <c r="F61" s="75">
        <f>E61*1.05</f>
        <v>1268.2939500000002</v>
      </c>
      <c r="G61" s="40"/>
    </row>
    <row r="62" spans="1:7" x14ac:dyDescent="0.25">
      <c r="A62" s="18" t="s">
        <v>326</v>
      </c>
      <c r="B62" s="18" t="s">
        <v>308</v>
      </c>
      <c r="C62" s="18">
        <v>0</v>
      </c>
      <c r="D62" s="75">
        <v>45.650000000000006</v>
      </c>
      <c r="E62" s="75">
        <f>D62*$I$1</f>
        <v>1207.8990000000001</v>
      </c>
      <c r="F62" s="75">
        <f>E62*1.05</f>
        <v>1268.2939500000002</v>
      </c>
      <c r="G62" s="40"/>
    </row>
    <row r="63" spans="1:7" x14ac:dyDescent="0.25">
      <c r="A63" s="18" t="s">
        <v>326</v>
      </c>
      <c r="B63" s="18" t="s">
        <v>328</v>
      </c>
      <c r="C63" s="18" t="s">
        <v>193</v>
      </c>
      <c r="D63" s="75">
        <v>45.650000000000006</v>
      </c>
      <c r="E63" s="75">
        <f>D63*$I$1</f>
        <v>1207.8990000000001</v>
      </c>
      <c r="F63" s="75">
        <f>E63*1.05</f>
        <v>1268.2939500000002</v>
      </c>
      <c r="G63" s="40"/>
    </row>
    <row r="64" spans="1:7" x14ac:dyDescent="0.25">
      <c r="A64" s="18" t="s">
        <v>326</v>
      </c>
      <c r="B64" s="18" t="s">
        <v>329</v>
      </c>
      <c r="C64" s="18" t="s">
        <v>193</v>
      </c>
      <c r="D64" s="75">
        <v>45.650000000000006</v>
      </c>
      <c r="E64" s="75">
        <f>D64*$I$1</f>
        <v>1207.8990000000001</v>
      </c>
      <c r="F64" s="75">
        <f>E64*1.05</f>
        <v>1268.2939500000002</v>
      </c>
      <c r="G64" s="40"/>
    </row>
    <row r="65" spans="1:7" x14ac:dyDescent="0.25">
      <c r="A65" s="18" t="s">
        <v>326</v>
      </c>
      <c r="B65" s="18" t="s">
        <v>330</v>
      </c>
      <c r="C65" s="18" t="s">
        <v>193</v>
      </c>
      <c r="D65" s="75">
        <v>45.650000000000006</v>
      </c>
      <c r="E65" s="75">
        <f>D65*$I$1</f>
        <v>1207.8990000000001</v>
      </c>
      <c r="F65" s="75">
        <f>E65*1.05</f>
        <v>1268.2939500000002</v>
      </c>
      <c r="G65" s="40"/>
    </row>
    <row r="66" spans="1:7" x14ac:dyDescent="0.25">
      <c r="A66" s="18" t="s">
        <v>326</v>
      </c>
      <c r="B66" s="18" t="s">
        <v>331</v>
      </c>
      <c r="C66" s="18" t="s">
        <v>193</v>
      </c>
      <c r="D66" s="75">
        <v>45.650000000000006</v>
      </c>
      <c r="E66" s="75">
        <f>D66*$I$1</f>
        <v>1207.8990000000001</v>
      </c>
      <c r="F66" s="75">
        <f>E66*1.05</f>
        <v>1268.2939500000002</v>
      </c>
      <c r="G66" s="40"/>
    </row>
    <row r="67" spans="1:7" x14ac:dyDescent="0.25">
      <c r="A67" s="18" t="s">
        <v>332</v>
      </c>
      <c r="B67" s="18" t="s">
        <v>331</v>
      </c>
      <c r="C67" s="18" t="s">
        <v>289</v>
      </c>
      <c r="D67" s="75">
        <v>47.960000000000008</v>
      </c>
      <c r="E67" s="75">
        <f>D67*$I$1</f>
        <v>1269.0216000000003</v>
      </c>
      <c r="F67" s="75">
        <f>E67*1.05</f>
        <v>1332.4726800000003</v>
      </c>
      <c r="G67" s="40"/>
    </row>
    <row r="68" spans="1:7" x14ac:dyDescent="0.25">
      <c r="A68" s="18" t="s">
        <v>332</v>
      </c>
      <c r="B68" s="18" t="s">
        <v>148</v>
      </c>
      <c r="C68" s="18" t="s">
        <v>193</v>
      </c>
      <c r="D68" s="75">
        <v>47.960000000000008</v>
      </c>
      <c r="E68" s="75">
        <f>D68*$I$1</f>
        <v>1269.0216000000003</v>
      </c>
      <c r="F68" s="75">
        <f>E68*1.05</f>
        <v>1332.4726800000003</v>
      </c>
      <c r="G68" s="40"/>
    </row>
    <row r="69" spans="1:7" x14ac:dyDescent="0.25">
      <c r="A69" s="18" t="s">
        <v>333</v>
      </c>
      <c r="B69" s="18" t="s">
        <v>310</v>
      </c>
      <c r="C69" s="18" t="s">
        <v>193</v>
      </c>
      <c r="D69" s="75">
        <v>27.907000000000004</v>
      </c>
      <c r="E69" s="75">
        <f>D69*$I$1</f>
        <v>738.41922000000011</v>
      </c>
      <c r="F69" s="75">
        <f>E69*1.05</f>
        <v>775.34018100000014</v>
      </c>
      <c r="G69" s="40"/>
    </row>
    <row r="70" spans="1:7" x14ac:dyDescent="0.25">
      <c r="A70" s="18" t="s">
        <v>334</v>
      </c>
      <c r="B70" s="18" t="s">
        <v>310</v>
      </c>
      <c r="C70" s="18" t="s">
        <v>193</v>
      </c>
      <c r="D70" s="75">
        <v>27.907000000000004</v>
      </c>
      <c r="E70" s="75">
        <f>D70*$I$1</f>
        <v>738.41922000000011</v>
      </c>
      <c r="F70" s="75">
        <f>E70*1.05</f>
        <v>775.34018100000014</v>
      </c>
      <c r="G70" s="40"/>
    </row>
    <row r="71" spans="1:7" x14ac:dyDescent="0.25">
      <c r="A71" s="18" t="s">
        <v>335</v>
      </c>
      <c r="B71" s="18" t="s">
        <v>148</v>
      </c>
      <c r="C71" s="18" t="s">
        <v>193</v>
      </c>
      <c r="D71" s="75">
        <v>38.687000000000005</v>
      </c>
      <c r="E71" s="75">
        <f>D71*$I$1</f>
        <v>1023.6580200000002</v>
      </c>
      <c r="F71" s="75">
        <f>E71*1.05</f>
        <v>1074.8409210000002</v>
      </c>
      <c r="G71" s="40"/>
    </row>
    <row r="72" spans="1:7" x14ac:dyDescent="0.25">
      <c r="A72" s="18" t="s">
        <v>336</v>
      </c>
      <c r="B72" s="18" t="s">
        <v>149</v>
      </c>
      <c r="C72" s="18" t="s">
        <v>193</v>
      </c>
      <c r="D72" s="75">
        <v>38.687000000000005</v>
      </c>
      <c r="E72" s="75">
        <f>D72*$I$1</f>
        <v>1023.6580200000002</v>
      </c>
      <c r="F72" s="75">
        <f>E72*1.05</f>
        <v>1074.8409210000002</v>
      </c>
      <c r="G72" s="40"/>
    </row>
    <row r="73" spans="1:7" x14ac:dyDescent="0.25">
      <c r="A73" s="18" t="s">
        <v>337</v>
      </c>
      <c r="B73" s="18" t="s">
        <v>291</v>
      </c>
      <c r="C73" s="18" t="s">
        <v>193</v>
      </c>
      <c r="D73" s="75">
        <v>38.687000000000005</v>
      </c>
      <c r="E73" s="75">
        <f>D73*$I$1</f>
        <v>1023.6580200000002</v>
      </c>
      <c r="F73" s="75">
        <f>E73*1.05</f>
        <v>1074.8409210000002</v>
      </c>
      <c r="G73" s="40"/>
    </row>
    <row r="74" spans="1:7" x14ac:dyDescent="0.25">
      <c r="A74" s="18" t="s">
        <v>338</v>
      </c>
      <c r="B74" s="18" t="s">
        <v>310</v>
      </c>
      <c r="C74" s="18">
        <v>0</v>
      </c>
      <c r="D74" s="75">
        <v>38.687000000000005</v>
      </c>
      <c r="E74" s="75">
        <f>D74*$I$1</f>
        <v>1023.6580200000002</v>
      </c>
      <c r="F74" s="75">
        <f>E74*1.05</f>
        <v>1074.8409210000002</v>
      </c>
      <c r="G74" s="40"/>
    </row>
    <row r="75" spans="1:7" x14ac:dyDescent="0.25">
      <c r="A75" s="18" t="s">
        <v>339</v>
      </c>
      <c r="B75" s="18" t="s">
        <v>287</v>
      </c>
      <c r="C75" s="18">
        <v>0</v>
      </c>
      <c r="D75" s="75">
        <v>38.687000000000005</v>
      </c>
      <c r="E75" s="75">
        <f>D75*$I$1</f>
        <v>1023.6580200000002</v>
      </c>
      <c r="F75" s="75">
        <f>E75*1.05</f>
        <v>1074.8409210000002</v>
      </c>
      <c r="G75" s="40"/>
    </row>
    <row r="76" spans="1:7" x14ac:dyDescent="0.25">
      <c r="A76" s="18" t="s">
        <v>340</v>
      </c>
      <c r="B76" s="18" t="s">
        <v>148</v>
      </c>
      <c r="C76" s="18">
        <v>1</v>
      </c>
      <c r="D76" s="75">
        <v>48.070000000000007</v>
      </c>
      <c r="E76" s="75">
        <f>D76*$I$1</f>
        <v>1271.9322000000002</v>
      </c>
      <c r="F76" s="75">
        <f>E76*1.05</f>
        <v>1335.5288100000002</v>
      </c>
      <c r="G76" s="40"/>
    </row>
    <row r="77" spans="1:7" x14ac:dyDescent="0.25">
      <c r="A77" s="18" t="s">
        <v>340</v>
      </c>
      <c r="B77" s="18" t="s">
        <v>341</v>
      </c>
      <c r="C77" s="18" t="s">
        <v>193</v>
      </c>
      <c r="D77" s="75">
        <v>48.070000000000007</v>
      </c>
      <c r="E77" s="75">
        <f>D77*$I$1</f>
        <v>1271.9322000000002</v>
      </c>
      <c r="F77" s="75">
        <f>E77*1.05</f>
        <v>1335.5288100000002</v>
      </c>
      <c r="G77" s="40"/>
    </row>
    <row r="78" spans="1:7" x14ac:dyDescent="0.25">
      <c r="A78" s="18" t="s">
        <v>340</v>
      </c>
      <c r="B78" s="18" t="s">
        <v>147</v>
      </c>
      <c r="C78" s="18" t="s">
        <v>193</v>
      </c>
      <c r="D78" s="75">
        <v>48.070000000000007</v>
      </c>
      <c r="E78" s="75">
        <f>D78*$I$1</f>
        <v>1271.9322000000002</v>
      </c>
      <c r="F78" s="75">
        <f>E78*1.05</f>
        <v>1335.5288100000002</v>
      </c>
      <c r="G78" s="40"/>
    </row>
    <row r="79" spans="1:7" x14ac:dyDescent="0.25">
      <c r="A79" s="18" t="s">
        <v>340</v>
      </c>
      <c r="B79" s="18" t="s">
        <v>342</v>
      </c>
      <c r="C79" s="18">
        <v>0</v>
      </c>
      <c r="D79" s="75">
        <v>48.070000000000007</v>
      </c>
      <c r="E79" s="75">
        <f>D79*$I$1</f>
        <v>1271.9322000000002</v>
      </c>
      <c r="F79" s="75">
        <f>E79*1.05</f>
        <v>1335.5288100000002</v>
      </c>
      <c r="G79" s="40"/>
    </row>
    <row r="80" spans="1:7" x14ac:dyDescent="0.25">
      <c r="A80" s="18" t="s">
        <v>343</v>
      </c>
      <c r="B80" s="18" t="s">
        <v>148</v>
      </c>
      <c r="C80" s="18" t="s">
        <v>193</v>
      </c>
      <c r="D80" s="75">
        <v>51.865000000000002</v>
      </c>
      <c r="E80" s="75">
        <f>D80*$I$1</f>
        <v>1372.3479000000002</v>
      </c>
      <c r="F80" s="75">
        <f>E80*1.05</f>
        <v>1440.9652950000002</v>
      </c>
      <c r="G80" s="40"/>
    </row>
    <row r="81" spans="1:7" x14ac:dyDescent="0.25">
      <c r="A81" s="18" t="s">
        <v>343</v>
      </c>
      <c r="B81" s="18" t="s">
        <v>341</v>
      </c>
      <c r="C81" s="18" t="s">
        <v>193</v>
      </c>
      <c r="D81" s="75">
        <v>51.865000000000002</v>
      </c>
      <c r="E81" s="75">
        <f>D81*$I$1</f>
        <v>1372.3479000000002</v>
      </c>
      <c r="F81" s="75">
        <f>E81*1.05</f>
        <v>1440.9652950000002</v>
      </c>
      <c r="G81" s="40"/>
    </row>
    <row r="82" spans="1:7" x14ac:dyDescent="0.25">
      <c r="A82" s="18" t="s">
        <v>343</v>
      </c>
      <c r="B82" s="18" t="s">
        <v>147</v>
      </c>
      <c r="C82" s="18" t="s">
        <v>193</v>
      </c>
      <c r="D82" s="75">
        <v>51.865000000000002</v>
      </c>
      <c r="E82" s="75">
        <f>D82*$I$1</f>
        <v>1372.3479000000002</v>
      </c>
      <c r="F82" s="75">
        <f>E82*1.05</f>
        <v>1440.9652950000002</v>
      </c>
      <c r="G82" s="40"/>
    </row>
    <row r="83" spans="1:7" x14ac:dyDescent="0.25">
      <c r="A83" s="18" t="s">
        <v>343</v>
      </c>
      <c r="B83" s="18" t="s">
        <v>149</v>
      </c>
      <c r="C83" s="18">
        <v>0</v>
      </c>
      <c r="D83" s="75">
        <v>51.865000000000002</v>
      </c>
      <c r="E83" s="75">
        <f>D83*$I$1</f>
        <v>1372.3479000000002</v>
      </c>
      <c r="F83" s="75">
        <f>E83*1.05</f>
        <v>1440.9652950000002</v>
      </c>
      <c r="G83" s="40"/>
    </row>
    <row r="84" spans="1:7" x14ac:dyDescent="0.25">
      <c r="A84" s="18" t="s">
        <v>343</v>
      </c>
      <c r="B84" s="18" t="s">
        <v>318</v>
      </c>
      <c r="C84" s="18">
        <v>0</v>
      </c>
      <c r="D84" s="75">
        <v>51.865000000000002</v>
      </c>
      <c r="E84" s="75">
        <f>D84*$I$1</f>
        <v>1372.3479000000002</v>
      </c>
      <c r="F84" s="75">
        <f>E84*1.05</f>
        <v>1440.9652950000002</v>
      </c>
      <c r="G84" s="40"/>
    </row>
    <row r="85" spans="1:7" x14ac:dyDescent="0.25">
      <c r="A85" s="18" t="s">
        <v>344</v>
      </c>
      <c r="B85" s="18" t="s">
        <v>148</v>
      </c>
      <c r="C85" s="18">
        <v>0</v>
      </c>
      <c r="D85" s="75">
        <v>0</v>
      </c>
      <c r="E85" s="75">
        <f>D85*$I$1</f>
        <v>0</v>
      </c>
      <c r="F85" s="75">
        <f>E85*1.05</f>
        <v>0</v>
      </c>
      <c r="G85" s="40"/>
    </row>
    <row r="86" spans="1:7" x14ac:dyDescent="0.25">
      <c r="A86" s="18" t="s">
        <v>344</v>
      </c>
      <c r="B86" s="18" t="s">
        <v>149</v>
      </c>
      <c r="C86" s="18">
        <v>1</v>
      </c>
      <c r="D86" s="75">
        <v>0</v>
      </c>
      <c r="E86" s="75">
        <f>D86*$I$1</f>
        <v>0</v>
      </c>
      <c r="F86" s="75">
        <f>E86*1.05</f>
        <v>0</v>
      </c>
      <c r="G86" s="40"/>
    </row>
    <row r="87" spans="1:7" x14ac:dyDescent="0.25">
      <c r="A87" s="18" t="s">
        <v>345</v>
      </c>
      <c r="B87" s="18" t="s">
        <v>150</v>
      </c>
      <c r="C87" s="18">
        <v>0</v>
      </c>
      <c r="D87" s="75">
        <v>125.25700000000002</v>
      </c>
      <c r="E87" s="75">
        <f>D87*$I$1</f>
        <v>3314.3002200000005</v>
      </c>
      <c r="F87" s="75">
        <f>E87*1.05</f>
        <v>3480.0152310000008</v>
      </c>
      <c r="G87" s="40"/>
    </row>
    <row r="88" spans="1:7" x14ac:dyDescent="0.25">
      <c r="A88" s="18" t="s">
        <v>345</v>
      </c>
      <c r="B88" s="18" t="s">
        <v>346</v>
      </c>
      <c r="C88" s="18">
        <v>0</v>
      </c>
      <c r="D88" s="75">
        <v>121.13200000000002</v>
      </c>
      <c r="E88" s="75">
        <f>D88*$I$1</f>
        <v>3205.1527200000005</v>
      </c>
      <c r="F88" s="75">
        <f>E88*1.05</f>
        <v>3365.4103560000008</v>
      </c>
      <c r="G88" s="40"/>
    </row>
    <row r="89" spans="1:7" x14ac:dyDescent="0.25">
      <c r="A89" s="18" t="s">
        <v>345</v>
      </c>
      <c r="B89" s="18" t="s">
        <v>347</v>
      </c>
      <c r="C89" s="18">
        <v>0</v>
      </c>
      <c r="D89" s="75">
        <v>121.13200000000002</v>
      </c>
      <c r="E89" s="75">
        <f>D89*$I$1</f>
        <v>3205.1527200000005</v>
      </c>
      <c r="F89" s="75">
        <f>E89*1.05</f>
        <v>3365.4103560000008</v>
      </c>
      <c r="G89" s="40"/>
    </row>
    <row r="90" spans="1:7" x14ac:dyDescent="0.25">
      <c r="A90" s="18" t="s">
        <v>345</v>
      </c>
      <c r="B90" s="18" t="s">
        <v>348</v>
      </c>
      <c r="C90" s="18">
        <v>0</v>
      </c>
      <c r="D90" s="75">
        <v>125.25700000000002</v>
      </c>
      <c r="E90" s="75">
        <f>D90*$I$1</f>
        <v>3314.3002200000005</v>
      </c>
      <c r="F90" s="75">
        <f>E90*1.05</f>
        <v>3480.0152310000008</v>
      </c>
      <c r="G90" s="40"/>
    </row>
    <row r="91" spans="1:7" x14ac:dyDescent="0.25">
      <c r="A91" s="18" t="s">
        <v>345</v>
      </c>
      <c r="B91" s="18" t="s">
        <v>349</v>
      </c>
      <c r="C91" s="18">
        <v>0</v>
      </c>
      <c r="D91" s="75">
        <v>125.25700000000002</v>
      </c>
      <c r="E91" s="75">
        <f>D91*$I$1</f>
        <v>3314.3002200000005</v>
      </c>
      <c r="F91" s="75">
        <f>E91*1.05</f>
        <v>3480.0152310000008</v>
      </c>
      <c r="G91" s="40"/>
    </row>
    <row r="92" spans="1:7" x14ac:dyDescent="0.25">
      <c r="A92" s="18" t="s">
        <v>350</v>
      </c>
      <c r="B92" s="18" t="s">
        <v>150</v>
      </c>
      <c r="C92" s="18">
        <v>0</v>
      </c>
      <c r="D92" s="75">
        <v>145.376</v>
      </c>
      <c r="E92" s="75">
        <f>D92*$I$1</f>
        <v>3846.6489600000004</v>
      </c>
      <c r="F92" s="75">
        <f>E92*1.05</f>
        <v>4038.9814080000006</v>
      </c>
      <c r="G92" s="40"/>
    </row>
    <row r="93" spans="1:7" x14ac:dyDescent="0.25">
      <c r="A93" s="18" t="s">
        <v>350</v>
      </c>
      <c r="B93" s="18" t="s">
        <v>347</v>
      </c>
      <c r="C93" s="18">
        <v>0</v>
      </c>
      <c r="D93" s="75">
        <v>145.376</v>
      </c>
      <c r="E93" s="75">
        <f>D93*$I$1</f>
        <v>3846.6489600000004</v>
      </c>
      <c r="F93" s="75">
        <f>E93*1.05</f>
        <v>4038.9814080000006</v>
      </c>
      <c r="G93" s="40"/>
    </row>
    <row r="94" spans="1:7" x14ac:dyDescent="0.25">
      <c r="A94" s="18" t="s">
        <v>350</v>
      </c>
      <c r="B94" s="18" t="s">
        <v>346</v>
      </c>
      <c r="C94" s="18">
        <v>0</v>
      </c>
      <c r="D94" s="75">
        <v>145.376</v>
      </c>
      <c r="E94" s="75">
        <f>D94*$I$1</f>
        <v>3846.6489600000004</v>
      </c>
      <c r="F94" s="75">
        <f>E94*1.05</f>
        <v>4038.9814080000006</v>
      </c>
      <c r="G94" s="40"/>
    </row>
    <row r="95" spans="1:7" x14ac:dyDescent="0.25">
      <c r="A95" s="18" t="s">
        <v>350</v>
      </c>
      <c r="B95" s="18" t="s">
        <v>348</v>
      </c>
      <c r="C95" s="18">
        <v>0</v>
      </c>
      <c r="D95" s="75">
        <v>145.376</v>
      </c>
      <c r="E95" s="75">
        <f>D95*$I$1</f>
        <v>3846.6489600000004</v>
      </c>
      <c r="F95" s="75">
        <f>E95*1.05</f>
        <v>4038.9814080000006</v>
      </c>
      <c r="G95" s="40"/>
    </row>
    <row r="96" spans="1:7" x14ac:dyDescent="0.25">
      <c r="A96" s="18" t="s">
        <v>350</v>
      </c>
      <c r="B96" s="18" t="s">
        <v>351</v>
      </c>
      <c r="C96" s="18">
        <v>0</v>
      </c>
      <c r="D96" s="75">
        <v>145.376</v>
      </c>
      <c r="E96" s="75">
        <f>D96*$I$1</f>
        <v>3846.6489600000004</v>
      </c>
      <c r="F96" s="75">
        <f>E96*1.05</f>
        <v>4038.9814080000006</v>
      </c>
      <c r="G96" s="40"/>
    </row>
    <row r="97" spans="1:7" x14ac:dyDescent="0.25">
      <c r="A97" s="18" t="s">
        <v>352</v>
      </c>
      <c r="B97" s="18" t="s">
        <v>353</v>
      </c>
      <c r="C97" s="18" t="s">
        <v>193</v>
      </c>
      <c r="D97" s="75">
        <v>49.28</v>
      </c>
      <c r="E97" s="75">
        <f>D97*$I$1</f>
        <v>1303.9488000000001</v>
      </c>
      <c r="F97" s="75">
        <f>E97*1.05</f>
        <v>1369.1462400000003</v>
      </c>
      <c r="G97" s="40"/>
    </row>
    <row r="98" spans="1:7" x14ac:dyDescent="0.25">
      <c r="A98" s="18" t="s">
        <v>352</v>
      </c>
      <c r="B98" s="18" t="s">
        <v>354</v>
      </c>
      <c r="C98" s="18" t="s">
        <v>193</v>
      </c>
      <c r="D98" s="75">
        <v>49.28</v>
      </c>
      <c r="E98" s="75">
        <f>D98*$I$1</f>
        <v>1303.9488000000001</v>
      </c>
      <c r="F98" s="75">
        <f>E98*1.05</f>
        <v>1369.1462400000003</v>
      </c>
      <c r="G98" s="40"/>
    </row>
    <row r="99" spans="1:7" x14ac:dyDescent="0.25">
      <c r="A99" s="18" t="s">
        <v>352</v>
      </c>
      <c r="B99" s="18" t="s">
        <v>355</v>
      </c>
      <c r="C99" s="18" t="s">
        <v>193</v>
      </c>
      <c r="D99" s="75">
        <v>49.28</v>
      </c>
      <c r="E99" s="75">
        <f>D99*$I$1</f>
        <v>1303.9488000000001</v>
      </c>
      <c r="F99" s="75">
        <f>E99*1.05</f>
        <v>1369.1462400000003</v>
      </c>
      <c r="G99" s="40"/>
    </row>
    <row r="100" spans="1:7" x14ac:dyDescent="0.25">
      <c r="A100" s="18" t="s">
        <v>352</v>
      </c>
      <c r="B100" s="18" t="s">
        <v>322</v>
      </c>
      <c r="C100" s="18" t="s">
        <v>193</v>
      </c>
      <c r="D100" s="75">
        <v>49.28</v>
      </c>
      <c r="E100" s="75">
        <f>D100*$I$1</f>
        <v>1303.9488000000001</v>
      </c>
      <c r="F100" s="75">
        <f>E100*1.05</f>
        <v>1369.1462400000003</v>
      </c>
      <c r="G100" s="40"/>
    </row>
    <row r="101" spans="1:7" x14ac:dyDescent="0.25">
      <c r="A101" s="18" t="s">
        <v>352</v>
      </c>
      <c r="B101" s="18" t="s">
        <v>324</v>
      </c>
      <c r="C101" s="18" t="s">
        <v>193</v>
      </c>
      <c r="D101" s="75">
        <v>49.28</v>
      </c>
      <c r="E101" s="75">
        <f>D101*$I$1</f>
        <v>1303.9488000000001</v>
      </c>
      <c r="F101" s="75">
        <f>E101*1.05</f>
        <v>1369.1462400000003</v>
      </c>
      <c r="G101" s="40"/>
    </row>
    <row r="102" spans="1:7" x14ac:dyDescent="0.25">
      <c r="A102" s="18" t="s">
        <v>352</v>
      </c>
      <c r="B102" s="18" t="s">
        <v>356</v>
      </c>
      <c r="C102" s="18" t="s">
        <v>193</v>
      </c>
      <c r="D102" s="75">
        <v>49.28</v>
      </c>
      <c r="E102" s="75">
        <f>D102*$I$1</f>
        <v>1303.9488000000001</v>
      </c>
      <c r="F102" s="75">
        <f>E102*1.05</f>
        <v>1369.1462400000003</v>
      </c>
      <c r="G102" s="40"/>
    </row>
    <row r="103" spans="1:7" x14ac:dyDescent="0.25">
      <c r="A103" s="18" t="s">
        <v>352</v>
      </c>
      <c r="B103" s="18" t="s">
        <v>295</v>
      </c>
      <c r="C103" s="18" t="s">
        <v>193</v>
      </c>
      <c r="D103" s="75">
        <v>49.28</v>
      </c>
      <c r="E103" s="75">
        <f>D103*$I$1</f>
        <v>1303.9488000000001</v>
      </c>
      <c r="F103" s="75">
        <f>E103*1.05</f>
        <v>1369.1462400000003</v>
      </c>
      <c r="G103" s="40"/>
    </row>
    <row r="104" spans="1:7" x14ac:dyDescent="0.25">
      <c r="A104" s="18" t="s">
        <v>357</v>
      </c>
      <c r="B104" s="18" t="s">
        <v>322</v>
      </c>
      <c r="C104" s="18">
        <v>0</v>
      </c>
      <c r="D104" s="75">
        <v>78.287000000000006</v>
      </c>
      <c r="E104" s="75">
        <f>D104*$I$1</f>
        <v>2071.4740200000001</v>
      </c>
      <c r="F104" s="75">
        <f>E104*1.05</f>
        <v>2175.0477210000004</v>
      </c>
      <c r="G104" s="40"/>
    </row>
    <row r="105" spans="1:7" x14ac:dyDescent="0.25">
      <c r="A105" s="18" t="s">
        <v>357</v>
      </c>
      <c r="B105" s="18" t="s">
        <v>354</v>
      </c>
      <c r="C105" s="18">
        <v>1</v>
      </c>
      <c r="D105" s="75">
        <v>78.287000000000006</v>
      </c>
      <c r="E105" s="75">
        <f>D105*$I$1</f>
        <v>2071.4740200000001</v>
      </c>
      <c r="F105" s="75">
        <f>E105*1.05</f>
        <v>2175.0477210000004</v>
      </c>
      <c r="G105" s="40"/>
    </row>
    <row r="106" spans="1:7" x14ac:dyDescent="0.25">
      <c r="A106" s="18" t="s">
        <v>357</v>
      </c>
      <c r="B106" s="18" t="s">
        <v>355</v>
      </c>
      <c r="C106" s="18">
        <v>0</v>
      </c>
      <c r="D106" s="75">
        <v>78.287000000000006</v>
      </c>
      <c r="E106" s="75">
        <f>D106*$I$1</f>
        <v>2071.4740200000001</v>
      </c>
      <c r="F106" s="75">
        <f>E106*1.05</f>
        <v>2175.0477210000004</v>
      </c>
      <c r="G106" s="40"/>
    </row>
    <row r="107" spans="1:7" x14ac:dyDescent="0.25">
      <c r="A107" s="18" t="s">
        <v>358</v>
      </c>
      <c r="B107" s="18" t="s">
        <v>359</v>
      </c>
      <c r="C107" s="18" t="s">
        <v>193</v>
      </c>
      <c r="D107" s="75">
        <v>61.105000000000004</v>
      </c>
      <c r="E107" s="75">
        <f>D107*$I$1</f>
        <v>1616.8383000000001</v>
      </c>
      <c r="F107" s="75">
        <f>E107*1.05</f>
        <v>1697.6802150000001</v>
      </c>
      <c r="G107" s="40"/>
    </row>
    <row r="108" spans="1:7" x14ac:dyDescent="0.25">
      <c r="A108" s="18" t="s">
        <v>358</v>
      </c>
      <c r="B108" s="18" t="s">
        <v>360</v>
      </c>
      <c r="C108" s="18">
        <v>0</v>
      </c>
      <c r="D108" s="75">
        <v>61.105000000000004</v>
      </c>
      <c r="E108" s="75">
        <f>D108*$I$1</f>
        <v>1616.8383000000001</v>
      </c>
      <c r="F108" s="75">
        <f>E108*1.05</f>
        <v>1697.6802150000001</v>
      </c>
      <c r="G108" s="40"/>
    </row>
    <row r="109" spans="1:7" x14ac:dyDescent="0.25">
      <c r="G109" s="40"/>
    </row>
    <row r="110" spans="1:7" x14ac:dyDescent="0.25">
      <c r="G110" s="40"/>
    </row>
    <row r="111" spans="1:7" x14ac:dyDescent="0.25">
      <c r="G111" s="40"/>
    </row>
    <row r="112" spans="1:7" x14ac:dyDescent="0.25">
      <c r="G112" s="40"/>
    </row>
  </sheetData>
  <mergeCells count="2">
    <mergeCell ref="A1:F1"/>
    <mergeCell ref="H2:K2"/>
  </mergeCells>
  <hyperlinks>
    <hyperlink ref="H2:K2" r:id="rId1" display="Гиперссылка для выгрузки товара YML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P112"/>
  <sheetViews>
    <sheetView workbookViewId="0">
      <selection activeCell="L12" sqref="L12"/>
    </sheetView>
  </sheetViews>
  <sheetFormatPr defaultRowHeight="15" x14ac:dyDescent="0.25"/>
  <cols>
    <col min="2" max="2" width="25.42578125" customWidth="1"/>
    <col min="3" max="3" width="13.85546875" customWidth="1"/>
    <col min="7" max="7" width="17.5703125" customWidth="1"/>
    <col min="8" max="8" width="16" customWidth="1"/>
    <col min="9" max="9" width="14.28515625" customWidth="1"/>
    <col min="10" max="10" width="30" customWidth="1"/>
    <col min="11" max="11" width="21.42578125" customWidth="1"/>
  </cols>
  <sheetData>
    <row r="1" spans="1:16" ht="15.75" thickBot="1" x14ac:dyDescent="0.3">
      <c r="A1" s="94" t="s">
        <v>139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6" ht="64.5" thickBot="1" x14ac:dyDescent="0.3">
      <c r="A2" s="65" t="s">
        <v>178</v>
      </c>
      <c r="B2" s="65" t="s">
        <v>179</v>
      </c>
      <c r="C2" s="65" t="s">
        <v>180</v>
      </c>
      <c r="D2" s="65" t="s">
        <v>181</v>
      </c>
      <c r="E2" s="65" t="s">
        <v>182</v>
      </c>
      <c r="F2" s="65" t="s">
        <v>183</v>
      </c>
      <c r="G2" s="66" t="s">
        <v>184</v>
      </c>
      <c r="H2" s="66" t="s">
        <v>185</v>
      </c>
      <c r="I2" s="66" t="s">
        <v>186</v>
      </c>
      <c r="J2" s="67" t="s">
        <v>187</v>
      </c>
      <c r="K2" s="68" t="s">
        <v>188</v>
      </c>
      <c r="M2" s="168" t="s">
        <v>144</v>
      </c>
      <c r="N2" s="169"/>
      <c r="O2" s="169"/>
      <c r="P2" s="170"/>
    </row>
    <row r="3" spans="1:16" x14ac:dyDescent="0.25">
      <c r="A3" s="44"/>
      <c r="B3" s="100" t="s">
        <v>189</v>
      </c>
      <c r="C3" s="101"/>
      <c r="D3" s="101"/>
      <c r="E3" s="101"/>
      <c r="F3" s="101"/>
      <c r="G3" s="101"/>
      <c r="H3" s="101"/>
      <c r="I3" s="101"/>
      <c r="J3" s="101"/>
      <c r="K3" s="102"/>
    </row>
    <row r="4" spans="1:16" x14ac:dyDescent="0.25">
      <c r="A4" s="45"/>
      <c r="B4" s="46" t="s">
        <v>190</v>
      </c>
      <c r="C4" s="47" t="s">
        <v>191</v>
      </c>
      <c r="D4" s="48">
        <v>30</v>
      </c>
      <c r="E4" s="48" t="s">
        <v>192</v>
      </c>
      <c r="F4" s="49" t="s">
        <v>193</v>
      </c>
      <c r="G4" s="50">
        <v>110</v>
      </c>
      <c r="H4" s="50">
        <v>115</v>
      </c>
      <c r="I4" s="50">
        <v>120</v>
      </c>
      <c r="J4" s="47">
        <f>I4*1.3</f>
        <v>156</v>
      </c>
      <c r="K4" s="47">
        <v>200</v>
      </c>
    </row>
    <row r="5" spans="1:16" x14ac:dyDescent="0.25">
      <c r="A5" s="45"/>
      <c r="B5" s="46" t="s">
        <v>194</v>
      </c>
      <c r="C5" s="47" t="s">
        <v>191</v>
      </c>
      <c r="D5" s="48">
        <v>30</v>
      </c>
      <c r="E5" s="48" t="s">
        <v>192</v>
      </c>
      <c r="F5" s="49" t="s">
        <v>193</v>
      </c>
      <c r="G5" s="50">
        <v>110</v>
      </c>
      <c r="H5" s="50">
        <v>115</v>
      </c>
      <c r="I5" s="50">
        <v>120</v>
      </c>
      <c r="J5" s="47">
        <f t="shared" ref="J5:J10" si="0">I5*1.3</f>
        <v>156</v>
      </c>
      <c r="K5" s="47">
        <v>200</v>
      </c>
    </row>
    <row r="6" spans="1:16" x14ac:dyDescent="0.25">
      <c r="A6" s="45"/>
      <c r="B6" s="46" t="s">
        <v>195</v>
      </c>
      <c r="C6" s="47" t="s">
        <v>191</v>
      </c>
      <c r="D6" s="48">
        <v>30</v>
      </c>
      <c r="E6" s="48" t="s">
        <v>192</v>
      </c>
      <c r="F6" s="49" t="s">
        <v>193</v>
      </c>
      <c r="G6" s="50">
        <v>110</v>
      </c>
      <c r="H6" s="50">
        <v>115</v>
      </c>
      <c r="I6" s="50">
        <v>120</v>
      </c>
      <c r="J6" s="47">
        <f t="shared" si="0"/>
        <v>156</v>
      </c>
      <c r="K6" s="47">
        <v>200</v>
      </c>
    </row>
    <row r="7" spans="1:16" x14ac:dyDescent="0.25">
      <c r="A7" s="45"/>
      <c r="B7" s="46" t="s">
        <v>196</v>
      </c>
      <c r="C7" s="47" t="s">
        <v>191</v>
      </c>
      <c r="D7" s="48">
        <v>30</v>
      </c>
      <c r="E7" s="48" t="s">
        <v>192</v>
      </c>
      <c r="F7" s="49" t="s">
        <v>193</v>
      </c>
      <c r="G7" s="50">
        <v>110</v>
      </c>
      <c r="H7" s="50">
        <v>115</v>
      </c>
      <c r="I7" s="50">
        <v>120</v>
      </c>
      <c r="J7" s="47">
        <f t="shared" si="0"/>
        <v>156</v>
      </c>
      <c r="K7" s="47">
        <v>200</v>
      </c>
    </row>
    <row r="8" spans="1:16" x14ac:dyDescent="0.25">
      <c r="A8" s="45"/>
      <c r="B8" s="46" t="s">
        <v>197</v>
      </c>
      <c r="C8" s="47" t="s">
        <v>191</v>
      </c>
      <c r="D8" s="48">
        <v>30</v>
      </c>
      <c r="E8" s="48" t="s">
        <v>192</v>
      </c>
      <c r="F8" s="49" t="s">
        <v>193</v>
      </c>
      <c r="G8" s="50">
        <v>110</v>
      </c>
      <c r="H8" s="50">
        <v>115</v>
      </c>
      <c r="I8" s="50">
        <v>120</v>
      </c>
      <c r="J8" s="47">
        <f t="shared" si="0"/>
        <v>156</v>
      </c>
      <c r="K8" s="47">
        <v>200</v>
      </c>
    </row>
    <row r="9" spans="1:16" x14ac:dyDescent="0.25">
      <c r="A9" s="51"/>
      <c r="B9" s="46" t="s">
        <v>198</v>
      </c>
      <c r="C9" s="47" t="s">
        <v>191</v>
      </c>
      <c r="D9" s="48">
        <v>30</v>
      </c>
      <c r="E9" s="48" t="s">
        <v>192</v>
      </c>
      <c r="F9" s="49" t="s">
        <v>193</v>
      </c>
      <c r="G9" s="50">
        <v>110</v>
      </c>
      <c r="H9" s="50">
        <v>115</v>
      </c>
      <c r="I9" s="50">
        <v>120</v>
      </c>
      <c r="J9" s="47">
        <f t="shared" si="0"/>
        <v>156</v>
      </c>
      <c r="K9" s="47">
        <v>200</v>
      </c>
    </row>
    <row r="10" spans="1:16" x14ac:dyDescent="0.25">
      <c r="A10" s="45"/>
      <c r="B10" s="46" t="s">
        <v>199</v>
      </c>
      <c r="C10" s="47" t="s">
        <v>191</v>
      </c>
      <c r="D10" s="48">
        <v>30</v>
      </c>
      <c r="E10" s="48" t="s">
        <v>192</v>
      </c>
      <c r="F10" s="49" t="s">
        <v>193</v>
      </c>
      <c r="G10" s="50">
        <v>110</v>
      </c>
      <c r="H10" s="50">
        <v>115</v>
      </c>
      <c r="I10" s="50">
        <v>120</v>
      </c>
      <c r="J10" s="47">
        <f t="shared" si="0"/>
        <v>156</v>
      </c>
      <c r="K10" s="47">
        <v>200</v>
      </c>
    </row>
    <row r="11" spans="1:16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6" x14ac:dyDescent="0.25">
      <c r="A12" s="62"/>
      <c r="B12" s="93" t="s">
        <v>364</v>
      </c>
      <c r="C12" s="91"/>
      <c r="D12" s="91"/>
      <c r="E12" s="91"/>
      <c r="F12" s="91"/>
      <c r="G12" s="91"/>
      <c r="H12" s="91"/>
      <c r="I12" s="91"/>
      <c r="J12" s="91"/>
      <c r="K12" s="92"/>
    </row>
    <row r="13" spans="1:16" x14ac:dyDescent="0.25">
      <c r="A13" s="63"/>
      <c r="B13" s="64" t="s">
        <v>366</v>
      </c>
      <c r="C13" s="64" t="s">
        <v>365</v>
      </c>
      <c r="D13" s="52">
        <v>30</v>
      </c>
      <c r="E13" s="52" t="s">
        <v>203</v>
      </c>
      <c r="F13" s="58" t="s">
        <v>193</v>
      </c>
      <c r="G13" s="59">
        <v>85</v>
      </c>
      <c r="H13" s="59">
        <v>90</v>
      </c>
      <c r="I13" s="59">
        <v>95</v>
      </c>
      <c r="J13" s="52">
        <f>I13*1.3</f>
        <v>123.5</v>
      </c>
      <c r="K13" s="48">
        <v>150</v>
      </c>
    </row>
    <row r="14" spans="1:16" x14ac:dyDescent="0.25">
      <c r="A14" s="63"/>
      <c r="B14" s="64" t="s">
        <v>367</v>
      </c>
      <c r="C14" s="64" t="s">
        <v>365</v>
      </c>
      <c r="D14" s="52">
        <v>30</v>
      </c>
      <c r="E14" s="52" t="s">
        <v>203</v>
      </c>
      <c r="F14" s="58" t="s">
        <v>193</v>
      </c>
      <c r="G14" s="59">
        <v>85</v>
      </c>
      <c r="H14" s="59">
        <v>90</v>
      </c>
      <c r="I14" s="59">
        <v>95</v>
      </c>
      <c r="J14" s="52">
        <f>I14*1.3</f>
        <v>123.5</v>
      </c>
      <c r="K14" s="48">
        <v>150</v>
      </c>
    </row>
    <row r="15" spans="1:16" x14ac:dyDescent="0.25">
      <c r="A15" s="63"/>
      <c r="B15" s="64" t="s">
        <v>368</v>
      </c>
      <c r="C15" s="64" t="s">
        <v>365</v>
      </c>
      <c r="D15" s="52">
        <v>30</v>
      </c>
      <c r="E15" s="52" t="s">
        <v>203</v>
      </c>
      <c r="F15" s="58" t="s">
        <v>193</v>
      </c>
      <c r="G15" s="59">
        <v>85</v>
      </c>
      <c r="H15" s="59">
        <v>90</v>
      </c>
      <c r="I15" s="59">
        <v>95</v>
      </c>
      <c r="J15" s="52">
        <f>I15*1.3</f>
        <v>123.5</v>
      </c>
      <c r="K15" s="48">
        <v>150</v>
      </c>
    </row>
    <row r="16" spans="1:16" x14ac:dyDescent="0.25">
      <c r="A16" s="63"/>
      <c r="B16" s="64" t="s">
        <v>369</v>
      </c>
      <c r="C16" s="64" t="s">
        <v>365</v>
      </c>
      <c r="D16" s="52">
        <v>30</v>
      </c>
      <c r="E16" s="52" t="s">
        <v>203</v>
      </c>
      <c r="F16" s="58" t="s">
        <v>193</v>
      </c>
      <c r="G16" s="59">
        <v>85</v>
      </c>
      <c r="H16" s="59">
        <v>90</v>
      </c>
      <c r="I16" s="59">
        <v>95</v>
      </c>
      <c r="J16" s="52">
        <f>I16*1.3</f>
        <v>123.5</v>
      </c>
      <c r="K16" s="48">
        <v>150</v>
      </c>
    </row>
    <row r="17" spans="1:11" x14ac:dyDescent="0.25">
      <c r="A17" s="63"/>
      <c r="B17" s="64" t="s">
        <v>370</v>
      </c>
      <c r="C17" s="64" t="s">
        <v>365</v>
      </c>
      <c r="D17" s="52">
        <v>30</v>
      </c>
      <c r="E17" s="52" t="s">
        <v>203</v>
      </c>
      <c r="F17" s="58" t="s">
        <v>193</v>
      </c>
      <c r="G17" s="59">
        <v>85</v>
      </c>
      <c r="H17" s="59">
        <v>90</v>
      </c>
      <c r="I17" s="59">
        <v>95</v>
      </c>
      <c r="J17" s="52">
        <f>I17*1.3</f>
        <v>123.5</v>
      </c>
      <c r="K17" s="48">
        <v>150</v>
      </c>
    </row>
    <row r="18" spans="1:11" x14ac:dyDescent="0.25">
      <c r="B18" s="64" t="s">
        <v>371</v>
      </c>
      <c r="C18" s="64" t="s">
        <v>365</v>
      </c>
      <c r="D18" s="52">
        <v>30</v>
      </c>
      <c r="E18" s="52" t="s">
        <v>203</v>
      </c>
      <c r="F18" s="58" t="s">
        <v>193</v>
      </c>
      <c r="G18" s="59">
        <v>85</v>
      </c>
      <c r="H18" s="59">
        <v>90</v>
      </c>
      <c r="I18" s="59">
        <v>95</v>
      </c>
      <c r="J18" s="52">
        <f>I18*1.3</f>
        <v>123.5</v>
      </c>
      <c r="K18" s="48">
        <v>150</v>
      </c>
    </row>
    <row r="19" spans="1:11" x14ac:dyDescent="0.25">
      <c r="B19" s="64" t="s">
        <v>372</v>
      </c>
      <c r="C19" s="64" t="s">
        <v>365</v>
      </c>
      <c r="D19" s="52">
        <v>30</v>
      </c>
      <c r="E19" s="52" t="s">
        <v>203</v>
      </c>
      <c r="F19" s="58" t="s">
        <v>193</v>
      </c>
      <c r="G19" s="59">
        <v>85</v>
      </c>
      <c r="H19" s="59">
        <v>90</v>
      </c>
      <c r="I19" s="59">
        <v>95</v>
      </c>
      <c r="J19" s="52">
        <f>I19*1.3</f>
        <v>123.5</v>
      </c>
      <c r="K19" s="48">
        <v>150</v>
      </c>
    </row>
    <row r="20" spans="1:11" x14ac:dyDescent="0.25">
      <c r="B20" s="64" t="s">
        <v>373</v>
      </c>
      <c r="C20" s="64" t="s">
        <v>365</v>
      </c>
      <c r="D20" s="52">
        <v>30</v>
      </c>
      <c r="E20" s="52" t="s">
        <v>203</v>
      </c>
      <c r="F20" s="58" t="s">
        <v>193</v>
      </c>
      <c r="G20" s="59">
        <v>85</v>
      </c>
      <c r="H20" s="59">
        <v>90</v>
      </c>
      <c r="I20" s="59">
        <v>95</v>
      </c>
      <c r="J20" s="52">
        <f>I20*1.3</f>
        <v>123.5</v>
      </c>
      <c r="K20" s="48">
        <v>150</v>
      </c>
    </row>
    <row r="21" spans="1:11" x14ac:dyDescent="0.25">
      <c r="B21" s="64" t="s">
        <v>374</v>
      </c>
      <c r="C21" s="64" t="s">
        <v>365</v>
      </c>
      <c r="D21" s="52">
        <v>30</v>
      </c>
      <c r="E21" s="52" t="s">
        <v>203</v>
      </c>
      <c r="F21" s="58" t="s">
        <v>193</v>
      </c>
      <c r="G21" s="59">
        <v>85</v>
      </c>
      <c r="H21" s="59">
        <v>90</v>
      </c>
      <c r="I21" s="59">
        <v>95</v>
      </c>
      <c r="J21" s="52">
        <f>I21*1.3</f>
        <v>123.5</v>
      </c>
      <c r="K21" s="48">
        <v>150</v>
      </c>
    </row>
    <row r="22" spans="1:1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</row>
    <row r="23" spans="1:11" x14ac:dyDescent="0.25">
      <c r="A23" s="44"/>
      <c r="B23" s="100" t="s">
        <v>200</v>
      </c>
      <c r="C23" s="101"/>
      <c r="D23" s="101"/>
      <c r="E23" s="101"/>
      <c r="F23" s="101"/>
      <c r="G23" s="101"/>
      <c r="H23" s="101"/>
      <c r="I23" s="101"/>
      <c r="J23" s="101"/>
      <c r="K23" s="102"/>
    </row>
    <row r="24" spans="1:11" x14ac:dyDescent="0.25">
      <c r="A24" s="45"/>
      <c r="B24" s="46" t="s">
        <v>201</v>
      </c>
      <c r="C24" s="47" t="s">
        <v>202</v>
      </c>
      <c r="D24" s="52">
        <v>60</v>
      </c>
      <c r="E24" s="52" t="s">
        <v>203</v>
      </c>
      <c r="F24" s="49" t="s">
        <v>193</v>
      </c>
      <c r="G24" s="50">
        <v>120</v>
      </c>
      <c r="H24" s="50">
        <v>125</v>
      </c>
      <c r="I24" s="50">
        <v>130</v>
      </c>
      <c r="J24" s="47">
        <f>I24*1.3</f>
        <v>169</v>
      </c>
      <c r="K24" s="47">
        <v>230</v>
      </c>
    </row>
    <row r="25" spans="1:11" x14ac:dyDescent="0.25">
      <c r="A25" s="45"/>
      <c r="B25" s="46" t="s">
        <v>204</v>
      </c>
      <c r="C25" s="47" t="s">
        <v>202</v>
      </c>
      <c r="D25" s="52">
        <v>60</v>
      </c>
      <c r="E25" s="52" t="s">
        <v>203</v>
      </c>
      <c r="F25" s="49" t="s">
        <v>193</v>
      </c>
      <c r="G25" s="50">
        <v>120</v>
      </c>
      <c r="H25" s="50">
        <v>125</v>
      </c>
      <c r="I25" s="50">
        <v>130</v>
      </c>
      <c r="J25" s="47">
        <f t="shared" ref="J25:J30" si="1">I25*1.3</f>
        <v>169</v>
      </c>
      <c r="K25" s="47">
        <v>230</v>
      </c>
    </row>
    <row r="26" spans="1:11" x14ac:dyDescent="0.25">
      <c r="A26" s="45"/>
      <c r="B26" s="46" t="s">
        <v>205</v>
      </c>
      <c r="C26" s="47" t="s">
        <v>202</v>
      </c>
      <c r="D26" s="52">
        <v>60</v>
      </c>
      <c r="E26" s="52" t="s">
        <v>203</v>
      </c>
      <c r="F26" s="49" t="s">
        <v>193</v>
      </c>
      <c r="G26" s="50">
        <v>120</v>
      </c>
      <c r="H26" s="50">
        <v>125</v>
      </c>
      <c r="I26" s="50">
        <v>130</v>
      </c>
      <c r="J26" s="47">
        <f t="shared" si="1"/>
        <v>169</v>
      </c>
      <c r="K26" s="47">
        <v>230</v>
      </c>
    </row>
    <row r="27" spans="1:11" x14ac:dyDescent="0.25">
      <c r="A27" s="45"/>
      <c r="B27" s="46" t="s">
        <v>206</v>
      </c>
      <c r="C27" s="47" t="s">
        <v>202</v>
      </c>
      <c r="D27" s="52">
        <v>60</v>
      </c>
      <c r="E27" s="52" t="s">
        <v>203</v>
      </c>
      <c r="F27" s="49" t="s">
        <v>193</v>
      </c>
      <c r="G27" s="50">
        <v>120</v>
      </c>
      <c r="H27" s="50">
        <v>125</v>
      </c>
      <c r="I27" s="50">
        <v>130</v>
      </c>
      <c r="J27" s="47">
        <f t="shared" si="1"/>
        <v>169</v>
      </c>
      <c r="K27" s="47">
        <v>230</v>
      </c>
    </row>
    <row r="28" spans="1:11" x14ac:dyDescent="0.25">
      <c r="A28" s="45"/>
      <c r="B28" s="46" t="s">
        <v>207</v>
      </c>
      <c r="C28" s="47" t="s">
        <v>202</v>
      </c>
      <c r="D28" s="52">
        <v>60</v>
      </c>
      <c r="E28" s="52" t="s">
        <v>203</v>
      </c>
      <c r="F28" s="49" t="s">
        <v>193</v>
      </c>
      <c r="G28" s="50">
        <v>120</v>
      </c>
      <c r="H28" s="50">
        <v>125</v>
      </c>
      <c r="I28" s="50">
        <v>130</v>
      </c>
      <c r="J28" s="47">
        <f t="shared" si="1"/>
        <v>169</v>
      </c>
      <c r="K28" s="47">
        <v>230</v>
      </c>
    </row>
    <row r="29" spans="1:11" x14ac:dyDescent="0.25">
      <c r="A29" s="45"/>
      <c r="B29" s="46" t="s">
        <v>208</v>
      </c>
      <c r="C29" s="47" t="s">
        <v>202</v>
      </c>
      <c r="D29" s="52">
        <v>60</v>
      </c>
      <c r="E29" s="52" t="s">
        <v>203</v>
      </c>
      <c r="F29" s="49" t="s">
        <v>193</v>
      </c>
      <c r="G29" s="50">
        <v>120</v>
      </c>
      <c r="H29" s="50">
        <v>125</v>
      </c>
      <c r="I29" s="50">
        <v>130</v>
      </c>
      <c r="J29" s="47">
        <f t="shared" si="1"/>
        <v>169</v>
      </c>
      <c r="K29" s="47">
        <v>230</v>
      </c>
    </row>
    <row r="30" spans="1:11" x14ac:dyDescent="0.25">
      <c r="A30" s="45"/>
      <c r="B30" s="46" t="s">
        <v>209</v>
      </c>
      <c r="C30" s="47" t="s">
        <v>202</v>
      </c>
      <c r="D30" s="52">
        <v>60</v>
      </c>
      <c r="E30" s="52" t="s">
        <v>203</v>
      </c>
      <c r="F30" s="49" t="s">
        <v>193</v>
      </c>
      <c r="G30" s="50">
        <v>120</v>
      </c>
      <c r="H30" s="50">
        <v>125</v>
      </c>
      <c r="I30" s="50">
        <v>130</v>
      </c>
      <c r="J30" s="47">
        <f t="shared" si="1"/>
        <v>169</v>
      </c>
      <c r="K30" s="47">
        <v>230</v>
      </c>
    </row>
    <row r="31" spans="1:11" x14ac:dyDescent="0.25">
      <c r="A31" s="95"/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1:11" x14ac:dyDescent="0.25">
      <c r="A32" s="44"/>
      <c r="B32" s="100" t="s">
        <v>210</v>
      </c>
      <c r="C32" s="101"/>
      <c r="D32" s="101"/>
      <c r="E32" s="101"/>
      <c r="F32" s="101"/>
      <c r="G32" s="101"/>
      <c r="H32" s="101"/>
      <c r="I32" s="101"/>
      <c r="J32" s="101"/>
      <c r="K32" s="102"/>
    </row>
    <row r="33" spans="1:11" x14ac:dyDescent="0.25">
      <c r="A33" s="54"/>
      <c r="B33" s="46" t="s">
        <v>211</v>
      </c>
      <c r="C33" s="47" t="s">
        <v>212</v>
      </c>
      <c r="D33" s="48">
        <v>30</v>
      </c>
      <c r="E33" s="48" t="s">
        <v>192</v>
      </c>
      <c r="F33" s="49" t="s">
        <v>193</v>
      </c>
      <c r="G33" s="50">
        <v>100</v>
      </c>
      <c r="H33" s="50">
        <v>105</v>
      </c>
      <c r="I33" s="50">
        <v>110</v>
      </c>
      <c r="J33" s="47">
        <f>I33*1.3</f>
        <v>143</v>
      </c>
      <c r="K33" s="47">
        <v>180</v>
      </c>
    </row>
    <row r="34" spans="1:11" x14ac:dyDescent="0.25">
      <c r="A34" s="54"/>
      <c r="B34" s="46" t="s">
        <v>213</v>
      </c>
      <c r="C34" s="47" t="s">
        <v>212</v>
      </c>
      <c r="D34" s="48">
        <v>30</v>
      </c>
      <c r="E34" s="48" t="s">
        <v>192</v>
      </c>
      <c r="F34" s="49" t="s">
        <v>193</v>
      </c>
      <c r="G34" s="50">
        <v>100</v>
      </c>
      <c r="H34" s="50">
        <v>105</v>
      </c>
      <c r="I34" s="50">
        <v>110</v>
      </c>
      <c r="J34" s="47">
        <f t="shared" ref="J34:J40" si="2">I34*1.3</f>
        <v>143</v>
      </c>
      <c r="K34" s="47">
        <v>180</v>
      </c>
    </row>
    <row r="35" spans="1:11" x14ac:dyDescent="0.25">
      <c r="A35" s="54"/>
      <c r="B35" s="46" t="s">
        <v>214</v>
      </c>
      <c r="C35" s="47" t="s">
        <v>212</v>
      </c>
      <c r="D35" s="48">
        <v>30</v>
      </c>
      <c r="E35" s="48" t="s">
        <v>192</v>
      </c>
      <c r="F35" s="49" t="s">
        <v>193</v>
      </c>
      <c r="G35" s="50">
        <v>100</v>
      </c>
      <c r="H35" s="50">
        <v>105</v>
      </c>
      <c r="I35" s="50">
        <v>110</v>
      </c>
      <c r="J35" s="47">
        <f t="shared" si="2"/>
        <v>143</v>
      </c>
      <c r="K35" s="47">
        <v>180</v>
      </c>
    </row>
    <row r="36" spans="1:11" x14ac:dyDescent="0.25">
      <c r="A36" s="54"/>
      <c r="B36" s="46" t="s">
        <v>215</v>
      </c>
      <c r="C36" s="47" t="s">
        <v>212</v>
      </c>
      <c r="D36" s="48">
        <v>30</v>
      </c>
      <c r="E36" s="48" t="s">
        <v>192</v>
      </c>
      <c r="F36" s="49" t="s">
        <v>193</v>
      </c>
      <c r="G36" s="50">
        <v>100</v>
      </c>
      <c r="H36" s="50">
        <v>105</v>
      </c>
      <c r="I36" s="50">
        <v>110</v>
      </c>
      <c r="J36" s="47">
        <f t="shared" si="2"/>
        <v>143</v>
      </c>
      <c r="K36" s="47">
        <v>180</v>
      </c>
    </row>
    <row r="37" spans="1:11" x14ac:dyDescent="0.25">
      <c r="A37" s="54"/>
      <c r="B37" s="46" t="s">
        <v>216</v>
      </c>
      <c r="C37" s="47" t="s">
        <v>212</v>
      </c>
      <c r="D37" s="48">
        <v>30</v>
      </c>
      <c r="E37" s="48" t="s">
        <v>192</v>
      </c>
      <c r="F37" s="49" t="s">
        <v>193</v>
      </c>
      <c r="G37" s="50">
        <v>100</v>
      </c>
      <c r="H37" s="50">
        <v>105</v>
      </c>
      <c r="I37" s="50">
        <v>110</v>
      </c>
      <c r="J37" s="47">
        <f t="shared" si="2"/>
        <v>143</v>
      </c>
      <c r="K37" s="47">
        <v>180</v>
      </c>
    </row>
    <row r="38" spans="1:11" x14ac:dyDescent="0.25">
      <c r="A38" s="54"/>
      <c r="B38" s="46" t="s">
        <v>217</v>
      </c>
      <c r="C38" s="47" t="s">
        <v>212</v>
      </c>
      <c r="D38" s="48">
        <v>30</v>
      </c>
      <c r="E38" s="48" t="s">
        <v>192</v>
      </c>
      <c r="F38" s="49" t="s">
        <v>193</v>
      </c>
      <c r="G38" s="50">
        <v>100</v>
      </c>
      <c r="H38" s="50">
        <v>105</v>
      </c>
      <c r="I38" s="50">
        <v>110</v>
      </c>
      <c r="J38" s="47">
        <f t="shared" si="2"/>
        <v>143</v>
      </c>
      <c r="K38" s="47">
        <v>180</v>
      </c>
    </row>
    <row r="39" spans="1:11" x14ac:dyDescent="0.25">
      <c r="A39" s="54"/>
      <c r="B39" s="46" t="s">
        <v>218</v>
      </c>
      <c r="C39" s="47" t="s">
        <v>212</v>
      </c>
      <c r="D39" s="48">
        <v>30</v>
      </c>
      <c r="E39" s="48" t="s">
        <v>192</v>
      </c>
      <c r="F39" s="49" t="s">
        <v>193</v>
      </c>
      <c r="G39" s="50">
        <v>100</v>
      </c>
      <c r="H39" s="50">
        <v>105</v>
      </c>
      <c r="I39" s="50">
        <v>110</v>
      </c>
      <c r="J39" s="47">
        <f t="shared" si="2"/>
        <v>143</v>
      </c>
      <c r="K39" s="47">
        <v>180</v>
      </c>
    </row>
    <row r="40" spans="1:11" x14ac:dyDescent="0.25">
      <c r="A40" s="54"/>
      <c r="B40" s="54" t="s">
        <v>219</v>
      </c>
      <c r="C40" s="47" t="s">
        <v>212</v>
      </c>
      <c r="D40" s="48">
        <v>30</v>
      </c>
      <c r="E40" s="48" t="s">
        <v>192</v>
      </c>
      <c r="F40" s="49" t="s">
        <v>193</v>
      </c>
      <c r="G40" s="50">
        <v>100</v>
      </c>
      <c r="H40" s="50">
        <v>105</v>
      </c>
      <c r="I40" s="50">
        <v>110</v>
      </c>
      <c r="J40" s="47">
        <f t="shared" si="2"/>
        <v>143</v>
      </c>
      <c r="K40" s="47">
        <v>180</v>
      </c>
    </row>
    <row r="41" spans="1:11" x14ac:dyDescent="0.25">
      <c r="A41" s="55"/>
      <c r="B41" s="103"/>
      <c r="C41" s="96"/>
      <c r="D41" s="96"/>
      <c r="E41" s="96"/>
      <c r="F41" s="96"/>
      <c r="G41" s="96"/>
      <c r="H41" s="96"/>
      <c r="I41" s="96"/>
      <c r="J41" s="96"/>
      <c r="K41" s="96"/>
    </row>
    <row r="42" spans="1:11" x14ac:dyDescent="0.25">
      <c r="A42" s="44"/>
      <c r="B42" s="97" t="s">
        <v>220</v>
      </c>
      <c r="C42" s="91"/>
      <c r="D42" s="91"/>
      <c r="E42" s="91"/>
      <c r="F42" s="91"/>
      <c r="G42" s="91"/>
      <c r="H42" s="91"/>
      <c r="I42" s="91"/>
      <c r="J42" s="91"/>
      <c r="K42" s="92"/>
    </row>
    <row r="43" spans="1:11" x14ac:dyDescent="0.25">
      <c r="A43" s="56"/>
      <c r="B43" s="57" t="s">
        <v>221</v>
      </c>
      <c r="C43" s="58" t="s">
        <v>222</v>
      </c>
      <c r="D43" s="52">
        <v>30</v>
      </c>
      <c r="E43" s="52" t="s">
        <v>192</v>
      </c>
      <c r="F43" s="58" t="s">
        <v>193</v>
      </c>
      <c r="G43" s="59">
        <v>110</v>
      </c>
      <c r="H43" s="59">
        <v>115</v>
      </c>
      <c r="I43" s="59">
        <v>120</v>
      </c>
      <c r="J43" s="52">
        <f>I43*1.2</f>
        <v>144</v>
      </c>
      <c r="K43" s="52">
        <v>175</v>
      </c>
    </row>
    <row r="44" spans="1:11" x14ac:dyDescent="0.25">
      <c r="A44" s="56"/>
      <c r="B44" s="57" t="s">
        <v>223</v>
      </c>
      <c r="C44" s="58" t="s">
        <v>222</v>
      </c>
      <c r="D44" s="52">
        <v>30</v>
      </c>
      <c r="E44" s="52" t="s">
        <v>192</v>
      </c>
      <c r="F44" s="58" t="s">
        <v>193</v>
      </c>
      <c r="G44" s="59">
        <v>110</v>
      </c>
      <c r="H44" s="59">
        <v>115</v>
      </c>
      <c r="I44" s="59">
        <v>120</v>
      </c>
      <c r="J44" s="52">
        <f t="shared" ref="J44:J50" si="3">I44*1.2</f>
        <v>144</v>
      </c>
      <c r="K44" s="52">
        <v>175</v>
      </c>
    </row>
    <row r="45" spans="1:11" x14ac:dyDescent="0.25">
      <c r="A45" s="56"/>
      <c r="B45" s="57">
        <v>7</v>
      </c>
      <c r="C45" s="58" t="s">
        <v>222</v>
      </c>
      <c r="D45" s="52">
        <v>30</v>
      </c>
      <c r="E45" s="52" t="s">
        <v>192</v>
      </c>
      <c r="F45" s="58" t="s">
        <v>193</v>
      </c>
      <c r="G45" s="59">
        <v>110</v>
      </c>
      <c r="H45" s="59">
        <v>115</v>
      </c>
      <c r="I45" s="59">
        <v>120</v>
      </c>
      <c r="J45" s="52">
        <f t="shared" si="3"/>
        <v>144</v>
      </c>
      <c r="K45" s="52">
        <v>175</v>
      </c>
    </row>
    <row r="46" spans="1:11" x14ac:dyDescent="0.25">
      <c r="A46" s="56"/>
      <c r="B46" s="57" t="s">
        <v>224</v>
      </c>
      <c r="C46" s="58" t="s">
        <v>222</v>
      </c>
      <c r="D46" s="52">
        <v>30</v>
      </c>
      <c r="E46" s="52" t="s">
        <v>225</v>
      </c>
      <c r="F46" s="58" t="s">
        <v>193</v>
      </c>
      <c r="G46" s="59">
        <v>110</v>
      </c>
      <c r="H46" s="59">
        <v>115</v>
      </c>
      <c r="I46" s="59">
        <v>120</v>
      </c>
      <c r="J46" s="52">
        <f t="shared" si="3"/>
        <v>144</v>
      </c>
      <c r="K46" s="52">
        <v>175</v>
      </c>
    </row>
    <row r="47" spans="1:11" x14ac:dyDescent="0.25">
      <c r="A47" s="56"/>
      <c r="B47" s="57" t="s">
        <v>226</v>
      </c>
      <c r="C47" s="58" t="s">
        <v>222</v>
      </c>
      <c r="D47" s="52">
        <v>30</v>
      </c>
      <c r="E47" s="52" t="s">
        <v>192</v>
      </c>
      <c r="F47" s="58" t="s">
        <v>193</v>
      </c>
      <c r="G47" s="59">
        <v>110</v>
      </c>
      <c r="H47" s="59">
        <v>115</v>
      </c>
      <c r="I47" s="59">
        <v>120</v>
      </c>
      <c r="J47" s="52">
        <f t="shared" si="3"/>
        <v>144</v>
      </c>
      <c r="K47" s="52">
        <v>175</v>
      </c>
    </row>
    <row r="48" spans="1:11" x14ac:dyDescent="0.25">
      <c r="A48" s="56"/>
      <c r="B48" s="57" t="s">
        <v>227</v>
      </c>
      <c r="C48" s="58" t="s">
        <v>222</v>
      </c>
      <c r="D48" s="52">
        <v>30</v>
      </c>
      <c r="E48" s="52" t="s">
        <v>192</v>
      </c>
      <c r="F48" s="58" t="s">
        <v>193</v>
      </c>
      <c r="G48" s="59">
        <v>110</v>
      </c>
      <c r="H48" s="59">
        <v>115</v>
      </c>
      <c r="I48" s="59">
        <v>120</v>
      </c>
      <c r="J48" s="52">
        <f t="shared" si="3"/>
        <v>144</v>
      </c>
      <c r="K48" s="52">
        <v>175</v>
      </c>
    </row>
    <row r="49" spans="1:11" x14ac:dyDescent="0.25">
      <c r="A49" s="56"/>
      <c r="B49" s="57" t="s">
        <v>228</v>
      </c>
      <c r="C49" s="58" t="s">
        <v>222</v>
      </c>
      <c r="D49" s="52">
        <v>30</v>
      </c>
      <c r="E49" s="52" t="s">
        <v>192</v>
      </c>
      <c r="F49" s="58" t="s">
        <v>193</v>
      </c>
      <c r="G49" s="59">
        <v>110</v>
      </c>
      <c r="H49" s="59">
        <v>115</v>
      </c>
      <c r="I49" s="59">
        <v>120</v>
      </c>
      <c r="J49" s="52">
        <f t="shared" si="3"/>
        <v>144</v>
      </c>
      <c r="K49" s="52">
        <v>175</v>
      </c>
    </row>
    <row r="50" spans="1:11" x14ac:dyDescent="0.25">
      <c r="A50" s="56"/>
      <c r="B50" s="57" t="s">
        <v>229</v>
      </c>
      <c r="C50" s="58" t="s">
        <v>222</v>
      </c>
      <c r="D50" s="52">
        <v>30</v>
      </c>
      <c r="E50" s="52" t="s">
        <v>192</v>
      </c>
      <c r="F50" s="58" t="s">
        <v>193</v>
      </c>
      <c r="G50" s="59">
        <v>110</v>
      </c>
      <c r="H50" s="59">
        <v>115</v>
      </c>
      <c r="I50" s="59">
        <v>120</v>
      </c>
      <c r="J50" s="52">
        <f t="shared" si="3"/>
        <v>144</v>
      </c>
      <c r="K50" s="52">
        <v>175</v>
      </c>
    </row>
    <row r="51" spans="1:11" x14ac:dyDescent="0.25">
      <c r="A51" s="45"/>
      <c r="B51" s="95"/>
      <c r="C51" s="96"/>
      <c r="D51" s="96"/>
      <c r="E51" s="96"/>
      <c r="F51" s="96"/>
      <c r="G51" s="96"/>
      <c r="H51" s="96"/>
      <c r="I51" s="96"/>
      <c r="J51" s="96"/>
      <c r="K51" s="96"/>
    </row>
    <row r="52" spans="1:11" x14ac:dyDescent="0.25">
      <c r="A52" s="44"/>
      <c r="B52" s="97" t="s">
        <v>230</v>
      </c>
      <c r="C52" s="91"/>
      <c r="D52" s="91"/>
      <c r="E52" s="91"/>
      <c r="F52" s="91"/>
      <c r="G52" s="91"/>
      <c r="H52" s="91"/>
      <c r="I52" s="91"/>
      <c r="J52" s="91"/>
      <c r="K52" s="92"/>
    </row>
    <row r="53" spans="1:11" x14ac:dyDescent="0.25">
      <c r="A53" s="56"/>
      <c r="B53" s="57" t="s">
        <v>231</v>
      </c>
      <c r="C53" s="49" t="s">
        <v>232</v>
      </c>
      <c r="D53" s="52">
        <v>30</v>
      </c>
      <c r="E53" s="52" t="s">
        <v>203</v>
      </c>
      <c r="F53" s="58" t="s">
        <v>193</v>
      </c>
      <c r="G53" s="59">
        <v>80</v>
      </c>
      <c r="H53" s="59">
        <v>85</v>
      </c>
      <c r="I53" s="59">
        <v>90</v>
      </c>
      <c r="J53" s="52">
        <f>I53*1.3</f>
        <v>117</v>
      </c>
      <c r="K53" s="48">
        <v>120</v>
      </c>
    </row>
    <row r="54" spans="1:11" x14ac:dyDescent="0.25">
      <c r="A54" s="56"/>
      <c r="B54" s="57" t="s">
        <v>233</v>
      </c>
      <c r="C54" s="49" t="s">
        <v>232</v>
      </c>
      <c r="D54" s="52">
        <v>30</v>
      </c>
      <c r="E54" s="52" t="s">
        <v>203</v>
      </c>
      <c r="F54" s="58" t="s">
        <v>193</v>
      </c>
      <c r="G54" s="59">
        <v>80</v>
      </c>
      <c r="H54" s="59">
        <v>85</v>
      </c>
      <c r="I54" s="59">
        <v>90</v>
      </c>
      <c r="J54" s="52">
        <f t="shared" ref="J54:J62" si="4">I54*1.3</f>
        <v>117</v>
      </c>
      <c r="K54" s="48">
        <v>120</v>
      </c>
    </row>
    <row r="55" spans="1:11" x14ac:dyDescent="0.25">
      <c r="A55" s="56"/>
      <c r="B55" s="57" t="s">
        <v>234</v>
      </c>
      <c r="C55" s="49" t="s">
        <v>232</v>
      </c>
      <c r="D55" s="52">
        <v>30</v>
      </c>
      <c r="E55" s="52" t="s">
        <v>203</v>
      </c>
      <c r="F55" s="58" t="s">
        <v>193</v>
      </c>
      <c r="G55" s="59">
        <v>80</v>
      </c>
      <c r="H55" s="59">
        <v>85</v>
      </c>
      <c r="I55" s="59">
        <v>90</v>
      </c>
      <c r="J55" s="52">
        <f t="shared" si="4"/>
        <v>117</v>
      </c>
      <c r="K55" s="48">
        <v>120</v>
      </c>
    </row>
    <row r="56" spans="1:11" x14ac:dyDescent="0.25">
      <c r="A56" s="56"/>
      <c r="B56" s="57" t="s">
        <v>235</v>
      </c>
      <c r="C56" s="49" t="s">
        <v>232</v>
      </c>
      <c r="D56" s="52">
        <v>30</v>
      </c>
      <c r="E56" s="52" t="s">
        <v>203</v>
      </c>
      <c r="F56" s="58" t="s">
        <v>193</v>
      </c>
      <c r="G56" s="59">
        <v>80</v>
      </c>
      <c r="H56" s="59">
        <v>85</v>
      </c>
      <c r="I56" s="59">
        <v>90</v>
      </c>
      <c r="J56" s="52">
        <f t="shared" si="4"/>
        <v>117</v>
      </c>
      <c r="K56" s="48">
        <v>120</v>
      </c>
    </row>
    <row r="57" spans="1:11" x14ac:dyDescent="0.25">
      <c r="A57" s="56"/>
      <c r="B57" s="57" t="s">
        <v>236</v>
      </c>
      <c r="C57" s="49" t="s">
        <v>232</v>
      </c>
      <c r="D57" s="52">
        <v>30</v>
      </c>
      <c r="E57" s="52" t="s">
        <v>203</v>
      </c>
      <c r="F57" s="58" t="s">
        <v>193</v>
      </c>
      <c r="G57" s="59">
        <v>80</v>
      </c>
      <c r="H57" s="59">
        <v>85</v>
      </c>
      <c r="I57" s="59">
        <v>90</v>
      </c>
      <c r="J57" s="52">
        <f t="shared" si="4"/>
        <v>117</v>
      </c>
      <c r="K57" s="48">
        <v>120</v>
      </c>
    </row>
    <row r="58" spans="1:11" x14ac:dyDescent="0.25">
      <c r="A58" s="56"/>
      <c r="B58" s="57" t="s">
        <v>237</v>
      </c>
      <c r="C58" s="49" t="s">
        <v>232</v>
      </c>
      <c r="D58" s="52">
        <v>30</v>
      </c>
      <c r="E58" s="52" t="s">
        <v>203</v>
      </c>
      <c r="F58" s="58" t="s">
        <v>193</v>
      </c>
      <c r="G58" s="59">
        <v>80</v>
      </c>
      <c r="H58" s="59">
        <v>85</v>
      </c>
      <c r="I58" s="59">
        <v>90</v>
      </c>
      <c r="J58" s="52">
        <f t="shared" si="4"/>
        <v>117</v>
      </c>
      <c r="K58" s="48">
        <v>120</v>
      </c>
    </row>
    <row r="59" spans="1:11" x14ac:dyDescent="0.25">
      <c r="A59" s="56"/>
      <c r="B59" s="57" t="s">
        <v>238</v>
      </c>
      <c r="C59" s="49" t="s">
        <v>232</v>
      </c>
      <c r="D59" s="52">
        <v>30</v>
      </c>
      <c r="E59" s="52" t="s">
        <v>203</v>
      </c>
      <c r="F59" s="58" t="s">
        <v>193</v>
      </c>
      <c r="G59" s="59">
        <v>80</v>
      </c>
      <c r="H59" s="59">
        <v>85</v>
      </c>
      <c r="I59" s="59">
        <v>90</v>
      </c>
      <c r="J59" s="52">
        <f t="shared" si="4"/>
        <v>117</v>
      </c>
      <c r="K59" s="48">
        <v>120</v>
      </c>
    </row>
    <row r="60" spans="1:11" x14ac:dyDescent="0.25">
      <c r="A60" s="56"/>
      <c r="B60" s="57" t="s">
        <v>239</v>
      </c>
      <c r="C60" s="49" t="s">
        <v>232</v>
      </c>
      <c r="D60" s="52">
        <v>30</v>
      </c>
      <c r="E60" s="52" t="s">
        <v>203</v>
      </c>
      <c r="F60" s="58" t="s">
        <v>193</v>
      </c>
      <c r="G60" s="59">
        <v>80</v>
      </c>
      <c r="H60" s="59">
        <v>85</v>
      </c>
      <c r="I60" s="59">
        <v>90</v>
      </c>
      <c r="J60" s="52">
        <f t="shared" si="4"/>
        <v>117</v>
      </c>
      <c r="K60" s="48">
        <v>120</v>
      </c>
    </row>
    <row r="61" spans="1:11" x14ac:dyDescent="0.25">
      <c r="A61" s="56"/>
      <c r="B61" s="57" t="s">
        <v>240</v>
      </c>
      <c r="C61" s="49" t="s">
        <v>232</v>
      </c>
      <c r="D61" s="52">
        <v>30</v>
      </c>
      <c r="E61" s="52" t="s">
        <v>203</v>
      </c>
      <c r="F61" s="58" t="s">
        <v>193</v>
      </c>
      <c r="G61" s="59">
        <v>80</v>
      </c>
      <c r="H61" s="59">
        <v>85</v>
      </c>
      <c r="I61" s="59">
        <v>90</v>
      </c>
      <c r="J61" s="52">
        <f t="shared" si="4"/>
        <v>117</v>
      </c>
      <c r="K61" s="48">
        <v>120</v>
      </c>
    </row>
    <row r="62" spans="1:11" x14ac:dyDescent="0.25">
      <c r="A62" s="56"/>
      <c r="B62" s="57" t="s">
        <v>241</v>
      </c>
      <c r="C62" s="49" t="s">
        <v>232</v>
      </c>
      <c r="D62" s="52">
        <v>30</v>
      </c>
      <c r="E62" s="52" t="s">
        <v>203</v>
      </c>
      <c r="F62" s="58" t="s">
        <v>193</v>
      </c>
      <c r="G62" s="59">
        <v>80</v>
      </c>
      <c r="H62" s="59">
        <v>85</v>
      </c>
      <c r="I62" s="59">
        <v>90</v>
      </c>
      <c r="J62" s="52">
        <f t="shared" si="4"/>
        <v>117</v>
      </c>
      <c r="K62" s="48">
        <v>120</v>
      </c>
    </row>
    <row r="63" spans="1:11" x14ac:dyDescent="0.25">
      <c r="A63" s="55"/>
      <c r="B63" s="98"/>
      <c r="C63" s="91"/>
      <c r="D63" s="91"/>
      <c r="E63" s="91"/>
      <c r="F63" s="91"/>
      <c r="G63" s="91"/>
      <c r="H63" s="91"/>
      <c r="I63" s="91"/>
      <c r="J63" s="91"/>
      <c r="K63" s="92"/>
    </row>
    <row r="64" spans="1:11" x14ac:dyDescent="0.25">
      <c r="A64" s="60"/>
      <c r="B64" s="99" t="s">
        <v>242</v>
      </c>
      <c r="C64" s="91"/>
      <c r="D64" s="91"/>
      <c r="E64" s="91"/>
      <c r="F64" s="91"/>
      <c r="G64" s="91"/>
      <c r="H64" s="91"/>
      <c r="I64" s="91"/>
      <c r="J64" s="91"/>
      <c r="K64" s="92"/>
    </row>
    <row r="65" spans="1:11" x14ac:dyDescent="0.25">
      <c r="A65" s="56"/>
      <c r="B65" s="57" t="s">
        <v>243</v>
      </c>
      <c r="C65" s="49" t="s">
        <v>244</v>
      </c>
      <c r="D65" s="52">
        <v>30</v>
      </c>
      <c r="E65" s="52" t="s">
        <v>203</v>
      </c>
      <c r="F65" s="58" t="s">
        <v>193</v>
      </c>
      <c r="G65" s="59">
        <v>80</v>
      </c>
      <c r="H65" s="59">
        <v>85</v>
      </c>
      <c r="I65" s="59">
        <v>90</v>
      </c>
      <c r="J65" s="52">
        <f>I65*1.25</f>
        <v>112.5</v>
      </c>
      <c r="K65" s="48">
        <v>120</v>
      </c>
    </row>
    <row r="66" spans="1:11" x14ac:dyDescent="0.25">
      <c r="A66" s="56"/>
      <c r="B66" s="57" t="s">
        <v>245</v>
      </c>
      <c r="C66" s="49" t="s">
        <v>244</v>
      </c>
      <c r="D66" s="52">
        <v>30</v>
      </c>
      <c r="E66" s="52" t="s">
        <v>203</v>
      </c>
      <c r="F66" s="58" t="s">
        <v>193</v>
      </c>
      <c r="G66" s="59">
        <v>80</v>
      </c>
      <c r="H66" s="59">
        <v>85</v>
      </c>
      <c r="I66" s="59">
        <v>90</v>
      </c>
      <c r="J66" s="52">
        <f t="shared" ref="J66:J79" si="5">I66*1.25</f>
        <v>112.5</v>
      </c>
      <c r="K66" s="48">
        <v>120</v>
      </c>
    </row>
    <row r="67" spans="1:11" x14ac:dyDescent="0.25">
      <c r="A67" s="56"/>
      <c r="B67" s="57" t="s">
        <v>246</v>
      </c>
      <c r="C67" s="49" t="s">
        <v>244</v>
      </c>
      <c r="D67" s="52">
        <v>30</v>
      </c>
      <c r="E67" s="52" t="s">
        <v>203</v>
      </c>
      <c r="F67" s="58" t="s">
        <v>193</v>
      </c>
      <c r="G67" s="59">
        <v>80</v>
      </c>
      <c r="H67" s="59">
        <v>85</v>
      </c>
      <c r="I67" s="59">
        <v>90</v>
      </c>
      <c r="J67" s="52">
        <f t="shared" si="5"/>
        <v>112.5</v>
      </c>
      <c r="K67" s="48">
        <v>120</v>
      </c>
    </row>
    <row r="68" spans="1:11" x14ac:dyDescent="0.25">
      <c r="A68" s="56"/>
      <c r="B68" s="57" t="s">
        <v>247</v>
      </c>
      <c r="C68" s="49" t="s">
        <v>244</v>
      </c>
      <c r="D68" s="52">
        <v>30</v>
      </c>
      <c r="E68" s="52" t="s">
        <v>203</v>
      </c>
      <c r="F68" s="58" t="s">
        <v>193</v>
      </c>
      <c r="G68" s="59">
        <v>80</v>
      </c>
      <c r="H68" s="59">
        <v>85</v>
      </c>
      <c r="I68" s="59">
        <v>90</v>
      </c>
      <c r="J68" s="52">
        <f t="shared" si="5"/>
        <v>112.5</v>
      </c>
      <c r="K68" s="48">
        <v>120</v>
      </c>
    </row>
    <row r="69" spans="1:11" x14ac:dyDescent="0.25">
      <c r="A69" s="56"/>
      <c r="B69" s="57" t="s">
        <v>248</v>
      </c>
      <c r="C69" s="49" t="s">
        <v>244</v>
      </c>
      <c r="D69" s="52">
        <v>30</v>
      </c>
      <c r="E69" s="52" t="s">
        <v>203</v>
      </c>
      <c r="F69" s="58" t="s">
        <v>193</v>
      </c>
      <c r="G69" s="59">
        <v>80</v>
      </c>
      <c r="H69" s="59">
        <v>85</v>
      </c>
      <c r="I69" s="59">
        <v>90</v>
      </c>
      <c r="J69" s="52">
        <f t="shared" si="5"/>
        <v>112.5</v>
      </c>
      <c r="K69" s="48">
        <v>120</v>
      </c>
    </row>
    <row r="70" spans="1:11" x14ac:dyDescent="0.25">
      <c r="A70" s="56"/>
      <c r="B70" s="57" t="s">
        <v>249</v>
      </c>
      <c r="C70" s="49" t="s">
        <v>244</v>
      </c>
      <c r="D70" s="52">
        <v>30</v>
      </c>
      <c r="E70" s="52" t="s">
        <v>203</v>
      </c>
      <c r="F70" s="58" t="s">
        <v>193</v>
      </c>
      <c r="G70" s="59">
        <v>80</v>
      </c>
      <c r="H70" s="59">
        <v>85</v>
      </c>
      <c r="I70" s="59">
        <v>90</v>
      </c>
      <c r="J70" s="52">
        <f t="shared" si="5"/>
        <v>112.5</v>
      </c>
      <c r="K70" s="48">
        <v>120</v>
      </c>
    </row>
    <row r="71" spans="1:11" x14ac:dyDescent="0.25">
      <c r="A71" s="56"/>
      <c r="B71" s="57" t="s">
        <v>250</v>
      </c>
      <c r="C71" s="49" t="s">
        <v>244</v>
      </c>
      <c r="D71" s="52">
        <v>30</v>
      </c>
      <c r="E71" s="52" t="s">
        <v>203</v>
      </c>
      <c r="F71" s="58" t="s">
        <v>193</v>
      </c>
      <c r="G71" s="59">
        <v>80</v>
      </c>
      <c r="H71" s="59">
        <v>85</v>
      </c>
      <c r="I71" s="59">
        <v>90</v>
      </c>
      <c r="J71" s="52">
        <f t="shared" si="5"/>
        <v>112.5</v>
      </c>
      <c r="K71" s="48">
        <v>120</v>
      </c>
    </row>
    <row r="72" spans="1:11" x14ac:dyDescent="0.25">
      <c r="A72" s="56"/>
      <c r="B72" s="57" t="s">
        <v>251</v>
      </c>
      <c r="C72" s="49" t="s">
        <v>244</v>
      </c>
      <c r="D72" s="52">
        <v>30</v>
      </c>
      <c r="E72" s="52" t="s">
        <v>203</v>
      </c>
      <c r="F72" s="58" t="s">
        <v>193</v>
      </c>
      <c r="G72" s="59">
        <v>80</v>
      </c>
      <c r="H72" s="59">
        <v>85</v>
      </c>
      <c r="I72" s="59">
        <v>90</v>
      </c>
      <c r="J72" s="52">
        <f t="shared" si="5"/>
        <v>112.5</v>
      </c>
      <c r="K72" s="48">
        <v>120</v>
      </c>
    </row>
    <row r="73" spans="1:11" x14ac:dyDescent="0.25">
      <c r="A73" s="56"/>
      <c r="B73" s="57" t="s">
        <v>252</v>
      </c>
      <c r="C73" s="49" t="s">
        <v>244</v>
      </c>
      <c r="D73" s="52">
        <v>30</v>
      </c>
      <c r="E73" s="52" t="s">
        <v>203</v>
      </c>
      <c r="F73" s="58" t="s">
        <v>193</v>
      </c>
      <c r="G73" s="59">
        <v>80</v>
      </c>
      <c r="H73" s="59">
        <v>85</v>
      </c>
      <c r="I73" s="59">
        <v>90</v>
      </c>
      <c r="J73" s="52">
        <f t="shared" si="5"/>
        <v>112.5</v>
      </c>
      <c r="K73" s="48">
        <v>120</v>
      </c>
    </row>
    <row r="74" spans="1:11" x14ac:dyDescent="0.25">
      <c r="A74" s="56"/>
      <c r="B74" s="57" t="s">
        <v>253</v>
      </c>
      <c r="C74" s="49" t="s">
        <v>244</v>
      </c>
      <c r="D74" s="52">
        <v>30</v>
      </c>
      <c r="E74" s="52" t="s">
        <v>203</v>
      </c>
      <c r="F74" s="58" t="s">
        <v>193</v>
      </c>
      <c r="G74" s="59">
        <v>80</v>
      </c>
      <c r="H74" s="59">
        <v>85</v>
      </c>
      <c r="I74" s="59">
        <v>90</v>
      </c>
      <c r="J74" s="52">
        <f t="shared" si="5"/>
        <v>112.5</v>
      </c>
      <c r="K74" s="48">
        <v>120</v>
      </c>
    </row>
    <row r="75" spans="1:11" x14ac:dyDescent="0.25">
      <c r="A75" s="56"/>
      <c r="B75" s="57" t="s">
        <v>254</v>
      </c>
      <c r="C75" s="49" t="s">
        <v>244</v>
      </c>
      <c r="D75" s="52">
        <v>30</v>
      </c>
      <c r="E75" s="52" t="s">
        <v>203</v>
      </c>
      <c r="F75" s="58" t="s">
        <v>193</v>
      </c>
      <c r="G75" s="59">
        <v>80</v>
      </c>
      <c r="H75" s="59">
        <v>85</v>
      </c>
      <c r="I75" s="59">
        <v>90</v>
      </c>
      <c r="J75" s="52">
        <f t="shared" si="5"/>
        <v>112.5</v>
      </c>
      <c r="K75" s="48">
        <v>120</v>
      </c>
    </row>
    <row r="76" spans="1:11" x14ac:dyDescent="0.25">
      <c r="A76" s="56"/>
      <c r="B76" s="57" t="s">
        <v>255</v>
      </c>
      <c r="C76" s="49" t="s">
        <v>244</v>
      </c>
      <c r="D76" s="52">
        <v>30</v>
      </c>
      <c r="E76" s="52" t="s">
        <v>203</v>
      </c>
      <c r="F76" s="58" t="s">
        <v>193</v>
      </c>
      <c r="G76" s="59">
        <v>80</v>
      </c>
      <c r="H76" s="59">
        <v>85</v>
      </c>
      <c r="I76" s="59">
        <v>90</v>
      </c>
      <c r="J76" s="52">
        <f t="shared" si="5"/>
        <v>112.5</v>
      </c>
      <c r="K76" s="48">
        <v>120</v>
      </c>
    </row>
    <row r="77" spans="1:11" x14ac:dyDescent="0.25">
      <c r="A77" s="56"/>
      <c r="B77" s="57" t="s">
        <v>256</v>
      </c>
      <c r="C77" s="49" t="s">
        <v>244</v>
      </c>
      <c r="D77" s="52">
        <v>30</v>
      </c>
      <c r="E77" s="52" t="s">
        <v>203</v>
      </c>
      <c r="F77" s="58" t="s">
        <v>193</v>
      </c>
      <c r="G77" s="59">
        <v>80</v>
      </c>
      <c r="H77" s="59">
        <v>85</v>
      </c>
      <c r="I77" s="59">
        <v>90</v>
      </c>
      <c r="J77" s="52">
        <f t="shared" si="5"/>
        <v>112.5</v>
      </c>
      <c r="K77" s="48">
        <v>120</v>
      </c>
    </row>
    <row r="78" spans="1:11" x14ac:dyDescent="0.25">
      <c r="A78" s="56"/>
      <c r="B78" s="57" t="s">
        <v>257</v>
      </c>
      <c r="C78" s="49" t="s">
        <v>244</v>
      </c>
      <c r="D78" s="52">
        <v>30</v>
      </c>
      <c r="E78" s="52" t="s">
        <v>203</v>
      </c>
      <c r="F78" s="58" t="s">
        <v>193</v>
      </c>
      <c r="G78" s="59">
        <v>80</v>
      </c>
      <c r="H78" s="59">
        <v>85</v>
      </c>
      <c r="I78" s="59">
        <v>90</v>
      </c>
      <c r="J78" s="52">
        <f t="shared" si="5"/>
        <v>112.5</v>
      </c>
      <c r="K78" s="48">
        <v>120</v>
      </c>
    </row>
    <row r="79" spans="1:11" x14ac:dyDescent="0.25">
      <c r="A79" s="56"/>
      <c r="B79" s="57" t="s">
        <v>258</v>
      </c>
      <c r="C79" s="49" t="s">
        <v>244</v>
      </c>
      <c r="D79" s="52">
        <v>30</v>
      </c>
      <c r="E79" s="52" t="s">
        <v>203</v>
      </c>
      <c r="F79" s="58" t="s">
        <v>193</v>
      </c>
      <c r="G79" s="59">
        <v>80</v>
      </c>
      <c r="H79" s="59">
        <v>85</v>
      </c>
      <c r="I79" s="59">
        <v>90</v>
      </c>
      <c r="J79" s="52">
        <f t="shared" si="5"/>
        <v>112.5</v>
      </c>
      <c r="K79" s="48">
        <v>120</v>
      </c>
    </row>
    <row r="80" spans="1:11" x14ac:dyDescent="0.25">
      <c r="A80" s="55"/>
      <c r="B80" s="98"/>
      <c r="C80" s="91"/>
      <c r="D80" s="91"/>
      <c r="E80" s="91"/>
      <c r="F80" s="91"/>
      <c r="G80" s="91"/>
      <c r="H80" s="91"/>
      <c r="I80" s="91"/>
      <c r="J80" s="91"/>
      <c r="K80" s="92"/>
    </row>
    <row r="81" spans="1:11" x14ac:dyDescent="0.25">
      <c r="A81" s="44"/>
      <c r="B81" s="97" t="s">
        <v>259</v>
      </c>
      <c r="C81" s="91"/>
      <c r="D81" s="91"/>
      <c r="E81" s="91"/>
      <c r="F81" s="91"/>
      <c r="G81" s="91"/>
      <c r="H81" s="91"/>
      <c r="I81" s="91"/>
      <c r="J81" s="91"/>
      <c r="K81" s="92"/>
    </row>
    <row r="82" spans="1:11" x14ac:dyDescent="0.25">
      <c r="A82" s="56"/>
      <c r="B82" s="57" t="s">
        <v>260</v>
      </c>
      <c r="C82" s="49" t="s">
        <v>261</v>
      </c>
      <c r="D82" s="52">
        <v>60</v>
      </c>
      <c r="E82" s="52" t="s">
        <v>262</v>
      </c>
      <c r="F82" s="58" t="s">
        <v>193</v>
      </c>
      <c r="G82" s="59">
        <v>100</v>
      </c>
      <c r="H82" s="59">
        <v>105</v>
      </c>
      <c r="I82" s="59">
        <v>110</v>
      </c>
      <c r="J82" s="52">
        <f>I82*1.3</f>
        <v>143</v>
      </c>
      <c r="K82" s="52">
        <v>200</v>
      </c>
    </row>
    <row r="83" spans="1:11" x14ac:dyDescent="0.25">
      <c r="A83" s="56"/>
      <c r="B83" s="57" t="s">
        <v>263</v>
      </c>
      <c r="C83" s="52" t="s">
        <v>261</v>
      </c>
      <c r="D83" s="52">
        <v>60</v>
      </c>
      <c r="E83" s="52" t="s">
        <v>262</v>
      </c>
      <c r="F83" s="58" t="s">
        <v>193</v>
      </c>
      <c r="G83" s="59">
        <v>100</v>
      </c>
      <c r="H83" s="59">
        <v>105</v>
      </c>
      <c r="I83" s="59">
        <v>110</v>
      </c>
      <c r="J83" s="52">
        <f t="shared" ref="J83:J89" si="6">I83*1.3</f>
        <v>143</v>
      </c>
      <c r="K83" s="52">
        <v>200</v>
      </c>
    </row>
    <row r="84" spans="1:11" x14ac:dyDescent="0.25">
      <c r="A84" s="56"/>
      <c r="B84" s="57" t="s">
        <v>264</v>
      </c>
      <c r="C84" s="49" t="s">
        <v>261</v>
      </c>
      <c r="D84" s="52">
        <v>60</v>
      </c>
      <c r="E84" s="52" t="s">
        <v>262</v>
      </c>
      <c r="F84" s="58" t="s">
        <v>193</v>
      </c>
      <c r="G84" s="59">
        <v>100</v>
      </c>
      <c r="H84" s="59">
        <v>105</v>
      </c>
      <c r="I84" s="59">
        <v>110</v>
      </c>
      <c r="J84" s="52">
        <f t="shared" si="6"/>
        <v>143</v>
      </c>
      <c r="K84" s="52">
        <v>200</v>
      </c>
    </row>
    <row r="85" spans="1:11" x14ac:dyDescent="0.25">
      <c r="A85" s="56"/>
      <c r="B85" s="57" t="s">
        <v>265</v>
      </c>
      <c r="C85" s="49" t="s">
        <v>261</v>
      </c>
      <c r="D85" s="52" t="s">
        <v>266</v>
      </c>
      <c r="E85" s="52" t="s">
        <v>203</v>
      </c>
      <c r="F85" s="58" t="s">
        <v>193</v>
      </c>
      <c r="G85" s="59">
        <v>100</v>
      </c>
      <c r="H85" s="59">
        <v>105</v>
      </c>
      <c r="I85" s="59">
        <v>110</v>
      </c>
      <c r="J85" s="52">
        <f t="shared" si="6"/>
        <v>143</v>
      </c>
      <c r="K85" s="52">
        <v>180</v>
      </c>
    </row>
    <row r="86" spans="1:11" x14ac:dyDescent="0.25">
      <c r="A86" s="61"/>
      <c r="B86" s="54" t="s">
        <v>267</v>
      </c>
      <c r="C86" s="48" t="s">
        <v>261</v>
      </c>
      <c r="D86" s="48">
        <v>60</v>
      </c>
      <c r="E86" s="48" t="s">
        <v>203</v>
      </c>
      <c r="F86" s="58" t="s">
        <v>193</v>
      </c>
      <c r="G86" s="59">
        <v>100</v>
      </c>
      <c r="H86" s="59">
        <v>105</v>
      </c>
      <c r="I86" s="59">
        <v>110</v>
      </c>
      <c r="J86" s="52">
        <f t="shared" si="6"/>
        <v>143</v>
      </c>
      <c r="K86" s="48">
        <v>200</v>
      </c>
    </row>
    <row r="87" spans="1:11" x14ac:dyDescent="0.25">
      <c r="A87" s="61"/>
      <c r="B87" s="54" t="s">
        <v>268</v>
      </c>
      <c r="C87" s="49" t="s">
        <v>261</v>
      </c>
      <c r="D87" s="48">
        <v>60</v>
      </c>
      <c r="E87" s="48" t="s">
        <v>203</v>
      </c>
      <c r="F87" s="58" t="s">
        <v>193</v>
      </c>
      <c r="G87" s="59">
        <v>100</v>
      </c>
      <c r="H87" s="59">
        <v>105</v>
      </c>
      <c r="I87" s="59">
        <v>110</v>
      </c>
      <c r="J87" s="52">
        <f t="shared" si="6"/>
        <v>143</v>
      </c>
      <c r="K87" s="48">
        <v>200</v>
      </c>
    </row>
    <row r="88" spans="1:11" x14ac:dyDescent="0.25">
      <c r="A88" s="61"/>
      <c r="B88" s="54" t="s">
        <v>269</v>
      </c>
      <c r="C88" s="49" t="s">
        <v>261</v>
      </c>
      <c r="D88" s="48">
        <v>60</v>
      </c>
      <c r="E88" s="48" t="s">
        <v>203</v>
      </c>
      <c r="F88" s="58" t="s">
        <v>193</v>
      </c>
      <c r="G88" s="59">
        <v>100</v>
      </c>
      <c r="H88" s="59">
        <v>105</v>
      </c>
      <c r="I88" s="59">
        <v>110</v>
      </c>
      <c r="J88" s="52">
        <f t="shared" si="6"/>
        <v>143</v>
      </c>
      <c r="K88" s="48">
        <v>200</v>
      </c>
    </row>
    <row r="89" spans="1:11" x14ac:dyDescent="0.25">
      <c r="A89" s="61"/>
      <c r="B89" s="54" t="s">
        <v>270</v>
      </c>
      <c r="C89" s="49" t="s">
        <v>261</v>
      </c>
      <c r="D89" s="52" t="s">
        <v>266</v>
      </c>
      <c r="E89" s="48" t="s">
        <v>203</v>
      </c>
      <c r="F89" s="58" t="s">
        <v>193</v>
      </c>
      <c r="G89" s="59">
        <v>100</v>
      </c>
      <c r="H89" s="59">
        <v>105</v>
      </c>
      <c r="I89" s="59">
        <v>110</v>
      </c>
      <c r="J89" s="52">
        <f t="shared" si="6"/>
        <v>143</v>
      </c>
      <c r="K89" s="48">
        <v>200</v>
      </c>
    </row>
    <row r="90" spans="1:11" x14ac:dyDescent="0.25">
      <c r="A90" s="45"/>
      <c r="B90" s="90"/>
      <c r="C90" s="91"/>
      <c r="D90" s="91"/>
      <c r="E90" s="91"/>
      <c r="F90" s="91"/>
      <c r="G90" s="91"/>
      <c r="H90" s="91"/>
      <c r="I90" s="91"/>
      <c r="J90" s="91"/>
      <c r="K90" s="92"/>
    </row>
    <row r="91" spans="1:11" x14ac:dyDescent="0.25">
      <c r="A91" s="62"/>
      <c r="B91" s="93" t="s">
        <v>271</v>
      </c>
      <c r="C91" s="91"/>
      <c r="D91" s="91"/>
      <c r="E91" s="91"/>
      <c r="F91" s="91"/>
      <c r="G91" s="91"/>
      <c r="H91" s="91"/>
      <c r="I91" s="91"/>
      <c r="J91" s="91"/>
      <c r="K91" s="92"/>
    </row>
    <row r="92" spans="1:11" x14ac:dyDescent="0.25">
      <c r="A92" s="63"/>
      <c r="B92" s="64" t="s">
        <v>272</v>
      </c>
      <c r="C92" s="64" t="s">
        <v>273</v>
      </c>
      <c r="D92" s="52">
        <v>30</v>
      </c>
      <c r="E92" s="52" t="s">
        <v>203</v>
      </c>
      <c r="F92" s="58" t="s">
        <v>193</v>
      </c>
      <c r="G92" s="59">
        <v>85</v>
      </c>
      <c r="H92" s="59">
        <v>90</v>
      </c>
      <c r="I92" s="59">
        <v>95</v>
      </c>
      <c r="J92" s="52">
        <f>I92*1.25</f>
        <v>118.75</v>
      </c>
      <c r="K92" s="48">
        <v>150</v>
      </c>
    </row>
    <row r="93" spans="1:11" x14ac:dyDescent="0.25">
      <c r="A93" s="63"/>
      <c r="B93" s="64" t="s">
        <v>272</v>
      </c>
      <c r="C93" s="64" t="s">
        <v>273</v>
      </c>
      <c r="D93" s="52">
        <v>50</v>
      </c>
      <c r="E93" s="52" t="s">
        <v>203</v>
      </c>
      <c r="F93" s="58" t="s">
        <v>193</v>
      </c>
      <c r="G93" s="59">
        <v>115</v>
      </c>
      <c r="H93" s="59">
        <v>120</v>
      </c>
      <c r="I93" s="59">
        <v>125</v>
      </c>
      <c r="J93" s="52">
        <f t="shared" ref="J93:J105" si="7">I93*1.25</f>
        <v>156.25</v>
      </c>
      <c r="K93" s="48">
        <v>200</v>
      </c>
    </row>
    <row r="94" spans="1:11" x14ac:dyDescent="0.25">
      <c r="A94" s="63"/>
      <c r="B94" s="64" t="s">
        <v>274</v>
      </c>
      <c r="C94" s="64" t="s">
        <v>273</v>
      </c>
      <c r="D94" s="52">
        <v>30</v>
      </c>
      <c r="E94" s="52" t="s">
        <v>203</v>
      </c>
      <c r="F94" s="58" t="s">
        <v>193</v>
      </c>
      <c r="G94" s="59">
        <v>85</v>
      </c>
      <c r="H94" s="59">
        <v>90</v>
      </c>
      <c r="I94" s="59">
        <v>95</v>
      </c>
      <c r="J94" s="52">
        <f t="shared" si="7"/>
        <v>118.75</v>
      </c>
      <c r="K94" s="48">
        <v>150</v>
      </c>
    </row>
    <row r="95" spans="1:11" x14ac:dyDescent="0.25">
      <c r="A95" s="63"/>
      <c r="B95" s="64" t="s">
        <v>274</v>
      </c>
      <c r="C95" s="64" t="s">
        <v>273</v>
      </c>
      <c r="D95" s="52">
        <v>50</v>
      </c>
      <c r="E95" s="52" t="s">
        <v>203</v>
      </c>
      <c r="F95" s="58" t="s">
        <v>193</v>
      </c>
      <c r="G95" s="59">
        <v>115</v>
      </c>
      <c r="H95" s="59">
        <v>120</v>
      </c>
      <c r="I95" s="59">
        <v>125</v>
      </c>
      <c r="J95" s="52">
        <f t="shared" si="7"/>
        <v>156.25</v>
      </c>
      <c r="K95" s="48">
        <v>200</v>
      </c>
    </row>
    <row r="96" spans="1:11" x14ac:dyDescent="0.25">
      <c r="A96" s="63"/>
      <c r="B96" s="64" t="s">
        <v>275</v>
      </c>
      <c r="C96" s="64" t="s">
        <v>273</v>
      </c>
      <c r="D96" s="52">
        <v>30</v>
      </c>
      <c r="E96" s="52" t="s">
        <v>203</v>
      </c>
      <c r="F96" s="58" t="s">
        <v>193</v>
      </c>
      <c r="G96" s="59">
        <v>85</v>
      </c>
      <c r="H96" s="59">
        <v>90</v>
      </c>
      <c r="I96" s="59">
        <v>95</v>
      </c>
      <c r="J96" s="52">
        <f t="shared" si="7"/>
        <v>118.75</v>
      </c>
      <c r="K96" s="48">
        <v>150</v>
      </c>
    </row>
    <row r="97" spans="1:11" x14ac:dyDescent="0.25">
      <c r="A97" s="63"/>
      <c r="B97" s="64" t="s">
        <v>275</v>
      </c>
      <c r="C97" s="64" t="s">
        <v>273</v>
      </c>
      <c r="D97" s="52">
        <v>50</v>
      </c>
      <c r="E97" s="52" t="s">
        <v>203</v>
      </c>
      <c r="F97" s="58" t="s">
        <v>193</v>
      </c>
      <c r="G97" s="59">
        <v>115</v>
      </c>
      <c r="H97" s="59">
        <v>120</v>
      </c>
      <c r="I97" s="59">
        <v>125</v>
      </c>
      <c r="J97" s="52">
        <f t="shared" si="7"/>
        <v>156.25</v>
      </c>
      <c r="K97" s="48">
        <v>200</v>
      </c>
    </row>
    <row r="98" spans="1:11" x14ac:dyDescent="0.25">
      <c r="A98" s="56"/>
      <c r="B98" s="57" t="s">
        <v>276</v>
      </c>
      <c r="C98" s="64" t="s">
        <v>273</v>
      </c>
      <c r="D98" s="52">
        <v>30</v>
      </c>
      <c r="E98" s="52" t="s">
        <v>203</v>
      </c>
      <c r="F98" s="58" t="s">
        <v>193</v>
      </c>
      <c r="G98" s="59">
        <v>85</v>
      </c>
      <c r="H98" s="59">
        <v>90</v>
      </c>
      <c r="I98" s="59">
        <v>95</v>
      </c>
      <c r="J98" s="52">
        <f t="shared" si="7"/>
        <v>118.75</v>
      </c>
      <c r="K98" s="48">
        <v>150</v>
      </c>
    </row>
    <row r="99" spans="1:11" x14ac:dyDescent="0.25">
      <c r="A99" s="56"/>
      <c r="B99" s="57" t="s">
        <v>276</v>
      </c>
      <c r="C99" s="64" t="s">
        <v>273</v>
      </c>
      <c r="D99" s="52">
        <v>50</v>
      </c>
      <c r="E99" s="52" t="s">
        <v>203</v>
      </c>
      <c r="F99" s="58" t="s">
        <v>193</v>
      </c>
      <c r="G99" s="59">
        <v>115</v>
      </c>
      <c r="H99" s="59">
        <v>120</v>
      </c>
      <c r="I99" s="59">
        <v>125</v>
      </c>
      <c r="J99" s="52">
        <f t="shared" si="7"/>
        <v>156.25</v>
      </c>
      <c r="K99" s="48">
        <v>200</v>
      </c>
    </row>
    <row r="100" spans="1:11" x14ac:dyDescent="0.25">
      <c r="A100" s="63"/>
      <c r="B100" s="64" t="s">
        <v>277</v>
      </c>
      <c r="C100" s="64" t="s">
        <v>273</v>
      </c>
      <c r="D100" s="52">
        <v>30</v>
      </c>
      <c r="E100" s="52" t="s">
        <v>203</v>
      </c>
      <c r="F100" s="58" t="s">
        <v>193</v>
      </c>
      <c r="G100" s="59">
        <v>85</v>
      </c>
      <c r="H100" s="59">
        <v>90</v>
      </c>
      <c r="I100" s="59">
        <v>95</v>
      </c>
      <c r="J100" s="52">
        <f t="shared" si="7"/>
        <v>118.75</v>
      </c>
      <c r="K100" s="48">
        <v>150</v>
      </c>
    </row>
    <row r="101" spans="1:11" x14ac:dyDescent="0.25">
      <c r="A101" s="63"/>
      <c r="B101" s="64" t="s">
        <v>277</v>
      </c>
      <c r="C101" s="64" t="s">
        <v>273</v>
      </c>
      <c r="D101" s="52">
        <v>50</v>
      </c>
      <c r="E101" s="52" t="s">
        <v>203</v>
      </c>
      <c r="F101" s="58" t="s">
        <v>193</v>
      </c>
      <c r="G101" s="59">
        <v>115</v>
      </c>
      <c r="H101" s="59">
        <v>120</v>
      </c>
      <c r="I101" s="59">
        <v>125</v>
      </c>
      <c r="J101" s="52">
        <f t="shared" si="7"/>
        <v>156.25</v>
      </c>
      <c r="K101" s="48">
        <v>200</v>
      </c>
    </row>
    <row r="102" spans="1:11" x14ac:dyDescent="0.25">
      <c r="A102" s="63"/>
      <c r="B102" s="64" t="s">
        <v>278</v>
      </c>
      <c r="C102" s="64" t="s">
        <v>273</v>
      </c>
      <c r="D102" s="52">
        <v>30</v>
      </c>
      <c r="E102" s="52" t="s">
        <v>203</v>
      </c>
      <c r="F102" s="58" t="s">
        <v>193</v>
      </c>
      <c r="G102" s="59">
        <v>85</v>
      </c>
      <c r="H102" s="59">
        <v>90</v>
      </c>
      <c r="I102" s="59">
        <v>95</v>
      </c>
      <c r="J102" s="52">
        <f t="shared" si="7"/>
        <v>118.75</v>
      </c>
      <c r="K102" s="48">
        <v>150</v>
      </c>
    </row>
    <row r="103" spans="1:11" x14ac:dyDescent="0.25">
      <c r="A103" s="63"/>
      <c r="B103" s="64" t="s">
        <v>278</v>
      </c>
      <c r="C103" s="64" t="s">
        <v>273</v>
      </c>
      <c r="D103" s="52">
        <v>50</v>
      </c>
      <c r="E103" s="52" t="s">
        <v>203</v>
      </c>
      <c r="F103" s="58" t="s">
        <v>193</v>
      </c>
      <c r="G103" s="59">
        <v>115</v>
      </c>
      <c r="H103" s="59">
        <v>120</v>
      </c>
      <c r="I103" s="59">
        <v>125</v>
      </c>
      <c r="J103" s="52">
        <f t="shared" si="7"/>
        <v>156.25</v>
      </c>
      <c r="K103" s="48">
        <v>200</v>
      </c>
    </row>
    <row r="104" spans="1:11" x14ac:dyDescent="0.25">
      <c r="A104" s="56"/>
      <c r="B104" s="57" t="s">
        <v>279</v>
      </c>
      <c r="C104" s="64" t="s">
        <v>273</v>
      </c>
      <c r="D104" s="52">
        <v>30</v>
      </c>
      <c r="E104" s="52" t="s">
        <v>203</v>
      </c>
      <c r="F104" s="58" t="s">
        <v>193</v>
      </c>
      <c r="G104" s="59">
        <v>85</v>
      </c>
      <c r="H104" s="59">
        <v>90</v>
      </c>
      <c r="I104" s="59">
        <v>95</v>
      </c>
      <c r="J104" s="52">
        <f t="shared" si="7"/>
        <v>118.75</v>
      </c>
      <c r="K104" s="48">
        <v>150</v>
      </c>
    </row>
    <row r="105" spans="1:11" x14ac:dyDescent="0.25">
      <c r="A105" s="56"/>
      <c r="B105" s="57" t="s">
        <v>279</v>
      </c>
      <c r="C105" s="64" t="s">
        <v>273</v>
      </c>
      <c r="D105" s="52">
        <v>50</v>
      </c>
      <c r="E105" s="52" t="s">
        <v>203</v>
      </c>
      <c r="F105" s="58" t="s">
        <v>193</v>
      </c>
      <c r="G105" s="59">
        <v>115</v>
      </c>
      <c r="H105" s="59">
        <v>120</v>
      </c>
      <c r="I105" s="59">
        <v>125</v>
      </c>
      <c r="J105" s="52">
        <f t="shared" si="7"/>
        <v>156.25</v>
      </c>
      <c r="K105" s="48">
        <v>200</v>
      </c>
    </row>
    <row r="106" spans="1:11" x14ac:dyDescent="0.2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</row>
    <row r="107" spans="1:11" x14ac:dyDescent="0.25">
      <c r="A107" s="62"/>
      <c r="B107" s="93" t="s">
        <v>280</v>
      </c>
      <c r="C107" s="91"/>
      <c r="D107" s="91"/>
      <c r="E107" s="91"/>
      <c r="F107" s="91"/>
      <c r="G107" s="91"/>
      <c r="H107" s="91"/>
      <c r="I107" s="91"/>
      <c r="J107" s="91"/>
      <c r="K107" s="92"/>
    </row>
    <row r="108" spans="1:11" x14ac:dyDescent="0.25">
      <c r="A108" s="63"/>
      <c r="B108" s="64" t="s">
        <v>281</v>
      </c>
      <c r="C108" s="64" t="s">
        <v>273</v>
      </c>
      <c r="D108" s="52">
        <v>60</v>
      </c>
      <c r="E108" s="52" t="s">
        <v>203</v>
      </c>
      <c r="F108" s="58" t="s">
        <v>193</v>
      </c>
      <c r="G108" s="59">
        <v>145</v>
      </c>
      <c r="H108" s="59">
        <v>150</v>
      </c>
      <c r="I108" s="59">
        <v>155</v>
      </c>
      <c r="J108" s="52">
        <f>I108*1.3</f>
        <v>201.5</v>
      </c>
      <c r="K108" s="48">
        <v>280</v>
      </c>
    </row>
    <row r="109" spans="1:11" x14ac:dyDescent="0.25">
      <c r="A109" s="63"/>
      <c r="B109" s="64" t="s">
        <v>282</v>
      </c>
      <c r="C109" s="64" t="s">
        <v>273</v>
      </c>
      <c r="D109" s="52">
        <v>60</v>
      </c>
      <c r="E109" s="52" t="s">
        <v>203</v>
      </c>
      <c r="F109" s="58" t="s">
        <v>193</v>
      </c>
      <c r="G109" s="59">
        <v>145</v>
      </c>
      <c r="H109" s="59">
        <v>150</v>
      </c>
      <c r="I109" s="59">
        <v>155</v>
      </c>
      <c r="J109" s="52">
        <f t="shared" ref="J109:J112" si="8">I109*1.3</f>
        <v>201.5</v>
      </c>
      <c r="K109" s="48">
        <v>280</v>
      </c>
    </row>
    <row r="110" spans="1:11" x14ac:dyDescent="0.25">
      <c r="A110" s="63"/>
      <c r="B110" s="64" t="s">
        <v>283</v>
      </c>
      <c r="C110" s="64" t="s">
        <v>273</v>
      </c>
      <c r="D110" s="52">
        <v>60</v>
      </c>
      <c r="E110" s="52" t="s">
        <v>203</v>
      </c>
      <c r="F110" s="58" t="s">
        <v>193</v>
      </c>
      <c r="G110" s="59">
        <v>145</v>
      </c>
      <c r="H110" s="59">
        <v>150</v>
      </c>
      <c r="I110" s="59">
        <v>155</v>
      </c>
      <c r="J110" s="52">
        <f t="shared" si="8"/>
        <v>201.5</v>
      </c>
      <c r="K110" s="48">
        <v>280</v>
      </c>
    </row>
    <row r="111" spans="1:11" x14ac:dyDescent="0.25">
      <c r="A111" s="63"/>
      <c r="B111" s="64" t="s">
        <v>284</v>
      </c>
      <c r="C111" s="64" t="s">
        <v>273</v>
      </c>
      <c r="D111" s="52">
        <v>60</v>
      </c>
      <c r="E111" s="52" t="s">
        <v>203</v>
      </c>
      <c r="F111" s="58" t="s">
        <v>193</v>
      </c>
      <c r="G111" s="59">
        <v>145</v>
      </c>
      <c r="H111" s="59">
        <v>150</v>
      </c>
      <c r="I111" s="59">
        <v>155</v>
      </c>
      <c r="J111" s="52">
        <f t="shared" si="8"/>
        <v>201.5</v>
      </c>
      <c r="K111" s="48">
        <v>280</v>
      </c>
    </row>
    <row r="112" spans="1:11" x14ac:dyDescent="0.25">
      <c r="A112" s="63"/>
      <c r="B112" s="64" t="s">
        <v>285</v>
      </c>
      <c r="C112" s="64" t="s">
        <v>273</v>
      </c>
      <c r="D112" s="52">
        <v>60</v>
      </c>
      <c r="E112" s="52" t="s">
        <v>203</v>
      </c>
      <c r="F112" s="58" t="s">
        <v>193</v>
      </c>
      <c r="G112" s="59">
        <v>145</v>
      </c>
      <c r="H112" s="59">
        <v>150</v>
      </c>
      <c r="I112" s="59">
        <v>155</v>
      </c>
      <c r="J112" s="52">
        <f t="shared" si="8"/>
        <v>201.5</v>
      </c>
      <c r="K112" s="48">
        <v>280</v>
      </c>
    </row>
  </sheetData>
  <mergeCells count="18">
    <mergeCell ref="B12:K12"/>
    <mergeCell ref="M2:P2"/>
    <mergeCell ref="B90:K90"/>
    <mergeCell ref="B91:K91"/>
    <mergeCell ref="B107:K107"/>
    <mergeCell ref="A1:K1"/>
    <mergeCell ref="B51:K51"/>
    <mergeCell ref="B52:K52"/>
    <mergeCell ref="B63:K63"/>
    <mergeCell ref="B64:K64"/>
    <mergeCell ref="B80:K80"/>
    <mergeCell ref="B81:K81"/>
    <mergeCell ref="B3:K3"/>
    <mergeCell ref="B23:K23"/>
    <mergeCell ref="A31:K31"/>
    <mergeCell ref="B32:K32"/>
    <mergeCell ref="B41:K41"/>
    <mergeCell ref="B42:K42"/>
  </mergeCells>
  <hyperlinks>
    <hyperlink ref="M2:P2" r:id="rId1" display="Гиперссылка для выгрузки товара YM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Обновления</vt:lpstr>
      <vt:lpstr>Электротранспорт</vt:lpstr>
      <vt:lpstr>Квадрокоптеры</vt:lpstr>
      <vt:lpstr>Видеокамеры SJCAM</vt:lpstr>
      <vt:lpstr>Стартовые наборы kit</vt:lpstr>
      <vt:lpstr>Дрипки и Баки</vt:lpstr>
      <vt:lpstr>Боксмоды и мехмоды</vt:lpstr>
      <vt:lpstr>Жидкости для вейпинга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Stasyamba</dc:creator>
  <cp:lastModifiedBy>Stasyamba</cp:lastModifiedBy>
  <dcterms:created xsi:type="dcterms:W3CDTF">2017-05-10T20:17:30Z</dcterms:created>
  <dcterms:modified xsi:type="dcterms:W3CDTF">2017-05-27T13:41:11Z</dcterms:modified>
</cp:coreProperties>
</file>