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560" windowHeight="8115"/>
  </bookViews>
  <sheets>
    <sheet name="Розничный прайс Баумит 2017" sheetId="7" r:id="rId1"/>
  </sheets>
  <calcPr calcId="145621"/>
</workbook>
</file>

<file path=xl/calcChain.xml><?xml version="1.0" encoding="utf-8"?>
<calcChain xmlns="http://schemas.openxmlformats.org/spreadsheetml/2006/main">
  <c r="G148" i="7" l="1"/>
  <c r="G147" i="7"/>
  <c r="G146" i="7"/>
  <c r="G145" i="7"/>
  <c r="G144" i="7"/>
  <c r="G143" i="7"/>
  <c r="G142" i="7"/>
  <c r="G141" i="7"/>
  <c r="G140" i="7"/>
  <c r="G131" i="7"/>
  <c r="G132" i="7"/>
  <c r="G133" i="7"/>
  <c r="G134" i="7"/>
  <c r="G135" i="7"/>
  <c r="G136" i="7"/>
  <c r="G137" i="7"/>
  <c r="G138" i="7"/>
  <c r="G124" i="7"/>
  <c r="G126" i="7"/>
  <c r="G127" i="7"/>
  <c r="G94" i="7"/>
  <c r="G92" i="7"/>
  <c r="G90" i="7"/>
  <c r="G89" i="7"/>
  <c r="G88" i="7"/>
  <c r="G87" i="7"/>
  <c r="G86" i="7"/>
  <c r="G84" i="7"/>
  <c r="G83" i="7"/>
  <c r="G82" i="7"/>
  <c r="G81" i="7"/>
  <c r="G80" i="7"/>
  <c r="G79" i="7"/>
  <c r="G78" i="7"/>
  <c r="G76" i="7"/>
  <c r="G75" i="7"/>
  <c r="G74" i="7"/>
  <c r="G73" i="7"/>
  <c r="G72" i="7"/>
  <c r="G71" i="7"/>
  <c r="G70" i="7"/>
  <c r="G68" i="7"/>
  <c r="G67" i="7"/>
  <c r="G66" i="7"/>
  <c r="G65" i="7"/>
  <c r="G64" i="7"/>
  <c r="G63" i="7"/>
  <c r="G61" i="7"/>
  <c r="G60" i="7"/>
  <c r="G59" i="7"/>
  <c r="G58" i="7"/>
  <c r="G57" i="7"/>
  <c r="G55" i="7"/>
  <c r="G54" i="7"/>
  <c r="G53" i="7"/>
  <c r="G52" i="7"/>
  <c r="G51" i="7"/>
  <c r="G50" i="7"/>
  <c r="G49" i="7"/>
  <c r="G47" i="7"/>
  <c r="G46" i="7"/>
  <c r="G45" i="7"/>
  <c r="G44" i="7"/>
  <c r="G43" i="7"/>
  <c r="H219" i="7"/>
  <c r="G219" i="7"/>
  <c r="H218" i="7"/>
  <c r="G218" i="7"/>
  <c r="H216" i="7"/>
  <c r="G216" i="7"/>
  <c r="H215" i="7"/>
  <c r="G215" i="7"/>
  <c r="H213" i="7"/>
  <c r="G213" i="7"/>
  <c r="H212" i="7"/>
  <c r="G212" i="7"/>
  <c r="H211" i="7"/>
  <c r="G211" i="7"/>
  <c r="H205" i="7"/>
  <c r="G204" i="7"/>
  <c r="G190" i="7"/>
  <c r="H190" i="7"/>
  <c r="G191" i="7"/>
  <c r="H191" i="7"/>
  <c r="G192" i="7"/>
  <c r="H192" i="7"/>
  <c r="G193" i="7"/>
  <c r="H193" i="7"/>
  <c r="G194" i="7"/>
  <c r="H194" i="7"/>
  <c r="G195" i="7"/>
  <c r="H195" i="7"/>
  <c r="G196" i="7"/>
  <c r="H196" i="7"/>
  <c r="G197" i="7"/>
  <c r="H197" i="7"/>
  <c r="G198" i="7"/>
  <c r="H198" i="7"/>
  <c r="G199" i="7"/>
  <c r="H199" i="7"/>
  <c r="G200" i="7"/>
  <c r="H200" i="7"/>
  <c r="G201" i="7"/>
  <c r="H201" i="7"/>
  <c r="G202" i="7"/>
  <c r="H202" i="7"/>
  <c r="G203" i="7"/>
  <c r="H203" i="7"/>
  <c r="H204" i="7"/>
  <c r="G205" i="7"/>
  <c r="G183" i="7"/>
  <c r="H183" i="7"/>
  <c r="G184" i="7"/>
  <c r="H184" i="7"/>
  <c r="G185" i="7"/>
  <c r="H185" i="7"/>
  <c r="G186" i="7"/>
  <c r="H186" i="7"/>
  <c r="G187" i="7"/>
  <c r="H187" i="7"/>
  <c r="G188" i="7"/>
  <c r="H188" i="7"/>
  <c r="G189" i="7"/>
  <c r="H189" i="7"/>
  <c r="H182" i="7"/>
  <c r="G182" i="7"/>
  <c r="H180" i="7"/>
  <c r="G180" i="7"/>
  <c r="H179" i="7"/>
  <c r="G179" i="7"/>
  <c r="H178" i="7"/>
  <c r="G178" i="7"/>
  <c r="H177" i="7"/>
  <c r="G177" i="7"/>
  <c r="H172" i="7"/>
  <c r="G172" i="7"/>
  <c r="H171" i="7"/>
  <c r="G171" i="7"/>
  <c r="H170" i="7"/>
  <c r="G170" i="7"/>
  <c r="H169" i="7"/>
  <c r="G169" i="7"/>
  <c r="H168" i="7"/>
  <c r="G168" i="7"/>
  <c r="H167" i="7"/>
  <c r="G167" i="7"/>
  <c r="H166" i="7"/>
  <c r="G166" i="7"/>
  <c r="H165" i="7"/>
  <c r="G165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H141" i="7"/>
  <c r="H148" i="7"/>
  <c r="H147" i="7"/>
  <c r="H146" i="7"/>
  <c r="H145" i="7"/>
  <c r="H144" i="7"/>
  <c r="H143" i="7"/>
  <c r="H142" i="7"/>
  <c r="H140" i="7"/>
  <c r="H138" i="7"/>
  <c r="H137" i="7"/>
  <c r="H136" i="7"/>
  <c r="H135" i="7"/>
  <c r="H134" i="7"/>
  <c r="H133" i="7"/>
  <c r="H132" i="7"/>
  <c r="H131" i="7"/>
  <c r="H130" i="7"/>
  <c r="H129" i="7"/>
  <c r="H124" i="7"/>
  <c r="H126" i="7"/>
  <c r="H127" i="7"/>
  <c r="H112" i="7"/>
  <c r="H111" i="7"/>
  <c r="H110" i="7"/>
  <c r="H94" i="7"/>
  <c r="H92" i="7"/>
  <c r="H90" i="7"/>
  <c r="H89" i="7"/>
  <c r="H88" i="7"/>
  <c r="H87" i="7"/>
  <c r="H86" i="7"/>
  <c r="H84" i="7"/>
  <c r="H83" i="7"/>
  <c r="H82" i="7"/>
  <c r="H81" i="7"/>
  <c r="H80" i="7"/>
  <c r="H79" i="7"/>
  <c r="H78" i="7"/>
  <c r="H76" i="7"/>
  <c r="H75" i="7"/>
  <c r="H74" i="7"/>
  <c r="H73" i="7"/>
  <c r="H72" i="7"/>
  <c r="H71" i="7"/>
  <c r="H70" i="7"/>
  <c r="H68" i="7"/>
  <c r="H67" i="7"/>
  <c r="H66" i="7"/>
  <c r="H65" i="7"/>
  <c r="H64" i="7"/>
  <c r="H63" i="7"/>
  <c r="H61" i="7"/>
  <c r="H60" i="7"/>
  <c r="H59" i="7"/>
  <c r="H58" i="7"/>
  <c r="H57" i="7"/>
  <c r="H55" i="7"/>
  <c r="H54" i="7"/>
  <c r="H53" i="7"/>
  <c r="H52" i="7"/>
  <c r="H51" i="7"/>
  <c r="H50" i="7"/>
  <c r="H49" i="7"/>
  <c r="H47" i="7"/>
  <c r="H46" i="7"/>
  <c r="H45" i="7"/>
  <c r="H44" i="7"/>
  <c r="H43" i="7"/>
  <c r="H36" i="7"/>
  <c r="G36" i="7"/>
  <c r="H35" i="7"/>
  <c r="H34" i="7"/>
  <c r="G35" i="7"/>
  <c r="G34" i="7"/>
  <c r="G32" i="7"/>
  <c r="H32" i="7"/>
  <c r="H30" i="7" l="1"/>
  <c r="G30" i="7"/>
  <c r="H33" i="7"/>
  <c r="G33" i="7"/>
  <c r="G25" i="7"/>
  <c r="G26" i="7"/>
  <c r="G27" i="7"/>
  <c r="G24" i="7"/>
  <c r="G17" i="7"/>
  <c r="G18" i="7"/>
  <c r="G19" i="7"/>
  <c r="G20" i="7"/>
  <c r="G21" i="7"/>
  <c r="H21" i="7"/>
  <c r="H20" i="7"/>
  <c r="H19" i="7"/>
  <c r="H17" i="7"/>
  <c r="H18" i="7"/>
  <c r="H16" i="7"/>
  <c r="G129" i="7" l="1"/>
  <c r="G130" i="7"/>
  <c r="G16" i="7"/>
  <c r="G111" i="7"/>
  <c r="G112" i="7"/>
  <c r="G110" i="7"/>
  <c r="G28" i="7" l="1"/>
</calcChain>
</file>

<file path=xl/sharedStrings.xml><?xml version="1.0" encoding="utf-8"?>
<sst xmlns="http://schemas.openxmlformats.org/spreadsheetml/2006/main" count="610" uniqueCount="295">
  <si>
    <t>Грунтовки</t>
  </si>
  <si>
    <t>Минеральные штукатурки</t>
  </si>
  <si>
    <t>№ п/п</t>
  </si>
  <si>
    <t>Утеплители</t>
  </si>
  <si>
    <t>Специальные продукты</t>
  </si>
  <si>
    <t>ООО "Баумит Украина" оставляет за собой право изменения отпускных цен на продукцию</t>
  </si>
  <si>
    <t>в случае изменения величины затрат, связанных с формированием цен ( курс евро, транспорт,</t>
  </si>
  <si>
    <t>энергоносители, таможенные пошлины, инфляция и прочее).</t>
  </si>
  <si>
    <t>Упаковка</t>
  </si>
  <si>
    <t>Наименование продукта</t>
  </si>
  <si>
    <t>Baumit NivoFix смесь для приклеивания утеплителя ППС плит</t>
  </si>
  <si>
    <t>-</t>
  </si>
  <si>
    <t>1,5 кг/м2</t>
  </si>
  <si>
    <t>Baumit DuoTex cтеклосетка, плотность 160 гр/м2</t>
  </si>
  <si>
    <t>Baumit StarTex стеклосетка R 116, плотность 150 гр/м2</t>
  </si>
  <si>
    <t>Baumit DispersionsKleber дисперсионная смесь для прикл.  к OSB</t>
  </si>
  <si>
    <t>1,1 п.м./м2</t>
  </si>
  <si>
    <t>Baumit UniPrimer универсальная грунтовка под декоративную штукатурку</t>
  </si>
  <si>
    <t>0,25 кг/м2</t>
  </si>
  <si>
    <t>Baumit Sanierloesung антимикробная санирующая смесь</t>
  </si>
  <si>
    <t>0,1 кг/м2</t>
  </si>
  <si>
    <t>Baumit Tiefengrund укрепляющая грунтовочная смесь</t>
  </si>
  <si>
    <t xml:space="preserve">Baumit FillPrimer грунтовочная смесь для заполнение трещин </t>
  </si>
  <si>
    <t>0,3 кг/м2</t>
  </si>
  <si>
    <t>Baumit Granopor Top акриловая штукатурка 1,5K "барашек" * (зерно 1,5мм)</t>
  </si>
  <si>
    <t>Baumit Granopor Top акриловая штукатурка 2K "барашек" * (зерно 2,0мм)</t>
  </si>
  <si>
    <t>Baumit Granopor Top акриловая штукатурка 3K "барашек" * (зерно 3,0мм)</t>
  </si>
  <si>
    <t>Baumit Granopor Top акриловая штукатурка 2R "короед" * (зерно 2,0мм)</t>
  </si>
  <si>
    <t>Baumit Granopor Top акриловая штукатурка 3R "короед" * (зерно 3,0мм)</t>
  </si>
  <si>
    <t>2,5 кг/м2</t>
  </si>
  <si>
    <t>3,2 кг/м2</t>
  </si>
  <si>
    <t>4,2 кг/м2</t>
  </si>
  <si>
    <t>0,5 кг/м2</t>
  </si>
  <si>
    <t>2,8 кг/м2</t>
  </si>
  <si>
    <t>3,9 кг/м2</t>
  </si>
  <si>
    <t>2,9 кг/м2</t>
  </si>
  <si>
    <t>5,5 кг/м2</t>
  </si>
  <si>
    <t>0,04м³</t>
  </si>
  <si>
    <t>MPI-25 цементно-известковая штукатурная смесь для внутренних работ</t>
  </si>
  <si>
    <t>MPA-35 цементно-известковая штукатурная смесь для наружных работ</t>
  </si>
  <si>
    <t>MPA-35L цементно-известковая штукатурная смесь на основе перлита</t>
  </si>
  <si>
    <t>Baumit Spritz цементный обрызг</t>
  </si>
  <si>
    <t>1,5 кг/м2/мм</t>
  </si>
  <si>
    <t>4,0 кг/м2</t>
  </si>
  <si>
    <t>2,0 кг/м2</t>
  </si>
  <si>
    <t>3,0 кг/м2</t>
  </si>
  <si>
    <t>5,0 кг/м2</t>
  </si>
  <si>
    <t>1,5 кг/п.м.</t>
  </si>
  <si>
    <t>13 кг/м3</t>
  </si>
  <si>
    <t>Thermomortel теплоизоляционная смесь для кладки керамических блоков</t>
  </si>
  <si>
    <t>50 м.п.</t>
  </si>
  <si>
    <t xml:space="preserve">Деформационный профиль E-Form для герметезации прямых швов </t>
  </si>
  <si>
    <t xml:space="preserve">Деформационный профиль V-Form для герметезации угловых швов </t>
  </si>
  <si>
    <t>Примыкающий профиль для оконных и дверных откосов с сеткой</t>
  </si>
  <si>
    <t>Угловой пластиковый защитный профиль с сеткой 10x15mm</t>
  </si>
  <si>
    <t>Профиль для не прямых углов</t>
  </si>
  <si>
    <t>Цокольный алюминиевый профиль со слезником 50 мм</t>
  </si>
  <si>
    <t>Цокольный алюминиевый профиль со слезником 80 мм</t>
  </si>
  <si>
    <t>Цокольный алюминиевый профиль со слезником 100 мм</t>
  </si>
  <si>
    <t>Угловой пластмасовый профиль с капельником</t>
  </si>
  <si>
    <t xml:space="preserve">Baumit TextilglasGitter стеклосетка R 128, для штукатурных систем </t>
  </si>
  <si>
    <t>5 кг</t>
  </si>
  <si>
    <t>Baumit Proof элластичная гидроизоляционная смесь</t>
  </si>
  <si>
    <t>Baumit Protect минеральная гидроизоляционная смесь</t>
  </si>
  <si>
    <t>0,15 кг/м2</t>
  </si>
  <si>
    <t>Bamit Super Grund грунтовочная смесь</t>
  </si>
  <si>
    <t xml:space="preserve">Baumit Strap гидроизоляционная лента </t>
  </si>
  <si>
    <t>300 ml</t>
  </si>
  <si>
    <t>10 п.м.</t>
  </si>
  <si>
    <t>Baumit DKF 75 накрывочная масса для фасадных декоративных профилей</t>
  </si>
  <si>
    <t>Baumit Stossfugenkleber клеевая смесь для склеивания торцов декоративных профилей</t>
  </si>
  <si>
    <t>Нанопор штукатурки и краски</t>
  </si>
  <si>
    <t>Силиконовые штукатурки и краски</t>
  </si>
  <si>
    <t>Силикатные штукатурки и краски</t>
  </si>
  <si>
    <t>Акриловые штукатурки и краски</t>
  </si>
  <si>
    <t>* Штукатурку и краску можно приобрести в 852 цветах LIFE</t>
  </si>
  <si>
    <t>по запросу</t>
  </si>
  <si>
    <t>Baumit StyleTop штукатурка насыщенных цветов 1,5K "барашек" * (зерно 1,5мм)</t>
  </si>
  <si>
    <t>Baumit StyleTop штукатурка насыщенных цветов 2K "барашек" * (зерно 2,0мм)</t>
  </si>
  <si>
    <t>Baumit StyleTop штукатурка насыщенных цветов 3K "барашек" * (зерно 3,0мм)</t>
  </si>
  <si>
    <t>Baumit Silikat Top силикатная штукатурка 3K "барашек" * (зерно 3,0мм)</t>
  </si>
  <si>
    <t>Baumit Silikat Top силикатная штукатурка 2K "барашек" * (зерно 2,0мм)</t>
  </si>
  <si>
    <t>Baumit Silikat Top силикатная штукатурка 1,5K "барашек" * (зерно 1,5мм)</t>
  </si>
  <si>
    <t>Baumit Silikat Top силикатная штукатурка 3R "короед" * (зерно 3,0мм)</t>
  </si>
  <si>
    <t>Baumit Silikat Top силикатная штукатурка 2R "короед" * (зерно 2,0мм)</t>
  </si>
  <si>
    <t>Baumit Silikon Top штукатурка силиконовая 3K "барашек" * (зерно 3,0мм)</t>
  </si>
  <si>
    <t>Baumit Silikon Top штукатурка силиконовая 2K "барашек" * (зерно 2,0мм)</t>
  </si>
  <si>
    <t>Baumit Silikon Top штукатурка силиконовая 1,5K "барашек" * (зерно 1,5мм)</t>
  </si>
  <si>
    <t>Baumit Silikon Top штукатурка силиконовая 3R "короед" * (зерно 3,0мм)</t>
  </si>
  <si>
    <t>Baumit Silikon Top штукатурка силиконовая 2R "короед" * (зерно 2,0мм)</t>
  </si>
  <si>
    <t>Baumit Nanopor Top штукатурка нанопор 3K "барашек" * (зерно 3,0мм)</t>
  </si>
  <si>
    <t>Baumit Nanopor Top штукатурка нанопор 2K "барашек" * (зерно 2,0мм)</t>
  </si>
  <si>
    <t>Baumit Nanopor Top штукатурка нанопор 1,5K "барашек" * (зерно 1,5мм)</t>
  </si>
  <si>
    <t>Акриловые штукатурки и краски для насыщенных цветов STYLE</t>
  </si>
  <si>
    <t>Baumit ArtLine Finish  лаковое покрытие для красок Lasur</t>
  </si>
  <si>
    <t>Baumit BetonPrimer грунтовочная смесь для гладких бетонных поверхностей</t>
  </si>
  <si>
    <t>0,4 кг/м2</t>
  </si>
  <si>
    <t>Baumit Premium Fuge затирка для швов - cement grey (цемент серый)</t>
  </si>
  <si>
    <t>Baumit Premium Fuge затирка для швов - anthracite (мокрый асфальт)</t>
  </si>
  <si>
    <t>Baumit Premium Fuge затирка для швов - bahama (слоновая кость)</t>
  </si>
  <si>
    <t>Baumit Premium Fuge затирка для швов - bermuda</t>
  </si>
  <si>
    <t>Baumit Premium Fuge затирка для швов - black (черный)</t>
  </si>
  <si>
    <t>Baumit Premium Fuge затирка для швов - brown (коричневый)</t>
  </si>
  <si>
    <t>Baumit Premium Fuge затирка для швов - camel (капучино)</t>
  </si>
  <si>
    <t>Baumit Premium Fuge затирка для швов - dark brown (темно-коричневый)</t>
  </si>
  <si>
    <t>Baumit Premium Fuge затирка для швов - blue (голубой)</t>
  </si>
  <si>
    <t>Baumit Premium Fuge затирка для швов - green (зеленый)</t>
  </si>
  <si>
    <t>Baumit Premium Fuge затирка для швов - grey (серая)</t>
  </si>
  <si>
    <t>Baumit Premium Fuge затирка для швов - yasmin (светлый бежевый)</t>
  </si>
  <si>
    <t>Baumit Premium Fuge затирка для швов - light brown (светло-коричневый)</t>
  </si>
  <si>
    <t>Baumit Premium Fuge затирка для швов - light green (светло-зеленый)</t>
  </si>
  <si>
    <t>Baumit Premium Fuge затирка для швов - manhattan (светло-серый)</t>
  </si>
  <si>
    <t>Baumit Premium Fuge затирка для швов - miel (кофе с молоком)</t>
  </si>
  <si>
    <t>Baumit Premium Fuge затирка для швов - orange (оранжевый)</t>
  </si>
  <si>
    <t>Baumit Premium Fuge затирка для швов - red (красный)</t>
  </si>
  <si>
    <t>Baumit Premium Fuge затирка для швов - rubin (рубиновый)</t>
  </si>
  <si>
    <t>Baumit Premium Fuge затирка для швов - silk grey</t>
  </si>
  <si>
    <t>Baumit Premium Fuge затирка для швов - vanille (ванильный)</t>
  </si>
  <si>
    <t>Baumit Premium Fuge затирка для швов - white (белая)</t>
  </si>
  <si>
    <t>Baumit Premium Fuge затирка для швов - yellow (желтый)</t>
  </si>
  <si>
    <t>Baumit Premium Fuge затирка для швов - light blue (светло-голубой)</t>
  </si>
  <si>
    <t>www.baumit.ua</t>
  </si>
  <si>
    <t>Baumit PremiumPrimer универсальная грунтовка под декоративную штукатурку</t>
  </si>
  <si>
    <t>грн/т.</t>
  </si>
  <si>
    <t>Штукатурный профиль 10мм арт 10077</t>
  </si>
  <si>
    <t>Маяк штукатурный 6 мм арт 1106</t>
  </si>
  <si>
    <t>Профиль арочный штукатурный 10-12 мм арт1041</t>
  </si>
  <si>
    <t>Примыкающий штукатурный профиль для оконных и дверных откосов  без сетки арт. 27104/3712</t>
  </si>
  <si>
    <t>Цокольный штукатурный профиль  арт. 1225</t>
  </si>
  <si>
    <t>Утверждаю:</t>
  </si>
  <si>
    <t>Генеральный директор ООО  "Баумит Украина"</t>
  </si>
  <si>
    <r>
      <t>________________________</t>
    </r>
    <r>
      <rPr>
        <b/>
        <sz val="16"/>
        <rFont val="Arial"/>
        <family val="2"/>
        <charset val="204"/>
      </rPr>
      <t>Карлов В.В.</t>
    </r>
  </si>
  <si>
    <t>факс: (044) 498-70-19</t>
  </si>
  <si>
    <t>Кол-во упак. на паллете/ в шт.</t>
  </si>
  <si>
    <t>офис:</t>
  </si>
  <si>
    <t>склад:</t>
  </si>
  <si>
    <t>Киевская обл., Броварской р-н,</t>
  </si>
  <si>
    <t>тел:  (044) 498-70-17</t>
  </si>
  <si>
    <t>Baumit BituFix 2K двухкомпонентная битумная смесь для приклеивания XPS</t>
  </si>
  <si>
    <t>Baumit SupraFix смесь для прикл. ППС, XPS к критическим основаниям и OSB</t>
  </si>
  <si>
    <t>* Стоимость штукатурки и краски дана в белом цвете LIFE 0019.</t>
  </si>
  <si>
    <t xml:space="preserve">* Цена на колерованную продукцию зависит от количества добавленных пигментов. </t>
  </si>
  <si>
    <t>Клей для плитки</t>
  </si>
  <si>
    <t>Силиконовый герметик</t>
  </si>
  <si>
    <t xml:space="preserve">Нивелирмасса (Наливные полы) </t>
  </si>
  <si>
    <t>5,0 - 6,2 кг/м2</t>
  </si>
  <si>
    <t>4,2 - 6,5 кг/м2</t>
  </si>
  <si>
    <t>2,8 - 4,2 кг/м2</t>
  </si>
  <si>
    <t>3,5 - 3,8 кг/м2</t>
  </si>
  <si>
    <t>Дополнительная стоимость  за цвета декоративных штукатурок</t>
  </si>
  <si>
    <t>Дополнительная стоимость  за цвета красок</t>
  </si>
  <si>
    <r>
      <t xml:space="preserve">MVR- Uni </t>
    </r>
    <r>
      <rPr>
        <b/>
        <sz val="14"/>
        <rFont val="Arial Cyr"/>
        <charset val="204"/>
      </rPr>
      <t>белая</t>
    </r>
    <r>
      <rPr>
        <sz val="14"/>
        <rFont val="Arial CYR"/>
      </rPr>
      <t xml:space="preserve"> цементно-известковая штукатурн. смесь на основе перлита</t>
    </r>
  </si>
  <si>
    <r>
      <t>Baumit Nivello Quattro самовыравнивающаяся смесь</t>
    </r>
    <r>
      <rPr>
        <b/>
        <sz val="14"/>
        <rFont val="Arial"/>
        <family val="2"/>
        <charset val="204"/>
      </rPr>
      <t xml:space="preserve"> (толщина от 1-20 мм)</t>
    </r>
  </si>
  <si>
    <r>
      <t>м</t>
    </r>
    <r>
      <rPr>
        <b/>
        <vertAlign val="superscript"/>
        <sz val="14"/>
        <rFont val="Times New Roman"/>
        <family val="1"/>
        <charset val="204"/>
      </rPr>
      <t>3</t>
    </r>
  </si>
  <si>
    <r>
      <t>м</t>
    </r>
    <r>
      <rPr>
        <b/>
        <vertAlign val="superscript"/>
        <sz val="14"/>
        <rFont val="Times New Roman"/>
        <family val="1"/>
        <charset val="204"/>
      </rPr>
      <t>3</t>
    </r>
    <r>
      <rPr>
        <sz val="9"/>
        <color indexed="8"/>
        <rFont val="Calibri"/>
        <family val="2"/>
        <charset val="204"/>
      </rPr>
      <t/>
    </r>
  </si>
  <si>
    <t>Дополнительная стоимость  за цвета , которые заканчиваются на  - 6-9</t>
  </si>
  <si>
    <t>Дополнительная стоимость  за цвета , которые заканчиваются на  - 4-5</t>
  </si>
  <si>
    <t>Дополнительная стоимость  за цвета , которые заканчиваются  на - 3</t>
  </si>
  <si>
    <t>Дополнительная стоимость  за цвета , которые заканчиваются  на - 2</t>
  </si>
  <si>
    <t>Дополнительная стоимость  за цвета , которые заканчиваются на - 3</t>
  </si>
  <si>
    <t>Дополнительная стоимость  за цвета , которые заканчиваются на - 2</t>
  </si>
  <si>
    <t>1,5-7 кг/м2</t>
  </si>
  <si>
    <t>0,08-0,1 кг/м2</t>
  </si>
  <si>
    <t>0,03-0,35 кг/м2</t>
  </si>
  <si>
    <r>
      <t xml:space="preserve">Baumit </t>
    </r>
    <r>
      <rPr>
        <b/>
        <sz val="14"/>
        <rFont val="Arial"/>
        <family val="2"/>
        <charset val="204"/>
      </rPr>
      <t>Flex</t>
    </r>
    <r>
      <rPr>
        <b/>
        <sz val="14"/>
        <color indexed="10"/>
        <rFont val="Arial"/>
        <family val="2"/>
        <charset val="204"/>
      </rPr>
      <t>Top</t>
    </r>
    <r>
      <rPr>
        <sz val="14"/>
        <rFont val="Arial"/>
        <family val="2"/>
        <charset val="204"/>
      </rPr>
      <t xml:space="preserve"> эластичная клеящая смесь для приклеивания всех видов плиток, которые поддаются высоким нагрузкам, </t>
    </r>
    <r>
      <rPr>
        <b/>
        <sz val="14"/>
        <rFont val="Arial"/>
        <family val="2"/>
        <charset val="204"/>
      </rPr>
      <t>класс С2ТЕ S1</t>
    </r>
  </si>
  <si>
    <r>
      <t xml:space="preserve">Baumit </t>
    </r>
    <r>
      <rPr>
        <b/>
        <sz val="14"/>
        <rFont val="Arial"/>
        <family val="2"/>
        <charset val="204"/>
      </rPr>
      <t>Flex</t>
    </r>
    <r>
      <rPr>
        <b/>
        <sz val="14"/>
        <color indexed="10"/>
        <rFont val="Arial"/>
        <family val="2"/>
        <charset val="204"/>
      </rPr>
      <t>Uni</t>
    </r>
    <r>
      <rPr>
        <b/>
        <sz val="14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эластичная клеящая смесь для приклеивания плитки из природного и искусственного камня</t>
    </r>
    <r>
      <rPr>
        <b/>
        <sz val="14"/>
        <rFont val="Arial"/>
        <family val="2"/>
        <charset val="204"/>
      </rPr>
      <t>, класс С2Т</t>
    </r>
  </si>
  <si>
    <r>
      <t xml:space="preserve">Baumit </t>
    </r>
    <r>
      <rPr>
        <b/>
        <sz val="14"/>
        <rFont val="Arial"/>
        <family val="2"/>
        <charset val="204"/>
      </rPr>
      <t>Flex</t>
    </r>
    <r>
      <rPr>
        <b/>
        <sz val="14"/>
        <color indexed="10"/>
        <rFont val="Arial"/>
        <family val="2"/>
        <charset val="204"/>
      </rPr>
      <t>Marmor</t>
    </r>
    <r>
      <rPr>
        <b/>
        <sz val="14"/>
        <rFont val="Arial"/>
        <family val="2"/>
        <charset val="204"/>
      </rPr>
      <t xml:space="preserve"> белая</t>
    </r>
    <r>
      <rPr>
        <sz val="14"/>
        <rFont val="Arial"/>
        <family val="2"/>
        <charset val="204"/>
      </rPr>
      <t xml:space="preserve"> эластичная клеящая смесь для приклеивания плитки из природного и искусственного камня, </t>
    </r>
    <r>
      <rPr>
        <b/>
        <sz val="14"/>
        <rFont val="Arial"/>
        <family val="2"/>
        <charset val="204"/>
      </rPr>
      <t>класс С2Т, слой от 4-20мм</t>
    </r>
  </si>
  <si>
    <r>
      <t xml:space="preserve">Baumit </t>
    </r>
    <r>
      <rPr>
        <b/>
        <sz val="14"/>
        <color indexed="10"/>
        <rFont val="Arial"/>
        <family val="2"/>
        <charset val="204"/>
      </rPr>
      <t>Pro</t>
    </r>
    <r>
      <rPr>
        <b/>
        <sz val="14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тиксотропная клеящая смесь для напольных плит и керамогранита,</t>
    </r>
    <r>
      <rPr>
        <b/>
        <sz val="14"/>
        <rFont val="Arial"/>
        <family val="2"/>
        <charset val="204"/>
      </rPr>
      <t xml:space="preserve"> класс С1Т</t>
    </r>
  </si>
  <si>
    <r>
      <t xml:space="preserve">Baumit </t>
    </r>
    <r>
      <rPr>
        <b/>
        <sz val="14"/>
        <color indexed="10"/>
        <rFont val="Arial"/>
        <family val="2"/>
        <charset val="204"/>
      </rPr>
      <t>Bianco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белая</t>
    </r>
    <r>
      <rPr>
        <sz val="14"/>
        <rFont val="Arial"/>
        <family val="2"/>
        <charset val="204"/>
      </rPr>
      <t xml:space="preserve"> тиксотропная клеящая смесь для мрамора и напольных плит, </t>
    </r>
    <r>
      <rPr>
        <b/>
        <sz val="14"/>
        <rFont val="Arial"/>
        <family val="2"/>
        <charset val="204"/>
      </rPr>
      <t>класс С1Т</t>
    </r>
  </si>
  <si>
    <r>
      <t xml:space="preserve">Baumit </t>
    </r>
    <r>
      <rPr>
        <b/>
        <sz val="14"/>
        <color indexed="10"/>
        <rFont val="Arial"/>
        <family val="2"/>
        <charset val="204"/>
      </rPr>
      <t>Basic</t>
    </r>
    <r>
      <rPr>
        <sz val="14"/>
        <rFont val="Arial"/>
        <family val="2"/>
        <charset val="204"/>
      </rPr>
      <t xml:space="preserve"> клеящая смесь для керамической плитки</t>
    </r>
    <r>
      <rPr>
        <b/>
        <sz val="14"/>
        <rFont val="Arial"/>
        <family val="2"/>
        <charset val="204"/>
      </rPr>
      <t>, класс С1</t>
    </r>
  </si>
  <si>
    <r>
      <t xml:space="preserve">Baumit </t>
    </r>
    <r>
      <rPr>
        <b/>
        <sz val="14"/>
        <color indexed="10"/>
        <rFont val="Arial"/>
        <family val="2"/>
        <charset val="204"/>
      </rPr>
      <t>Medio</t>
    </r>
    <r>
      <rPr>
        <sz val="14"/>
        <rFont val="Arial"/>
        <family val="2"/>
        <charset val="204"/>
      </rPr>
      <t xml:space="preserve"> клеящая смесь для керамической плитки</t>
    </r>
    <r>
      <rPr>
        <b/>
        <sz val="14"/>
        <rFont val="Arial"/>
        <family val="2"/>
        <charset val="204"/>
      </rPr>
      <t>, слой от 4-20мм</t>
    </r>
  </si>
  <si>
    <r>
      <t xml:space="preserve">Baumit Preciso ремонтная смесь </t>
    </r>
    <r>
      <rPr>
        <b/>
        <sz val="14"/>
        <rFont val="Arial"/>
        <family val="2"/>
        <charset val="204"/>
      </rPr>
      <t>(толщина от 2-30 мм)</t>
    </r>
  </si>
  <si>
    <t xml:space="preserve">Baumit Creativ Top "Trend"  штукатурка Бауміт КреативТоп Тренд/ (зерно  3 мм) </t>
  </si>
  <si>
    <t>Baumit Creativ Top "Max"  штукатурка Бауміт КреативТоп Макс/ (зерно  4 мм)</t>
  </si>
  <si>
    <t xml:space="preserve">Baumit Creativ Top "Fine"  штукатурка Бауміт КреативТоп Файн/ (зерно  1 мм) </t>
  </si>
  <si>
    <r>
      <t>Приблизи-тельный расход материала на 1м</t>
    </r>
    <r>
      <rPr>
        <b/>
        <vertAlign val="superscript"/>
        <sz val="16"/>
        <rFont val="Arial"/>
        <family val="2"/>
        <charset val="204"/>
      </rPr>
      <t>2</t>
    </r>
    <r>
      <rPr>
        <b/>
        <sz val="16"/>
        <rFont val="Arial"/>
        <family val="2"/>
        <charset val="204"/>
      </rPr>
      <t xml:space="preserve"> **</t>
    </r>
  </si>
  <si>
    <t>13 кг/м2/см</t>
  </si>
  <si>
    <t>16 кг/м2/см</t>
  </si>
  <si>
    <t>14 кг/м2/см</t>
  </si>
  <si>
    <t>24 + 6</t>
  </si>
  <si>
    <t>Baumit StyleColor акриловая краска * (Стоимость колерованной продукции рассчитывается индивидуально для каждого цвета)</t>
  </si>
  <si>
    <t>Baumit Klinkermoеrtel Antracyt (антрацит)</t>
  </si>
  <si>
    <t>Baumit Klinkermoеrtel Hellgrau (светло-серый)</t>
  </si>
  <si>
    <t>Baumit Klinkermoеrtel Grau (серый)</t>
  </si>
  <si>
    <t>Baumit Klinkermoеrtel Dunkelgrau (темно-серый)</t>
  </si>
  <si>
    <t>Baumit Klinkermoеrtel Beige (бежевый)</t>
  </si>
  <si>
    <t>Baumit Klinkermoеrtel Braun (коричневый)</t>
  </si>
  <si>
    <t>Baumit Klinkermoеrtel Schwarz (черный)</t>
  </si>
  <si>
    <r>
      <rPr>
        <b/>
        <sz val="14"/>
        <rFont val="Arial"/>
        <family val="2"/>
        <charset val="204"/>
      </rPr>
      <t xml:space="preserve">Baumit </t>
    </r>
    <r>
      <rPr>
        <b/>
        <sz val="14"/>
        <color rgb="FFFF0000"/>
        <rFont val="Arial"/>
        <family val="2"/>
        <charset val="204"/>
      </rPr>
      <t>ONE</t>
    </r>
    <r>
      <rPr>
        <b/>
        <sz val="14"/>
        <rFont val="Arial"/>
        <family val="2"/>
        <charset val="204"/>
      </rPr>
      <t xml:space="preserve"> модифицированая клеящая смесь для керамической плитки, класс С1</t>
    </r>
  </si>
  <si>
    <t xml:space="preserve">Мозаичная штукатурка </t>
  </si>
  <si>
    <t>Силикон-силикатные штукатурки</t>
  </si>
  <si>
    <t>Baumit Stellapor Top штукатурка силикон-силикатная 3K "барашек" * (зерно 3,0мм)</t>
  </si>
  <si>
    <t>Baumit Stellapor Top штукатурка силикон-силикатная 2K "барашек" * (зерно 2,0мм)</t>
  </si>
  <si>
    <t>Baumit Stellapor Top штукатурка силикон-силикатная 1,5K "барашек" * (зерно 1,5мм)</t>
  </si>
  <si>
    <t>Baumit Stellapor Top штукатурка силикон-силикатная 3R "короед" * (зерно 3,0мм)</t>
  </si>
  <si>
    <t>Baumit Stellapor Top штукатурка силикон-силикатная 2R "короед" * (зерно 2,0мм)</t>
  </si>
  <si>
    <t>310 ml</t>
  </si>
  <si>
    <t xml:space="preserve">Baumit Silikon силиконовый герметик (white,grey,manhattan,cement grey, antracite, jasmine,camel, bahama, miel, brown) </t>
  </si>
  <si>
    <t>Baumit Silikon силиконовый герметик (silk grey, light brown, dark brown, transparent)</t>
  </si>
  <si>
    <t>Baumit Silikon силиконовый герметик (light blue, bermuda, light green, vanille, rubin, orange, red, deep blue, yellow, green, black)</t>
  </si>
  <si>
    <t>2 кг/м2/мм</t>
  </si>
  <si>
    <t>пгт. Великая Дымерка, ул Броварская, 179</t>
  </si>
  <si>
    <t>Baumit Open Contact белая смесь для прикл. и защиты утеплителя МВ, ППС</t>
  </si>
  <si>
    <t>Щелочестойкие стеклосетки</t>
  </si>
  <si>
    <t>Клея и шпаклевочные массы для систем теплоизоляции</t>
  </si>
  <si>
    <t>Штукатурки   Креатив Топ</t>
  </si>
  <si>
    <t>Baumit ArtLine Lasur дисперсионная краска</t>
  </si>
  <si>
    <t xml:space="preserve">Baumit ArtLine Metallic дисперсионная краска с эффектом "металлик" </t>
  </si>
  <si>
    <t>Профили Protector для систем теплоизоляции</t>
  </si>
  <si>
    <t>Эластичные затирки (толщина от 2 мм до 7 мм), класс СG2</t>
  </si>
  <si>
    <t>ООО "Баумит Украина" предоставляет Партнёрам рекламную поддержку (каталоги, листовки, стенды, банеры)</t>
  </si>
  <si>
    <t xml:space="preserve">** Указанные в каталоге нормы расходов материалов указаны для ровных и подготовленных поверхностей и не учитывают затрат </t>
  </si>
  <si>
    <t xml:space="preserve">материала во время нанесения. Фактические затраты материала зависят от поглащающей способности основы, способа нанесения </t>
  </si>
  <si>
    <t xml:space="preserve">и определяются после пробного нанесения на объекте строительства. </t>
  </si>
  <si>
    <t xml:space="preserve">    (044) 568-52-54</t>
  </si>
  <si>
    <t xml:space="preserve">тел: </t>
  </si>
  <si>
    <t>Baumit MosaikTop мозаичная штукатурка (зерно 2,0мм) /36 Цветов</t>
  </si>
  <si>
    <r>
      <t>PlanoFix</t>
    </r>
    <r>
      <rPr>
        <b/>
        <sz val="14"/>
        <rFont val="Arial Cyr"/>
        <charset val="204"/>
      </rPr>
      <t xml:space="preserve"> </t>
    </r>
    <r>
      <rPr>
        <sz val="14"/>
        <rFont val="Arial Cyr"/>
        <charset val="204"/>
      </rPr>
      <t>клеевая смесь для кладки газобетонных блоков</t>
    </r>
  </si>
  <si>
    <t>Baumit SpeeFix клеевая смесь для фиксации штукатурных маяков</t>
  </si>
  <si>
    <t>Manu-1 цементно-известковая штукатурная смесь для ручного нанесения</t>
  </si>
  <si>
    <t>Baumit StarTherm EPS F grau (ПСБС серый)</t>
  </si>
  <si>
    <r>
      <t xml:space="preserve">Более детальную информацию о нашей  компании и продуктах (технические описания) Вы сможете получить на нашем сайте </t>
    </r>
    <r>
      <rPr>
        <sz val="13"/>
        <color indexed="10"/>
        <rFont val="Arial"/>
        <family val="2"/>
        <charset val="204"/>
      </rPr>
      <t xml:space="preserve">www.baumit.ua </t>
    </r>
  </si>
  <si>
    <t>Австротерм XPS ТОР Р SF (20,30,50,80мм). Размер плиты 1250х600 мм</t>
  </si>
  <si>
    <t>Baumit NanoporColor нанокраска База (для колеровки в цвета, оканчивающиеся на 2,3,4,5)</t>
  </si>
  <si>
    <t>Baumit SilikonColor силиконовая краска База* (для колеровки в цвета, оканчивающиеся на 6,7,8,9)</t>
  </si>
  <si>
    <t>Baumit SilikatColor силикатная краска База* (для колеровки в цвета, оканчивающиеся на 6,7,8,9)</t>
  </si>
  <si>
    <t>Baumit GranoporColor акриловая краска База* (для колеровки в цвета, оканчивающиеся на 6,7,8,9)</t>
  </si>
  <si>
    <t>Baumit NanoporColor нанокраска База* (для колеровки в цвета, оканчивающиеся на 6,7,8,9)</t>
  </si>
  <si>
    <t>Speed Top добавка для декоративной штукатурки для ускорения твердения при низких t°С</t>
  </si>
  <si>
    <t>Baumit Solido E225 стяжка для пола (толщина от 12-80 мм)</t>
  </si>
  <si>
    <t>Baumit Solido E160 стяжка для пола (толщина от 25-80 мм)</t>
  </si>
  <si>
    <t>Baumit Bau Contact смесь для приклеивания и защиты утеплителя ППС плит</t>
  </si>
  <si>
    <t>Baumit SilikonColor силиконовая краска База* (для колеровки в цвета, оканчивающиеся на 2,3,4,5)</t>
  </si>
  <si>
    <t>Baumit SilikatColor силикатная краска База* (для колеровки в цвета, оканчивающиеся на 2,3,4,5)</t>
  </si>
  <si>
    <t>Baumit GranoporColor акриловая краска База* (для колеровки в цвета, оканчивающиеся на 2,3,4,5)</t>
  </si>
  <si>
    <t>Рассчитываются индивидуально для каждого цвета.</t>
  </si>
  <si>
    <t>Цена за 1 кг/м.п./м2 материала ГРН с НДС</t>
  </si>
  <si>
    <t>Цена за упаковку ГРН с НДС</t>
  </si>
  <si>
    <t>Цена за тонну ГРН с НДС</t>
  </si>
  <si>
    <r>
      <t xml:space="preserve">Edelputz Spezial </t>
    </r>
    <r>
      <rPr>
        <b/>
        <sz val="14"/>
        <rFont val="Arial"/>
        <family val="2"/>
        <charset val="204"/>
      </rPr>
      <t>White</t>
    </r>
    <r>
      <rPr>
        <sz val="14"/>
        <rFont val="Arial"/>
        <family val="2"/>
        <charset val="204"/>
      </rPr>
      <t xml:space="preserve"> минеральная штукатурка 2K "барашек" (зерно 2,0мм)</t>
    </r>
  </si>
  <si>
    <r>
      <t xml:space="preserve">Edelputz Spezial </t>
    </r>
    <r>
      <rPr>
        <b/>
        <sz val="14"/>
        <rFont val="Arial"/>
        <family val="2"/>
        <charset val="204"/>
      </rPr>
      <t>White</t>
    </r>
    <r>
      <rPr>
        <sz val="14"/>
        <rFont val="Arial"/>
        <family val="2"/>
        <charset val="204"/>
      </rPr>
      <t xml:space="preserve"> минеральная штукатурка 2R "короед" (зерно 2,0мм)</t>
    </r>
  </si>
  <si>
    <r>
      <t>MPI-25 White</t>
    </r>
    <r>
      <rPr>
        <b/>
        <sz val="14"/>
        <rFont val="Arial Cyr"/>
        <charset val="204"/>
      </rPr>
      <t xml:space="preserve"> белая</t>
    </r>
    <r>
      <rPr>
        <sz val="14"/>
        <rFont val="Arial CYR"/>
      </rPr>
      <t xml:space="preserve"> </t>
    </r>
    <r>
      <rPr>
        <sz val="14"/>
        <rFont val="Arial Cyr"/>
        <charset val="204"/>
      </rPr>
      <t>цементно-известковая штукатурная смесь для внутренних работ</t>
    </r>
  </si>
  <si>
    <t>12 кг/м2/см</t>
  </si>
  <si>
    <t>MPI Slim тонкослойная цементно-известковая штукатурная смесь для внутренних работ</t>
  </si>
  <si>
    <t>Пигмент оксид-зеленый D-300</t>
  </si>
  <si>
    <t>Пигмент синий D-900</t>
  </si>
  <si>
    <t>Пигмент синий D-905</t>
  </si>
  <si>
    <t>Пигмент D-117</t>
  </si>
  <si>
    <t>Пигмент  D-301</t>
  </si>
  <si>
    <t>Пигмент кобальттюрк D-902</t>
  </si>
  <si>
    <t>Пигмент красный D-201</t>
  </si>
  <si>
    <t>Пигмент оксид-желтый D-100</t>
  </si>
  <si>
    <t>Пигмент оксид-красный D-220</t>
  </si>
  <si>
    <t>Пигмент желтый D-106</t>
  </si>
  <si>
    <t>Пигмент оксид-черный D-802</t>
  </si>
  <si>
    <t>Пигмент MH3</t>
  </si>
  <si>
    <t>Пигмент WX 11</t>
  </si>
  <si>
    <t>Пигмент оксид-желтый D-113</t>
  </si>
  <si>
    <t>Пигмент желтый D-105</t>
  </si>
  <si>
    <t>Пигмент оксид-красный D-224</t>
  </si>
  <si>
    <r>
      <t xml:space="preserve">MPI Slim White </t>
    </r>
    <r>
      <rPr>
        <b/>
        <sz val="14"/>
        <rFont val="Arial Cyr"/>
        <charset val="204"/>
      </rPr>
      <t xml:space="preserve">белая </t>
    </r>
    <r>
      <rPr>
        <sz val="14"/>
        <rFont val="Arial Cyr"/>
        <charset val="204"/>
      </rPr>
      <t>тонкослойная цементно-известковая штукатурная смесь для внутренних работ</t>
    </r>
  </si>
  <si>
    <t>Цена за 1 литр пигмента, грн с НДС</t>
  </si>
  <si>
    <r>
      <t xml:space="preserve">Edelputz Spezial </t>
    </r>
    <r>
      <rPr>
        <b/>
        <sz val="14"/>
        <rFont val="Arial"/>
        <family val="2"/>
        <charset val="204"/>
      </rPr>
      <t>White</t>
    </r>
    <r>
      <rPr>
        <sz val="14"/>
        <rFont val="Arial"/>
        <family val="2"/>
        <charset val="204"/>
      </rPr>
      <t xml:space="preserve"> минеральная штукатурка 1,5K "барашек" (зерно 1,5 мм)</t>
    </r>
  </si>
  <si>
    <t>1,8 кг/м2</t>
  </si>
  <si>
    <t xml:space="preserve">Кладочные растворы для кладки блоков из газобетона, керамических блоков,  и клинкерных кирпичей </t>
  </si>
  <si>
    <r>
      <t xml:space="preserve">Baumit </t>
    </r>
    <r>
      <rPr>
        <b/>
        <sz val="14"/>
        <color rgb="FFFF0000"/>
        <rFont val="Arial"/>
        <family val="2"/>
        <charset val="204"/>
      </rPr>
      <t xml:space="preserve">FinoFinish </t>
    </r>
    <r>
      <rPr>
        <sz val="14"/>
        <rFont val="Arial"/>
        <family val="2"/>
        <charset val="204"/>
      </rPr>
      <t>белая пастообразная финишная шпаклевка для внутренних работ</t>
    </r>
  </si>
  <si>
    <r>
      <t xml:space="preserve">Baumit </t>
    </r>
    <r>
      <rPr>
        <b/>
        <sz val="14"/>
        <color rgb="FFFF0000"/>
        <rFont val="Arial"/>
        <family val="2"/>
        <charset val="204"/>
      </rPr>
      <t xml:space="preserve">FinoBello </t>
    </r>
    <r>
      <rPr>
        <sz val="14"/>
        <rFont val="Arial"/>
        <family val="2"/>
        <charset val="204"/>
      </rPr>
      <t>белая сухая гипсовая финишная шпаклевка для внутренних работ</t>
    </r>
  </si>
  <si>
    <t>Штукатурки механизированного и ручного нанесения, шпаклевки</t>
  </si>
  <si>
    <t>Стяжка для пола, бетонная смесь</t>
  </si>
  <si>
    <r>
      <t xml:space="preserve">Baumit </t>
    </r>
    <r>
      <rPr>
        <b/>
        <sz val="14"/>
        <color rgb="FFFF0000"/>
        <rFont val="Arial"/>
        <family val="2"/>
        <charset val="204"/>
      </rPr>
      <t>BETON B25</t>
    </r>
    <r>
      <rPr>
        <b/>
        <sz val="14"/>
        <color theme="1"/>
        <rFont val="Arial"/>
        <family val="2"/>
        <charset val="204"/>
      </rPr>
      <t xml:space="preserve"> </t>
    </r>
    <r>
      <rPr>
        <sz val="14"/>
        <color theme="1"/>
        <rFont val="Arial"/>
        <family val="2"/>
        <charset val="204"/>
      </rPr>
      <t>бетонная смесь для общестроительных и ремонтных работ</t>
    </r>
  </si>
  <si>
    <t xml:space="preserve">Пигменты ( отгружаются в таре кратно одному литру ) </t>
  </si>
  <si>
    <r>
      <rPr>
        <b/>
        <sz val="14"/>
        <color rgb="FFFF0000"/>
        <rFont val="Arial CYR"/>
        <charset val="204"/>
      </rPr>
      <t>MPI-25 L</t>
    </r>
    <r>
      <rPr>
        <sz val="14"/>
        <rFont val="Arial CYR"/>
      </rPr>
      <t xml:space="preserve"> </t>
    </r>
    <r>
      <rPr>
        <sz val="14"/>
        <rFont val="Arial Cyr"/>
        <charset val="204"/>
      </rPr>
      <t>цементно-известковая штукатурная смесь для внутренних работ с перлитом</t>
    </r>
  </si>
  <si>
    <t>запрос</t>
  </si>
  <si>
    <r>
      <t xml:space="preserve">Baumit </t>
    </r>
    <r>
      <rPr>
        <b/>
        <sz val="14"/>
        <color rgb="FFFF0000"/>
        <rFont val="Arial"/>
        <family val="2"/>
        <charset val="204"/>
      </rPr>
      <t>Interior primer</t>
    </r>
    <r>
      <rPr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 xml:space="preserve">прозрачная </t>
    </r>
    <r>
      <rPr>
        <sz val="14"/>
        <rFont val="Arial"/>
        <family val="2"/>
        <charset val="204"/>
      </rPr>
      <t xml:space="preserve"> грунтовочная смесь под клея, штукатурки, шпаклевки, краски </t>
    </r>
  </si>
  <si>
    <t>1 кг/м2</t>
  </si>
  <si>
    <t>г.Киев, ул.Пироговский шлях, 34</t>
  </si>
  <si>
    <t xml:space="preserve">Baumit Creativ Top "Vario"  штукатурка Бауміт КреативТоп Варіо/ (зерно 1,5 мм) </t>
  </si>
  <si>
    <t xml:space="preserve">Baumit Creativ Top "Perl"  штукатурка Бауміт КреативТоп Перл/ (зерно 0,5 мм) </t>
  </si>
  <si>
    <t>2,5 - 5,0 кг/м2</t>
  </si>
  <si>
    <t>1,5 - 3,5 кг/м2</t>
  </si>
  <si>
    <r>
      <t xml:space="preserve">Baumit </t>
    </r>
    <r>
      <rPr>
        <b/>
        <sz val="14"/>
        <color rgb="FFFF0000"/>
        <rFont val="Arial"/>
        <family val="2"/>
        <charset val="204"/>
      </rPr>
      <t xml:space="preserve">FinoFill </t>
    </r>
    <r>
      <rPr>
        <sz val="14"/>
        <rFont val="Arial"/>
        <family val="2"/>
        <charset val="204"/>
      </rPr>
      <t>сбелая сухая ремонтная смесь для внутренних работ</t>
    </r>
  </si>
  <si>
    <t>Гидроизоляция</t>
  </si>
  <si>
    <t>Цена за 1 кг пигмента, грн с НДС</t>
  </si>
  <si>
    <t xml:space="preserve">Баумит Грунт концентрат </t>
  </si>
  <si>
    <t>Баумит Грунт концентрат</t>
  </si>
  <si>
    <t xml:space="preserve">Baumit Grund </t>
  </si>
  <si>
    <t xml:space="preserve">Baumit Creativ Top "Silk"  штукатурка Бауміт КреативТоп Сілк C-файн / (зерно  0,2 мм) </t>
  </si>
  <si>
    <t>Baumit Star Contact "SuperFlex" смесь для прикл. и защиты утеплителя МВ, ППС плит</t>
  </si>
  <si>
    <t>Baumit Pro Contact "Flex" смесь для прикл. и защиты утеплителя МВ, ППС плит</t>
  </si>
  <si>
    <t>Baumit StrongTex панцирная стеклосетка, плотность 340 гр/м2, Чехия</t>
  </si>
  <si>
    <t>Baumit StrongTex панцирная стеклосетка, плотность 290 гр/м2, Китай</t>
  </si>
  <si>
    <t>НОВЫЙ ТОВАР  - Baumit Premium Fuge затирка для швов - упаковка 20 кг (ведро)</t>
  </si>
  <si>
    <t>Baumit ProTherm</t>
  </si>
  <si>
    <r>
      <t>Цены указаны в гривнях с учетом НДС со склада в Киеве и действительны с</t>
    </r>
    <r>
      <rPr>
        <b/>
        <sz val="13"/>
        <rFont val="Arial"/>
        <family val="2"/>
        <charset val="204"/>
      </rPr>
      <t xml:space="preserve"> 06 февраля 2017 года</t>
    </r>
  </si>
  <si>
    <t xml:space="preserve"> Цены действительны с 06 февраля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</si>
</sst>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&quot; м.п.&quot;"/>
    <numFmt numFmtId="165" formatCode="General&quot; кг&quot;"/>
    <numFmt numFmtId="166" formatCode="0&quot; м2&quot;"/>
    <numFmt numFmtId="167" formatCode="_-* #,##0.00_-;\-* #,##0.00_-;_-* &quot;-&quot;??_-;_-@_-"/>
  </numFmts>
  <fonts count="36" x14ac:knownFonts="1">
    <font>
      <sz val="10"/>
      <name val="Arial"/>
    </font>
    <font>
      <sz val="9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Arial"/>
      <family val="2"/>
      <charset val="204"/>
    </font>
    <font>
      <u/>
      <sz val="18"/>
      <color indexed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</font>
    <font>
      <b/>
      <sz val="14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6"/>
      <color indexed="10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6"/>
      <color indexed="10"/>
      <name val="Arial Cyr"/>
      <charset val="204"/>
    </font>
    <font>
      <b/>
      <sz val="14"/>
      <color indexed="10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3"/>
      <color indexed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 Cyr"/>
      <charset val="204"/>
    </font>
    <font>
      <b/>
      <vertAlign val="superscript"/>
      <sz val="16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sz val="16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FF0000"/>
      <name val="Arial CYR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7" fillId="0" borderId="0"/>
    <xf numFmtId="167" fontId="2" fillId="0" borderId="0" applyFont="0" applyFill="0" applyBorder="0" applyAlignment="0" applyProtection="0"/>
  </cellStyleXfs>
  <cellXfs count="321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3" applyFont="1" applyBorder="1"/>
    <xf numFmtId="0" fontId="4" fillId="0" borderId="0" xfId="0" applyFont="1" applyBorder="1" applyAlignment="1">
      <alignment vertical="center" wrapText="1"/>
    </xf>
    <xf numFmtId="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4" fontId="11" fillId="0" borderId="0" xfId="2" applyNumberFormat="1" applyFont="1" applyAlignment="1" applyProtection="1">
      <alignment horizontal="center"/>
    </xf>
    <xf numFmtId="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4" xfId="0" applyFont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Border="1"/>
    <xf numFmtId="0" fontId="16" fillId="0" borderId="4" xfId="0" applyFont="1" applyBorder="1" applyAlignment="1">
      <alignment horizontal="center"/>
    </xf>
    <xf numFmtId="0" fontId="14" fillId="2" borderId="4" xfId="0" applyFont="1" applyFill="1" applyBorder="1"/>
    <xf numFmtId="0" fontId="13" fillId="0" borderId="3" xfId="0" applyFont="1" applyBorder="1" applyAlignment="1">
      <alignment horizontal="center" wrapText="1"/>
    </xf>
    <xf numFmtId="0" fontId="13" fillId="2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4" fontId="13" fillId="2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164" fontId="15" fillId="0" borderId="4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0" fontId="13" fillId="0" borderId="13" xfId="3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165" fontId="12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4" fontId="13" fillId="2" borderId="12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164" fontId="15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4" fillId="0" borderId="5" xfId="0" applyFont="1" applyBorder="1"/>
    <xf numFmtId="0" fontId="16" fillId="0" borderId="5" xfId="0" applyFont="1" applyBorder="1" applyAlignment="1">
      <alignment horizontal="center"/>
    </xf>
    <xf numFmtId="4" fontId="13" fillId="2" borderId="5" xfId="0" applyNumberFormat="1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3" fillId="0" borderId="13" xfId="0" applyFont="1" applyBorder="1" applyAlignment="1">
      <alignment horizontal="center" wrapText="1"/>
    </xf>
    <xf numFmtId="0" fontId="16" fillId="0" borderId="14" xfId="0" applyFont="1" applyFill="1" applyBorder="1" applyAlignment="1">
      <alignment horizontal="left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14" fillId="0" borderId="14" xfId="0" applyFont="1" applyBorder="1"/>
    <xf numFmtId="0" fontId="16" fillId="0" borderId="14" xfId="0" applyFont="1" applyBorder="1" applyAlignment="1">
      <alignment horizontal="center"/>
    </xf>
    <xf numFmtId="4" fontId="13" fillId="2" borderId="14" xfId="0" applyNumberFormat="1" applyFont="1" applyFill="1" applyBorder="1" applyAlignment="1">
      <alignment horizontal="center" vertical="center"/>
    </xf>
    <xf numFmtId="4" fontId="12" fillId="2" borderId="14" xfId="0" applyNumberFormat="1" applyFont="1" applyFill="1" applyBorder="1" applyAlignment="1">
      <alignment horizontal="center" vertical="center"/>
    </xf>
    <xf numFmtId="0" fontId="13" fillId="0" borderId="14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165" fontId="12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4" fontId="13" fillId="2" borderId="22" xfId="0" applyNumberFormat="1" applyFont="1" applyFill="1" applyBorder="1" applyAlignment="1">
      <alignment horizontal="center" vertical="center"/>
    </xf>
    <xf numFmtId="4" fontId="12" fillId="2" borderId="22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4" fontId="13" fillId="2" borderId="19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/>
    </xf>
    <xf numFmtId="166" fontId="12" fillId="0" borderId="5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4" fontId="13" fillId="2" borderId="7" xfId="0" applyNumberFormat="1" applyFont="1" applyFill="1" applyBorder="1" applyAlignment="1">
      <alignment horizontal="center" vertical="center"/>
    </xf>
    <xf numFmtId="4" fontId="12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5" fontId="12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6" fillId="0" borderId="24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5" borderId="0" xfId="0" applyFont="1" applyFill="1" applyBorder="1" applyAlignment="1">
      <alignment vertical="center"/>
    </xf>
    <xf numFmtId="0" fontId="0" fillId="0" borderId="0" xfId="0" applyAlignment="1"/>
    <xf numFmtId="0" fontId="9" fillId="0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readingOrder="1"/>
    </xf>
    <xf numFmtId="0" fontId="6" fillId="2" borderId="26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5" fontId="12" fillId="0" borderId="16" xfId="0" applyNumberFormat="1" applyFont="1" applyBorder="1" applyAlignment="1">
      <alignment horizontal="center" vertical="center"/>
    </xf>
    <xf numFmtId="2" fontId="12" fillId="0" borderId="1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4" fontId="12" fillId="5" borderId="0" xfId="0" applyNumberFormat="1" applyFont="1" applyFill="1" applyBorder="1" applyAlignment="1">
      <alignment horizontal="center" vertical="center"/>
    </xf>
    <xf numFmtId="2" fontId="13" fillId="5" borderId="4" xfId="0" applyNumberFormat="1" applyFont="1" applyFill="1" applyBorder="1" applyAlignment="1">
      <alignment horizontal="center" vertical="center"/>
    </xf>
    <xf numFmtId="2" fontId="13" fillId="5" borderId="5" xfId="0" applyNumberFormat="1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4" fontId="13" fillId="5" borderId="14" xfId="0" applyNumberFormat="1" applyFont="1" applyFill="1" applyBorder="1" applyAlignment="1">
      <alignment horizontal="center" vertical="center"/>
    </xf>
    <xf numFmtId="165" fontId="12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4" fontId="12" fillId="5" borderId="4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2" fontId="12" fillId="5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3" fillId="5" borderId="14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165" fontId="12" fillId="0" borderId="34" xfId="0" applyNumberFormat="1" applyFont="1" applyBorder="1" applyAlignment="1">
      <alignment horizontal="center" vertical="center"/>
    </xf>
    <xf numFmtId="4" fontId="8" fillId="3" borderId="8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7" borderId="8" xfId="0" applyFont="1" applyFill="1" applyBorder="1" applyAlignment="1">
      <alignment horizontal="left"/>
    </xf>
    <xf numFmtId="0" fontId="16" fillId="0" borderId="14" xfId="0" applyFont="1" applyBorder="1"/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 vertical="center"/>
    </xf>
    <xf numFmtId="14" fontId="9" fillId="0" borderId="0" xfId="0" applyNumberFormat="1" applyFont="1" applyFill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" fontId="12" fillId="5" borderId="16" xfId="0" applyNumberFormat="1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4" fontId="17" fillId="0" borderId="7" xfId="0" applyNumberFormat="1" applyFont="1" applyBorder="1" applyAlignment="1">
      <alignment horizontal="center"/>
    </xf>
    <xf numFmtId="0" fontId="12" fillId="0" borderId="2" xfId="0" applyFont="1" applyFill="1" applyBorder="1" applyAlignment="1">
      <alignment vertical="center" wrapText="1"/>
    </xf>
    <xf numFmtId="4" fontId="12" fillId="5" borderId="42" xfId="0" applyNumberFormat="1" applyFont="1" applyFill="1" applyBorder="1" applyAlignment="1">
      <alignment horizontal="center" vertical="center"/>
    </xf>
    <xf numFmtId="4" fontId="12" fillId="5" borderId="34" xfId="0" applyNumberFormat="1" applyFont="1" applyFill="1" applyBorder="1" applyAlignment="1">
      <alignment horizontal="center" vertical="center"/>
    </xf>
    <xf numFmtId="4" fontId="12" fillId="5" borderId="14" xfId="0" applyNumberFormat="1" applyFont="1" applyFill="1" applyBorder="1" applyAlignment="1">
      <alignment horizontal="center" vertical="center"/>
    </xf>
    <xf numFmtId="4" fontId="12" fillId="5" borderId="7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 wrapText="1"/>
    </xf>
    <xf numFmtId="0" fontId="13" fillId="2" borderId="47" xfId="0" applyFont="1" applyFill="1" applyBorder="1" applyAlignment="1">
      <alignment vertical="center" wrapText="1"/>
    </xf>
    <xf numFmtId="0" fontId="13" fillId="0" borderId="4" xfId="0" applyFont="1" applyFill="1" applyBorder="1"/>
    <xf numFmtId="0" fontId="21" fillId="0" borderId="4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center" vertical="center"/>
    </xf>
    <xf numFmtId="2" fontId="35" fillId="0" borderId="4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4" fillId="0" borderId="14" xfId="0" applyFont="1" applyFill="1" applyBorder="1"/>
    <xf numFmtId="165" fontId="12" fillId="0" borderId="14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65" fontId="8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35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30" fillId="6" borderId="9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6" borderId="35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horizontal="center" vertical="center" wrapText="1"/>
    </xf>
    <xf numFmtId="0" fontId="30" fillId="6" borderId="9" xfId="0" applyFont="1" applyFill="1" applyBorder="1" applyAlignment="1">
      <alignment horizontal="center" vertical="center"/>
    </xf>
    <xf numFmtId="0" fontId="30" fillId="6" borderId="10" xfId="0" applyFont="1" applyFill="1" applyBorder="1" applyAlignment="1">
      <alignment horizontal="center" vertical="center"/>
    </xf>
    <xf numFmtId="0" fontId="30" fillId="6" borderId="35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3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2" fontId="8" fillId="3" borderId="34" xfId="0" applyNumberFormat="1" applyFont="1" applyFill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4" fontId="8" fillId="3" borderId="36" xfId="0" applyNumberFormat="1" applyFont="1" applyFill="1" applyBorder="1" applyAlignment="1">
      <alignment horizontal="center" vertical="center" wrapText="1"/>
    </xf>
    <xf numFmtId="4" fontId="8" fillId="3" borderId="37" xfId="0" applyNumberFormat="1" applyFont="1" applyFill="1" applyBorder="1" applyAlignment="1">
      <alignment horizontal="center" vertical="center" wrapText="1"/>
    </xf>
    <xf numFmtId="4" fontId="8" fillId="3" borderId="38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6">
    <cellStyle name="Dezimal_bsk_b_99" xfId="5"/>
    <cellStyle name="Normalny_Cennik KOELNER 2002" xfId="1"/>
    <cellStyle name="Гиперссылка" xfId="2" builtinId="8"/>
    <cellStyle name="Обычный" xfId="0" builtinId="0"/>
    <cellStyle name="Обычный 5" xfId="4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4486275</xdr:colOff>
      <xdr:row>263</xdr:row>
      <xdr:rowOff>0</xdr:rowOff>
    </xdr:from>
    <xdr:to>
      <xdr:col>2</xdr:col>
      <xdr:colOff>4486275</xdr:colOff>
      <xdr:row>267</xdr:row>
      <xdr:rowOff>43335</xdr:rowOff>
    </xdr:to>
    <xdr:pic>
      <xdr:nvPicPr>
        <xdr:cNvPr id="3" name="Picture 6" descr="Безымянный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3525" y="52901850"/>
          <a:ext cx="2276475" cy="720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1647825</xdr:colOff>
      <xdr:row>263</xdr:row>
      <xdr:rowOff>0</xdr:rowOff>
    </xdr:from>
    <xdr:to>
      <xdr:col>2</xdr:col>
      <xdr:colOff>1647825</xdr:colOff>
      <xdr:row>268</xdr:row>
      <xdr:rowOff>992</xdr:rowOff>
    </xdr:to>
    <xdr:pic>
      <xdr:nvPicPr>
        <xdr:cNvPr id="4" name="Picture 7" descr="Безымянный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52863750"/>
          <a:ext cx="258127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689002</xdr:colOff>
      <xdr:row>251</xdr:row>
      <xdr:rowOff>190499</xdr:rowOff>
    </xdr:from>
    <xdr:to>
      <xdr:col>6</xdr:col>
      <xdr:colOff>231322</xdr:colOff>
      <xdr:row>257</xdr:row>
      <xdr:rowOff>203900</xdr:rowOff>
    </xdr:to>
    <xdr:pic>
      <xdr:nvPicPr>
        <xdr:cNvPr id="10" name="Picture 5" descr="Безымянный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25681" y="50686606"/>
          <a:ext cx="1814712" cy="125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4486275</xdr:colOff>
      <xdr:row>263</xdr:row>
      <xdr:rowOff>0</xdr:rowOff>
    </xdr:from>
    <xdr:to>
      <xdr:col>2</xdr:col>
      <xdr:colOff>4486275</xdr:colOff>
      <xdr:row>267</xdr:row>
      <xdr:rowOff>43335</xdr:rowOff>
    </xdr:to>
    <xdr:pic>
      <xdr:nvPicPr>
        <xdr:cNvPr id="11" name="Picture 6" descr="Безымянный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43525" y="53488318"/>
          <a:ext cx="0" cy="696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1647825</xdr:colOff>
      <xdr:row>263</xdr:row>
      <xdr:rowOff>0</xdr:rowOff>
    </xdr:from>
    <xdr:to>
      <xdr:col>2</xdr:col>
      <xdr:colOff>1647825</xdr:colOff>
      <xdr:row>268</xdr:row>
      <xdr:rowOff>992</xdr:rowOff>
    </xdr:to>
    <xdr:pic>
      <xdr:nvPicPr>
        <xdr:cNvPr id="12" name="Picture 7" descr="Безымянный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53450218"/>
          <a:ext cx="0" cy="817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1018854</xdr:colOff>
      <xdr:row>251</xdr:row>
      <xdr:rowOff>108857</xdr:rowOff>
    </xdr:from>
    <xdr:to>
      <xdr:col>8</xdr:col>
      <xdr:colOff>938893</xdr:colOff>
      <xdr:row>258</xdr:row>
      <xdr:rowOff>13945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0604" y="50604964"/>
          <a:ext cx="1566503" cy="1276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81643</xdr:colOff>
      <xdr:row>0</xdr:row>
      <xdr:rowOff>0</xdr:rowOff>
    </xdr:from>
    <xdr:to>
      <xdr:col>7</xdr:col>
      <xdr:colOff>1605643</xdr:colOff>
      <xdr:row>3</xdr:row>
      <xdr:rowOff>22680</xdr:rowOff>
    </xdr:to>
    <xdr:pic>
      <xdr:nvPicPr>
        <xdr:cNvPr id="9" name="Рисунок 8" descr="W:\LOGO\LOGO\BAUMIT_LOGO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3393" y="367392"/>
          <a:ext cx="1524000" cy="1700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857251</xdr:colOff>
      <xdr:row>0</xdr:row>
      <xdr:rowOff>0</xdr:rowOff>
    </xdr:from>
    <xdr:to>
      <xdr:col>2</xdr:col>
      <xdr:colOff>3279321</xdr:colOff>
      <xdr:row>3</xdr:row>
      <xdr:rowOff>63503</xdr:rowOff>
    </xdr:to>
    <xdr:pic>
      <xdr:nvPicPr>
        <xdr:cNvPr id="14" name="Рисунок 13" descr="W:\LOGO\Life Logo\logo_life_ok.jp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3358" y="353783"/>
          <a:ext cx="2422070" cy="17417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764270</xdr:colOff>
      <xdr:row>113</xdr:row>
      <xdr:rowOff>63500</xdr:rowOff>
    </xdr:from>
    <xdr:to>
      <xdr:col>2</xdr:col>
      <xdr:colOff>2524125</xdr:colOff>
      <xdr:row>117</xdr:row>
      <xdr:rowOff>238125</xdr:rowOff>
    </xdr:to>
    <xdr:pic>
      <xdr:nvPicPr>
        <xdr:cNvPr id="15" name="Рисунок 14" descr="W:\LOGO\Life Logo\logo_life_ok.jp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8520" y="28241625"/>
          <a:ext cx="1759855" cy="1127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650875</xdr:colOff>
      <xdr:row>113</xdr:row>
      <xdr:rowOff>174625</xdr:rowOff>
    </xdr:from>
    <xdr:to>
      <xdr:col>8</xdr:col>
      <xdr:colOff>27215</xdr:colOff>
      <xdr:row>117</xdr:row>
      <xdr:rowOff>212143</xdr:rowOff>
    </xdr:to>
    <xdr:pic>
      <xdr:nvPicPr>
        <xdr:cNvPr id="16" name="Рисунок 15" descr="W:\LOGO\LOGO\BAUMIT_LOGO.jp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75" y="28352750"/>
          <a:ext cx="1027340" cy="9900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umit.ua/" TargetMode="External"/><Relationship Id="rId1" Type="http://schemas.openxmlformats.org/officeDocument/2006/relationships/hyperlink" Target="http://www.baumit.com.u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3"/>
  <sheetViews>
    <sheetView tabSelected="1" topLeftCell="A171" zoomScale="60" zoomScaleNormal="60" workbookViewId="0">
      <selection activeCell="M182" sqref="M182"/>
    </sheetView>
  </sheetViews>
  <sheetFormatPr defaultRowHeight="12.75" x14ac:dyDescent="0.2"/>
  <cols>
    <col min="1" max="1" width="2.28515625" customWidth="1"/>
    <col min="2" max="2" width="12.28515625" style="6" customWidth="1"/>
    <col min="3" max="3" width="127.85546875" customWidth="1"/>
    <col min="4" max="4" width="19" customWidth="1"/>
    <col min="5" max="5" width="15.5703125" customWidth="1"/>
    <col min="6" max="6" width="18.5703125" customWidth="1"/>
    <col min="7" max="7" width="19.42578125" customWidth="1"/>
    <col min="8" max="9" width="24.7109375" style="4" customWidth="1"/>
  </cols>
  <sheetData>
    <row r="1" spans="2:9" ht="40.5" customHeight="1" x14ac:dyDescent="0.2"/>
    <row r="2" spans="2:9" ht="45" customHeight="1" x14ac:dyDescent="0.2"/>
    <row r="3" spans="2:9" ht="46.5" customHeight="1" x14ac:dyDescent="0.2"/>
    <row r="4" spans="2:9" ht="20.25" x14ac:dyDescent="0.3">
      <c r="C4" s="10" t="s">
        <v>129</v>
      </c>
      <c r="D4" s="7"/>
      <c r="E4" s="7"/>
      <c r="F4" s="81" t="s">
        <v>134</v>
      </c>
      <c r="G4" s="231" t="s">
        <v>275</v>
      </c>
      <c r="H4" s="231"/>
      <c r="I4" s="231"/>
    </row>
    <row r="5" spans="2:9" ht="20.25" x14ac:dyDescent="0.3">
      <c r="C5" s="7" t="s">
        <v>130</v>
      </c>
      <c r="D5" s="7"/>
      <c r="E5" s="7"/>
      <c r="F5" s="82" t="s">
        <v>215</v>
      </c>
      <c r="G5" s="80" t="s">
        <v>214</v>
      </c>
    </row>
    <row r="6" spans="2:9" ht="20.25" x14ac:dyDescent="0.3">
      <c r="B6" s="169"/>
      <c r="C6" s="63" t="s">
        <v>131</v>
      </c>
      <c r="D6" s="7"/>
      <c r="E6" s="7"/>
      <c r="F6" s="176"/>
      <c r="G6" s="176"/>
      <c r="I6" s="13"/>
    </row>
    <row r="7" spans="2:9" ht="20.25" x14ac:dyDescent="0.3">
      <c r="B7" s="169"/>
      <c r="C7" s="63"/>
      <c r="D7" s="7"/>
      <c r="E7" s="7"/>
      <c r="F7" s="82" t="s">
        <v>135</v>
      </c>
      <c r="G7" s="12" t="s">
        <v>136</v>
      </c>
      <c r="H7" s="13"/>
      <c r="I7" s="13"/>
    </row>
    <row r="8" spans="2:9" ht="20.25" customHeight="1" x14ac:dyDescent="0.3">
      <c r="B8" s="169"/>
      <c r="C8" s="7"/>
      <c r="D8" s="7"/>
      <c r="E8" s="7"/>
      <c r="F8" s="11"/>
      <c r="G8" s="177" t="s">
        <v>201</v>
      </c>
      <c r="H8" s="177"/>
      <c r="I8" s="177"/>
    </row>
    <row r="9" spans="2:9" ht="20.25" x14ac:dyDescent="0.3">
      <c r="B9" s="169"/>
      <c r="C9" s="216"/>
      <c r="D9" s="216"/>
      <c r="E9" s="216"/>
      <c r="F9" s="11"/>
      <c r="G9" s="170" t="s">
        <v>137</v>
      </c>
    </row>
    <row r="10" spans="2:9" ht="21" thickBot="1" x14ac:dyDescent="0.35">
      <c r="B10" s="169"/>
      <c r="C10" s="7"/>
      <c r="D10" s="7"/>
      <c r="E10" s="7"/>
      <c r="F10" s="7"/>
      <c r="G10" s="170" t="s">
        <v>132</v>
      </c>
    </row>
    <row r="11" spans="2:9" ht="24" thickBot="1" x14ac:dyDescent="0.4">
      <c r="B11" s="5"/>
      <c r="C11" s="226" t="s">
        <v>294</v>
      </c>
      <c r="D11" s="7"/>
      <c r="E11" s="7"/>
      <c r="F11" s="7"/>
      <c r="G11" s="9" t="s">
        <v>121</v>
      </c>
    </row>
    <row r="12" spans="2:9" ht="16.5" thickBot="1" x14ac:dyDescent="0.3">
      <c r="B12" s="5"/>
      <c r="C12" s="8"/>
      <c r="D12" s="1"/>
      <c r="E12" s="1"/>
      <c r="F12" s="1"/>
    </row>
    <row r="13" spans="2:9" s="15" customFormat="1" ht="105" thickBot="1" x14ac:dyDescent="0.3">
      <c r="B13" s="41" t="s">
        <v>2</v>
      </c>
      <c r="C13" s="41" t="s">
        <v>9</v>
      </c>
      <c r="D13" s="41" t="s">
        <v>8</v>
      </c>
      <c r="E13" s="42" t="s">
        <v>133</v>
      </c>
      <c r="F13" s="42" t="s">
        <v>175</v>
      </c>
      <c r="G13" s="42" t="s">
        <v>236</v>
      </c>
      <c r="H13" s="43" t="s">
        <v>237</v>
      </c>
      <c r="I13" s="221" t="s">
        <v>238</v>
      </c>
    </row>
    <row r="14" spans="2:9" s="15" customFormat="1" ht="24" customHeight="1" thickBot="1" x14ac:dyDescent="0.3">
      <c r="B14" s="266" t="s">
        <v>204</v>
      </c>
      <c r="C14" s="267"/>
      <c r="D14" s="267"/>
      <c r="E14" s="267"/>
      <c r="F14" s="267"/>
      <c r="G14" s="267"/>
      <c r="H14" s="267"/>
      <c r="I14" s="281"/>
    </row>
    <row r="15" spans="2:9" s="15" customFormat="1" ht="18" x14ac:dyDescent="0.25">
      <c r="B15" s="51">
        <v>1</v>
      </c>
      <c r="C15" s="52" t="s">
        <v>202</v>
      </c>
      <c r="D15" s="65">
        <v>25</v>
      </c>
      <c r="E15" s="53">
        <v>54</v>
      </c>
      <c r="F15" s="53" t="s">
        <v>43</v>
      </c>
      <c r="G15" s="48" t="s">
        <v>11</v>
      </c>
      <c r="H15" s="48" t="s">
        <v>11</v>
      </c>
      <c r="I15" s="202" t="s">
        <v>76</v>
      </c>
    </row>
    <row r="16" spans="2:9" s="15" customFormat="1" ht="18" x14ac:dyDescent="0.25">
      <c r="B16" s="31">
        <v>2</v>
      </c>
      <c r="C16" s="54" t="s">
        <v>287</v>
      </c>
      <c r="D16" s="65">
        <v>25</v>
      </c>
      <c r="E16" s="55">
        <v>54</v>
      </c>
      <c r="F16" s="55" t="s">
        <v>43</v>
      </c>
      <c r="G16" s="57">
        <f>I16/1000</f>
        <v>9.4</v>
      </c>
      <c r="H16" s="49">
        <f>I16/1000*D16</f>
        <v>235</v>
      </c>
      <c r="I16" s="211">
        <v>9400</v>
      </c>
    </row>
    <row r="17" spans="2:9" s="15" customFormat="1" ht="18" x14ac:dyDescent="0.25">
      <c r="B17" s="31">
        <v>3</v>
      </c>
      <c r="C17" s="50" t="s">
        <v>288</v>
      </c>
      <c r="D17" s="65">
        <v>25</v>
      </c>
      <c r="E17" s="55">
        <v>54</v>
      </c>
      <c r="F17" s="55" t="s">
        <v>43</v>
      </c>
      <c r="G17" s="57">
        <f t="shared" ref="G17:G21" si="0">I17/1000</f>
        <v>8.59</v>
      </c>
      <c r="H17" s="49">
        <f t="shared" ref="H17:H21" si="1">I17/1000*D17</f>
        <v>214.75</v>
      </c>
      <c r="I17" s="211">
        <v>8590</v>
      </c>
    </row>
    <row r="18" spans="2:9" s="15" customFormat="1" ht="18" x14ac:dyDescent="0.25">
      <c r="B18" s="31">
        <v>4</v>
      </c>
      <c r="C18" s="59" t="s">
        <v>231</v>
      </c>
      <c r="D18" s="209">
        <v>25</v>
      </c>
      <c r="E18" s="210">
        <v>54</v>
      </c>
      <c r="F18" s="210" t="s">
        <v>43</v>
      </c>
      <c r="G18" s="57">
        <f t="shared" si="0"/>
        <v>6.9</v>
      </c>
      <c r="H18" s="49">
        <f t="shared" si="1"/>
        <v>172.5</v>
      </c>
      <c r="I18" s="211">
        <v>6900</v>
      </c>
    </row>
    <row r="19" spans="2:9" s="15" customFormat="1" ht="18" x14ac:dyDescent="0.25">
      <c r="B19" s="31">
        <v>5</v>
      </c>
      <c r="C19" s="50" t="s">
        <v>10</v>
      </c>
      <c r="D19" s="65">
        <v>25</v>
      </c>
      <c r="E19" s="55">
        <v>54</v>
      </c>
      <c r="F19" s="55" t="s">
        <v>43</v>
      </c>
      <c r="G19" s="57">
        <f t="shared" si="0"/>
        <v>5.64</v>
      </c>
      <c r="H19" s="49">
        <f t="shared" si="1"/>
        <v>141</v>
      </c>
      <c r="I19" s="211">
        <v>5640</v>
      </c>
    </row>
    <row r="20" spans="2:9" s="15" customFormat="1" ht="18" x14ac:dyDescent="0.25">
      <c r="B20" s="31">
        <v>6</v>
      </c>
      <c r="C20" s="54" t="s">
        <v>138</v>
      </c>
      <c r="D20" s="65" t="s">
        <v>179</v>
      </c>
      <c r="E20" s="48">
        <v>12</v>
      </c>
      <c r="F20" s="48" t="s">
        <v>44</v>
      </c>
      <c r="G20" s="57">
        <f t="shared" si="0"/>
        <v>99.4</v>
      </c>
      <c r="H20" s="49">
        <f>I20/1000*30</f>
        <v>2982</v>
      </c>
      <c r="I20" s="211">
        <v>99400</v>
      </c>
    </row>
    <row r="21" spans="2:9" s="15" customFormat="1" ht="18" x14ac:dyDescent="0.25">
      <c r="B21" s="31">
        <v>7</v>
      </c>
      <c r="C21" s="54" t="s">
        <v>139</v>
      </c>
      <c r="D21" s="65">
        <v>25</v>
      </c>
      <c r="E21" s="48">
        <v>54</v>
      </c>
      <c r="F21" s="48" t="s">
        <v>44</v>
      </c>
      <c r="G21" s="57">
        <f t="shared" si="0"/>
        <v>31.8</v>
      </c>
      <c r="H21" s="49">
        <f t="shared" si="1"/>
        <v>795</v>
      </c>
      <c r="I21" s="211">
        <v>31800</v>
      </c>
    </row>
    <row r="22" spans="2:9" s="15" customFormat="1" ht="18.75" thickBot="1" x14ac:dyDescent="0.3">
      <c r="B22" s="109">
        <v>8</v>
      </c>
      <c r="C22" s="110" t="s">
        <v>15</v>
      </c>
      <c r="D22" s="89">
        <v>25</v>
      </c>
      <c r="E22" s="111">
        <v>16</v>
      </c>
      <c r="F22" s="111" t="s">
        <v>12</v>
      </c>
      <c r="G22" s="48" t="s">
        <v>11</v>
      </c>
      <c r="H22" s="48" t="s">
        <v>11</v>
      </c>
      <c r="I22" s="245" t="s">
        <v>76</v>
      </c>
    </row>
    <row r="23" spans="2:9" s="15" customFormat="1" ht="21" customHeight="1" thickBot="1" x14ac:dyDescent="0.3">
      <c r="B23" s="266" t="s">
        <v>203</v>
      </c>
      <c r="C23" s="267"/>
      <c r="D23" s="267"/>
      <c r="E23" s="267"/>
      <c r="F23" s="267"/>
      <c r="G23" s="267"/>
      <c r="H23" s="267"/>
      <c r="I23" s="283"/>
    </row>
    <row r="24" spans="2:9" s="15" customFormat="1" ht="18" x14ac:dyDescent="0.25">
      <c r="B24" s="139">
        <v>9</v>
      </c>
      <c r="C24" s="140" t="s">
        <v>14</v>
      </c>
      <c r="D24" s="144">
        <v>55</v>
      </c>
      <c r="E24" s="141">
        <v>33</v>
      </c>
      <c r="F24" s="141" t="s">
        <v>16</v>
      </c>
      <c r="G24" s="208">
        <f>H24/D24</f>
        <v>29.636363636363637</v>
      </c>
      <c r="H24" s="123">
        <v>1630</v>
      </c>
      <c r="I24" s="202" t="s">
        <v>11</v>
      </c>
    </row>
    <row r="25" spans="2:9" s="15" customFormat="1" ht="18" x14ac:dyDescent="0.25">
      <c r="B25" s="31">
        <v>10</v>
      </c>
      <c r="C25" s="47" t="s">
        <v>13</v>
      </c>
      <c r="D25" s="66">
        <v>50</v>
      </c>
      <c r="E25" s="48">
        <v>31</v>
      </c>
      <c r="F25" s="48" t="s">
        <v>16</v>
      </c>
      <c r="G25" s="208">
        <f t="shared" ref="G25:G28" si="2">H25/D25</f>
        <v>24.28</v>
      </c>
      <c r="H25" s="123">
        <v>1214</v>
      </c>
      <c r="I25" s="211" t="s">
        <v>11</v>
      </c>
    </row>
    <row r="26" spans="2:9" s="15" customFormat="1" ht="18" x14ac:dyDescent="0.25">
      <c r="B26" s="31">
        <v>11</v>
      </c>
      <c r="C26" s="47" t="s">
        <v>289</v>
      </c>
      <c r="D26" s="66">
        <v>25</v>
      </c>
      <c r="E26" s="48">
        <v>34</v>
      </c>
      <c r="F26" s="48" t="s">
        <v>16</v>
      </c>
      <c r="G26" s="208">
        <f t="shared" si="2"/>
        <v>87.8</v>
      </c>
      <c r="H26" s="123">
        <v>2195</v>
      </c>
      <c r="I26" s="211" t="s">
        <v>11</v>
      </c>
    </row>
    <row r="27" spans="2:9" s="15" customFormat="1" ht="18" x14ac:dyDescent="0.25">
      <c r="B27" s="31">
        <v>11</v>
      </c>
      <c r="C27" s="50" t="s">
        <v>290</v>
      </c>
      <c r="D27" s="257">
        <v>25</v>
      </c>
      <c r="E27" s="55">
        <v>34</v>
      </c>
      <c r="F27" s="55" t="s">
        <v>16</v>
      </c>
      <c r="G27" s="208">
        <f t="shared" si="2"/>
        <v>54.68</v>
      </c>
      <c r="H27" s="258">
        <v>1367</v>
      </c>
      <c r="I27" s="256" t="s">
        <v>11</v>
      </c>
    </row>
    <row r="28" spans="2:9" s="15" customFormat="1" ht="18.75" thickBot="1" x14ac:dyDescent="0.3">
      <c r="B28" s="109">
        <v>12</v>
      </c>
      <c r="C28" s="137" t="s">
        <v>60</v>
      </c>
      <c r="D28" s="138">
        <v>50</v>
      </c>
      <c r="E28" s="111" t="s">
        <v>11</v>
      </c>
      <c r="F28" s="111" t="s">
        <v>16</v>
      </c>
      <c r="G28" s="208">
        <f t="shared" si="2"/>
        <v>34.659999999999997</v>
      </c>
      <c r="H28" s="123">
        <v>1733</v>
      </c>
      <c r="I28" s="245" t="s">
        <v>11</v>
      </c>
    </row>
    <row r="29" spans="2:9" s="15" customFormat="1" ht="21" customHeight="1" thickBot="1" x14ac:dyDescent="0.3">
      <c r="B29" s="266" t="s">
        <v>0</v>
      </c>
      <c r="C29" s="267"/>
      <c r="D29" s="267"/>
      <c r="E29" s="267"/>
      <c r="F29" s="267"/>
      <c r="G29" s="267"/>
      <c r="H29" s="267"/>
      <c r="I29" s="283"/>
    </row>
    <row r="30" spans="2:9" s="15" customFormat="1" ht="18" x14ac:dyDescent="0.25">
      <c r="B30" s="139">
        <v>13</v>
      </c>
      <c r="C30" s="140" t="s">
        <v>17</v>
      </c>
      <c r="D30" s="69">
        <v>25</v>
      </c>
      <c r="E30" s="141">
        <v>16</v>
      </c>
      <c r="F30" s="141" t="s">
        <v>23</v>
      </c>
      <c r="G30" s="122">
        <f t="shared" ref="G30" si="3">I30/1000</f>
        <v>33.64</v>
      </c>
      <c r="H30" s="143">
        <f t="shared" ref="H30" si="4">I30/1000*D30</f>
        <v>841</v>
      </c>
      <c r="I30" s="202">
        <v>33640</v>
      </c>
    </row>
    <row r="31" spans="2:9" s="15" customFormat="1" ht="18" x14ac:dyDescent="0.25">
      <c r="B31" s="31">
        <v>14</v>
      </c>
      <c r="C31" s="47" t="s">
        <v>122</v>
      </c>
      <c r="D31" s="65">
        <v>25</v>
      </c>
      <c r="E31" s="48">
        <v>16</v>
      </c>
      <c r="F31" s="48" t="s">
        <v>18</v>
      </c>
      <c r="G31" s="19" t="s">
        <v>11</v>
      </c>
      <c r="H31" s="19" t="s">
        <v>11</v>
      </c>
      <c r="I31" s="211" t="s">
        <v>76</v>
      </c>
    </row>
    <row r="32" spans="2:9" s="15" customFormat="1" ht="18" x14ac:dyDescent="0.25">
      <c r="B32" s="139">
        <v>15</v>
      </c>
      <c r="C32" s="18" t="s">
        <v>285</v>
      </c>
      <c r="D32" s="65">
        <v>5</v>
      </c>
      <c r="E32" s="19">
        <v>84</v>
      </c>
      <c r="F32" s="19" t="s">
        <v>64</v>
      </c>
      <c r="G32" s="58">
        <f t="shared" ref="G32:G36" si="5">I32/1000</f>
        <v>22.8</v>
      </c>
      <c r="H32" s="56">
        <f t="shared" ref="H32:H36" si="6">I32/1000*D32</f>
        <v>114</v>
      </c>
      <c r="I32" s="211">
        <v>22800</v>
      </c>
    </row>
    <row r="33" spans="2:9" s="15" customFormat="1" ht="18" x14ac:dyDescent="0.25">
      <c r="B33" s="31">
        <v>16</v>
      </c>
      <c r="C33" s="47" t="s">
        <v>285</v>
      </c>
      <c r="D33" s="65">
        <v>10</v>
      </c>
      <c r="E33" s="19">
        <v>33</v>
      </c>
      <c r="F33" s="19" t="s">
        <v>64</v>
      </c>
      <c r="G33" s="58">
        <f t="shared" si="5"/>
        <v>21.9</v>
      </c>
      <c r="H33" s="56">
        <f t="shared" si="6"/>
        <v>219</v>
      </c>
      <c r="I33" s="211">
        <v>21900</v>
      </c>
    </row>
    <row r="34" spans="2:9" s="15" customFormat="1" ht="18" x14ac:dyDescent="0.25">
      <c r="B34" s="139">
        <v>17</v>
      </c>
      <c r="C34" s="18" t="s">
        <v>283</v>
      </c>
      <c r="D34" s="65">
        <v>10</v>
      </c>
      <c r="E34" s="19">
        <v>33</v>
      </c>
      <c r="F34" s="19" t="s">
        <v>64</v>
      </c>
      <c r="G34" s="58">
        <f t="shared" si="5"/>
        <v>32.1</v>
      </c>
      <c r="H34" s="56">
        <f t="shared" si="6"/>
        <v>321</v>
      </c>
      <c r="I34" s="211">
        <v>32100</v>
      </c>
    </row>
    <row r="35" spans="2:9" s="15" customFormat="1" ht="18" x14ac:dyDescent="0.25">
      <c r="B35" s="31">
        <v>18</v>
      </c>
      <c r="C35" s="18" t="s">
        <v>284</v>
      </c>
      <c r="D35" s="65">
        <v>5</v>
      </c>
      <c r="E35" s="19">
        <v>84</v>
      </c>
      <c r="F35" s="19" t="s">
        <v>64</v>
      </c>
      <c r="G35" s="58">
        <f t="shared" si="5"/>
        <v>35.299999999999997</v>
      </c>
      <c r="H35" s="56">
        <f t="shared" si="6"/>
        <v>176.5</v>
      </c>
      <c r="I35" s="211">
        <v>35300</v>
      </c>
    </row>
    <row r="36" spans="2:9" s="15" customFormat="1" ht="18" customHeight="1" x14ac:dyDescent="0.25">
      <c r="B36" s="139">
        <v>19</v>
      </c>
      <c r="C36" s="18" t="s">
        <v>273</v>
      </c>
      <c r="D36" s="65">
        <v>10</v>
      </c>
      <c r="E36" s="19">
        <v>33</v>
      </c>
      <c r="F36" s="19" t="s">
        <v>64</v>
      </c>
      <c r="G36" s="58">
        <f t="shared" si="5"/>
        <v>20.5</v>
      </c>
      <c r="H36" s="56">
        <f t="shared" si="6"/>
        <v>205</v>
      </c>
      <c r="I36" s="211">
        <v>20500</v>
      </c>
    </row>
    <row r="37" spans="2:9" s="15" customFormat="1" ht="18" x14ac:dyDescent="0.25">
      <c r="B37" s="31">
        <v>20</v>
      </c>
      <c r="C37" s="20" t="s">
        <v>65</v>
      </c>
      <c r="D37" s="65">
        <v>5</v>
      </c>
      <c r="E37" s="19">
        <v>84</v>
      </c>
      <c r="F37" s="19" t="s">
        <v>64</v>
      </c>
      <c r="G37" s="19" t="s">
        <v>11</v>
      </c>
      <c r="H37" s="49" t="s">
        <v>76</v>
      </c>
      <c r="I37" s="211" t="s">
        <v>76</v>
      </c>
    </row>
    <row r="38" spans="2:9" s="15" customFormat="1" ht="18" x14ac:dyDescent="0.25">
      <c r="B38" s="139">
        <v>21</v>
      </c>
      <c r="C38" s="21" t="s">
        <v>19</v>
      </c>
      <c r="D38" s="65">
        <v>10</v>
      </c>
      <c r="E38" s="23" t="s">
        <v>11</v>
      </c>
      <c r="F38" s="23" t="s">
        <v>20</v>
      </c>
      <c r="G38" s="19" t="s">
        <v>11</v>
      </c>
      <c r="H38" s="49" t="s">
        <v>76</v>
      </c>
      <c r="I38" s="211" t="s">
        <v>76</v>
      </c>
    </row>
    <row r="39" spans="2:9" s="15" customFormat="1" ht="18" x14ac:dyDescent="0.25">
      <c r="B39" s="31">
        <v>22</v>
      </c>
      <c r="C39" s="21" t="s">
        <v>21</v>
      </c>
      <c r="D39" s="65">
        <v>10</v>
      </c>
      <c r="E39" s="23" t="s">
        <v>11</v>
      </c>
      <c r="F39" s="23" t="s">
        <v>18</v>
      </c>
      <c r="G39" s="19" t="s">
        <v>11</v>
      </c>
      <c r="H39" s="49" t="s">
        <v>76</v>
      </c>
      <c r="I39" s="211" t="s">
        <v>76</v>
      </c>
    </row>
    <row r="40" spans="2:9" s="15" customFormat="1" ht="18" x14ac:dyDescent="0.25">
      <c r="B40" s="139">
        <v>23</v>
      </c>
      <c r="C40" s="21" t="s">
        <v>22</v>
      </c>
      <c r="D40" s="65">
        <v>25</v>
      </c>
      <c r="E40" s="23">
        <v>48</v>
      </c>
      <c r="F40" s="23" t="s">
        <v>23</v>
      </c>
      <c r="G40" s="19" t="s">
        <v>11</v>
      </c>
      <c r="H40" s="49" t="s">
        <v>76</v>
      </c>
      <c r="I40" s="49" t="s">
        <v>76</v>
      </c>
    </row>
    <row r="41" spans="2:9" s="15" customFormat="1" ht="18.75" thickBot="1" x14ac:dyDescent="0.3">
      <c r="B41" s="31">
        <v>24</v>
      </c>
      <c r="C41" s="135" t="s">
        <v>95</v>
      </c>
      <c r="D41" s="89">
        <v>20</v>
      </c>
      <c r="E41" s="136">
        <v>24</v>
      </c>
      <c r="F41" s="136" t="s">
        <v>96</v>
      </c>
      <c r="G41" s="33" t="s">
        <v>11</v>
      </c>
      <c r="H41" s="108">
        <v>1723.1488000000002</v>
      </c>
      <c r="I41" s="245">
        <v>87900</v>
      </c>
    </row>
    <row r="42" spans="2:9" s="15" customFormat="1" ht="21" customHeight="1" thickBot="1" x14ac:dyDescent="0.3">
      <c r="B42" s="266" t="s">
        <v>71</v>
      </c>
      <c r="C42" s="267"/>
      <c r="D42" s="267"/>
      <c r="E42" s="267"/>
      <c r="F42" s="267"/>
      <c r="G42" s="267"/>
      <c r="H42" s="267"/>
      <c r="I42" s="282"/>
    </row>
    <row r="43" spans="2:9" s="15" customFormat="1" ht="18" x14ac:dyDescent="0.25">
      <c r="B43" s="139">
        <v>25</v>
      </c>
      <c r="C43" s="140" t="s">
        <v>90</v>
      </c>
      <c r="D43" s="69">
        <v>25</v>
      </c>
      <c r="E43" s="141">
        <v>16</v>
      </c>
      <c r="F43" s="141" t="s">
        <v>31</v>
      </c>
      <c r="G43" s="122">
        <f t="shared" ref="G43:G47" si="7">I43/1000</f>
        <v>111.9</v>
      </c>
      <c r="H43" s="143">
        <f t="shared" ref="H43:H47" si="8">I43/1000*D43</f>
        <v>2797.5</v>
      </c>
      <c r="I43" s="207">
        <v>111900</v>
      </c>
    </row>
    <row r="44" spans="2:9" s="15" customFormat="1" ht="18" x14ac:dyDescent="0.25">
      <c r="B44" s="31">
        <v>26</v>
      </c>
      <c r="C44" s="47" t="s">
        <v>91</v>
      </c>
      <c r="D44" s="69">
        <v>25</v>
      </c>
      <c r="E44" s="48">
        <v>16</v>
      </c>
      <c r="F44" s="48" t="s">
        <v>30</v>
      </c>
      <c r="G44" s="58">
        <f t="shared" si="7"/>
        <v>111.9</v>
      </c>
      <c r="H44" s="56">
        <f t="shared" si="8"/>
        <v>2797.5</v>
      </c>
      <c r="I44" s="211">
        <v>111900</v>
      </c>
    </row>
    <row r="45" spans="2:9" s="15" customFormat="1" ht="18" x14ac:dyDescent="0.25">
      <c r="B45" s="139">
        <v>27</v>
      </c>
      <c r="C45" s="47" t="s">
        <v>92</v>
      </c>
      <c r="D45" s="69">
        <v>25</v>
      </c>
      <c r="E45" s="48">
        <v>16</v>
      </c>
      <c r="F45" s="48" t="s">
        <v>29</v>
      </c>
      <c r="G45" s="58">
        <f t="shared" si="7"/>
        <v>111.9</v>
      </c>
      <c r="H45" s="56">
        <f t="shared" si="8"/>
        <v>2797.5</v>
      </c>
      <c r="I45" s="211">
        <v>111900</v>
      </c>
    </row>
    <row r="46" spans="2:9" s="15" customFormat="1" ht="18" x14ac:dyDescent="0.25">
      <c r="B46" s="31">
        <v>28</v>
      </c>
      <c r="C46" s="73" t="s">
        <v>223</v>
      </c>
      <c r="D46" s="65">
        <v>24</v>
      </c>
      <c r="E46" s="48">
        <v>16</v>
      </c>
      <c r="F46" s="210" t="s">
        <v>32</v>
      </c>
      <c r="G46" s="74">
        <f t="shared" si="7"/>
        <v>156.30000000000001</v>
      </c>
      <c r="H46" s="56">
        <f t="shared" si="8"/>
        <v>3751.2000000000003</v>
      </c>
      <c r="I46" s="211">
        <v>156300</v>
      </c>
    </row>
    <row r="47" spans="2:9" s="15" customFormat="1" ht="18.75" thickBot="1" x14ac:dyDescent="0.3">
      <c r="B47" s="139">
        <v>29</v>
      </c>
      <c r="C47" s="110" t="s">
        <v>227</v>
      </c>
      <c r="D47" s="89">
        <v>24</v>
      </c>
      <c r="E47" s="111">
        <v>16</v>
      </c>
      <c r="F47" s="230" t="s">
        <v>32</v>
      </c>
      <c r="G47" s="134">
        <f t="shared" si="7"/>
        <v>156.30000000000001</v>
      </c>
      <c r="H47" s="133">
        <f t="shared" si="8"/>
        <v>3751.2000000000003</v>
      </c>
      <c r="I47" s="245">
        <v>156300</v>
      </c>
    </row>
    <row r="48" spans="2:9" s="15" customFormat="1" ht="21" customHeight="1" thickBot="1" x14ac:dyDescent="0.3">
      <c r="B48" s="266" t="s">
        <v>72</v>
      </c>
      <c r="C48" s="267"/>
      <c r="D48" s="267"/>
      <c r="E48" s="267"/>
      <c r="F48" s="267"/>
      <c r="G48" s="267"/>
      <c r="H48" s="267"/>
      <c r="I48" s="268"/>
    </row>
    <row r="49" spans="2:9" s="15" customFormat="1" ht="18" x14ac:dyDescent="0.25">
      <c r="B49" s="139">
        <v>30</v>
      </c>
      <c r="C49" s="140" t="s">
        <v>85</v>
      </c>
      <c r="D49" s="69">
        <v>25</v>
      </c>
      <c r="E49" s="141">
        <v>16</v>
      </c>
      <c r="F49" s="141" t="s">
        <v>31</v>
      </c>
      <c r="G49" s="122">
        <f t="shared" ref="G49:G55" si="9">I49/1000</f>
        <v>70.2</v>
      </c>
      <c r="H49" s="143">
        <f t="shared" ref="H49:H55" si="10">I49/1000*D49</f>
        <v>1755</v>
      </c>
      <c r="I49" s="207">
        <v>70200</v>
      </c>
    </row>
    <row r="50" spans="2:9" s="15" customFormat="1" ht="18" x14ac:dyDescent="0.25">
      <c r="B50" s="31">
        <v>31</v>
      </c>
      <c r="C50" s="47" t="s">
        <v>86</v>
      </c>
      <c r="D50" s="69">
        <v>25</v>
      </c>
      <c r="E50" s="48">
        <v>16</v>
      </c>
      <c r="F50" s="48" t="s">
        <v>30</v>
      </c>
      <c r="G50" s="57">
        <f t="shared" si="9"/>
        <v>70.2</v>
      </c>
      <c r="H50" s="56">
        <f t="shared" si="10"/>
        <v>1755</v>
      </c>
      <c r="I50" s="211">
        <v>70200</v>
      </c>
    </row>
    <row r="51" spans="2:9" s="15" customFormat="1" ht="18" x14ac:dyDescent="0.25">
      <c r="B51" s="139">
        <v>32</v>
      </c>
      <c r="C51" s="47" t="s">
        <v>87</v>
      </c>
      <c r="D51" s="69">
        <v>25</v>
      </c>
      <c r="E51" s="48">
        <v>16</v>
      </c>
      <c r="F51" s="48" t="s">
        <v>29</v>
      </c>
      <c r="G51" s="57">
        <f t="shared" si="9"/>
        <v>70.2</v>
      </c>
      <c r="H51" s="56">
        <f t="shared" si="10"/>
        <v>1755</v>
      </c>
      <c r="I51" s="211">
        <v>70200</v>
      </c>
    </row>
    <row r="52" spans="2:9" s="15" customFormat="1" ht="18" x14ac:dyDescent="0.25">
      <c r="B52" s="31">
        <v>33</v>
      </c>
      <c r="C52" s="47" t="s">
        <v>88</v>
      </c>
      <c r="D52" s="69">
        <v>25</v>
      </c>
      <c r="E52" s="48">
        <v>16</v>
      </c>
      <c r="F52" s="48" t="s">
        <v>34</v>
      </c>
      <c r="G52" s="57">
        <f t="shared" si="9"/>
        <v>70.2</v>
      </c>
      <c r="H52" s="56">
        <f t="shared" si="10"/>
        <v>1755</v>
      </c>
      <c r="I52" s="211">
        <v>70200</v>
      </c>
    </row>
    <row r="53" spans="2:9" s="15" customFormat="1" ht="18" x14ac:dyDescent="0.25">
      <c r="B53" s="139">
        <v>34</v>
      </c>
      <c r="C53" s="47" t="s">
        <v>89</v>
      </c>
      <c r="D53" s="69">
        <v>25</v>
      </c>
      <c r="E53" s="48">
        <v>16</v>
      </c>
      <c r="F53" s="48" t="s">
        <v>33</v>
      </c>
      <c r="G53" s="57">
        <f t="shared" si="9"/>
        <v>70.2</v>
      </c>
      <c r="H53" s="56">
        <f t="shared" si="10"/>
        <v>1755</v>
      </c>
      <c r="I53" s="211">
        <v>70200</v>
      </c>
    </row>
    <row r="54" spans="2:9" s="15" customFormat="1" ht="18" x14ac:dyDescent="0.25">
      <c r="B54" s="31">
        <v>35</v>
      </c>
      <c r="C54" s="73" t="s">
        <v>232</v>
      </c>
      <c r="D54" s="65">
        <v>24</v>
      </c>
      <c r="E54" s="48">
        <v>16</v>
      </c>
      <c r="F54" s="48" t="s">
        <v>32</v>
      </c>
      <c r="G54" s="57">
        <f t="shared" si="9"/>
        <v>101.5</v>
      </c>
      <c r="H54" s="56">
        <f t="shared" si="10"/>
        <v>2436</v>
      </c>
      <c r="I54" s="211">
        <v>101500</v>
      </c>
    </row>
    <row r="55" spans="2:9" s="15" customFormat="1" ht="18.75" thickBot="1" x14ac:dyDescent="0.3">
      <c r="B55" s="139">
        <v>36</v>
      </c>
      <c r="C55" s="131" t="s">
        <v>224</v>
      </c>
      <c r="D55" s="89">
        <v>24</v>
      </c>
      <c r="E55" s="111">
        <v>16</v>
      </c>
      <c r="F55" s="48" t="s">
        <v>32</v>
      </c>
      <c r="G55" s="90">
        <f t="shared" si="9"/>
        <v>101.5</v>
      </c>
      <c r="H55" s="133">
        <f t="shared" si="10"/>
        <v>2436</v>
      </c>
      <c r="I55" s="245">
        <v>101500</v>
      </c>
    </row>
    <row r="56" spans="2:9" s="15" customFormat="1" ht="21" thickBot="1" x14ac:dyDescent="0.3">
      <c r="B56" s="284" t="s">
        <v>190</v>
      </c>
      <c r="C56" s="285"/>
      <c r="D56" s="285"/>
      <c r="E56" s="285"/>
      <c r="F56" s="285"/>
      <c r="G56" s="285"/>
      <c r="H56" s="285"/>
      <c r="I56" s="286"/>
    </row>
    <row r="57" spans="2:9" s="15" customFormat="1" ht="18" x14ac:dyDescent="0.25">
      <c r="B57" s="145">
        <v>37</v>
      </c>
      <c r="C57" s="140" t="s">
        <v>191</v>
      </c>
      <c r="D57" s="69">
        <v>25</v>
      </c>
      <c r="E57" s="141">
        <v>16</v>
      </c>
      <c r="F57" s="141" t="s">
        <v>31</v>
      </c>
      <c r="G57" s="122">
        <f t="shared" ref="G57:G61" si="11">I57/1000</f>
        <v>46.2</v>
      </c>
      <c r="H57" s="143">
        <f t="shared" ref="H57:H61" si="12">I57/1000*D57</f>
        <v>1155</v>
      </c>
      <c r="I57" s="211">
        <v>46200</v>
      </c>
    </row>
    <row r="58" spans="2:9" s="15" customFormat="1" ht="18" x14ac:dyDescent="0.25">
      <c r="B58" s="146">
        <v>38</v>
      </c>
      <c r="C58" s="47" t="s">
        <v>192</v>
      </c>
      <c r="D58" s="69">
        <v>25</v>
      </c>
      <c r="E58" s="48">
        <v>16</v>
      </c>
      <c r="F58" s="48" t="s">
        <v>30</v>
      </c>
      <c r="G58" s="122">
        <f t="shared" si="11"/>
        <v>46.2</v>
      </c>
      <c r="H58" s="143">
        <f t="shared" si="12"/>
        <v>1155</v>
      </c>
      <c r="I58" s="211">
        <v>46200</v>
      </c>
    </row>
    <row r="59" spans="2:9" s="15" customFormat="1" ht="18" x14ac:dyDescent="0.25">
      <c r="B59" s="145">
        <v>39</v>
      </c>
      <c r="C59" s="47" t="s">
        <v>193</v>
      </c>
      <c r="D59" s="69">
        <v>25</v>
      </c>
      <c r="E59" s="48">
        <v>16</v>
      </c>
      <c r="F59" s="48" t="s">
        <v>29</v>
      </c>
      <c r="G59" s="122">
        <f t="shared" si="11"/>
        <v>46.2</v>
      </c>
      <c r="H59" s="143">
        <f t="shared" si="12"/>
        <v>1155</v>
      </c>
      <c r="I59" s="211">
        <v>46200</v>
      </c>
    </row>
    <row r="60" spans="2:9" s="15" customFormat="1" ht="18" x14ac:dyDescent="0.25">
      <c r="B60" s="146">
        <v>40</v>
      </c>
      <c r="C60" s="47" t="s">
        <v>194</v>
      </c>
      <c r="D60" s="69">
        <v>25</v>
      </c>
      <c r="E60" s="48">
        <v>16</v>
      </c>
      <c r="F60" s="48" t="s">
        <v>34</v>
      </c>
      <c r="G60" s="122">
        <f t="shared" si="11"/>
        <v>46.2</v>
      </c>
      <c r="H60" s="143">
        <f t="shared" si="12"/>
        <v>1155</v>
      </c>
      <c r="I60" s="211">
        <v>46200</v>
      </c>
    </row>
    <row r="61" spans="2:9" s="15" customFormat="1" ht="18.75" thickBot="1" x14ac:dyDescent="0.3">
      <c r="B61" s="145">
        <v>41</v>
      </c>
      <c r="C61" s="110" t="s">
        <v>195</v>
      </c>
      <c r="D61" s="69">
        <v>25</v>
      </c>
      <c r="E61" s="111">
        <v>16</v>
      </c>
      <c r="F61" s="111" t="s">
        <v>33</v>
      </c>
      <c r="G61" s="122">
        <f t="shared" si="11"/>
        <v>46.2</v>
      </c>
      <c r="H61" s="143">
        <f t="shared" si="12"/>
        <v>1155</v>
      </c>
      <c r="I61" s="211">
        <v>46200</v>
      </c>
    </row>
    <row r="62" spans="2:9" s="15" customFormat="1" ht="21" customHeight="1" thickBot="1" x14ac:dyDescent="0.3">
      <c r="B62" s="266" t="s">
        <v>205</v>
      </c>
      <c r="C62" s="267"/>
      <c r="D62" s="267"/>
      <c r="E62" s="267"/>
      <c r="F62" s="267"/>
      <c r="G62" s="267"/>
      <c r="H62" s="267"/>
      <c r="I62" s="268"/>
    </row>
    <row r="63" spans="2:9" s="15" customFormat="1" ht="18" x14ac:dyDescent="0.25">
      <c r="B63" s="139">
        <v>42</v>
      </c>
      <c r="C63" s="47" t="s">
        <v>173</v>
      </c>
      <c r="D63" s="69">
        <v>25</v>
      </c>
      <c r="E63" s="142">
        <v>16</v>
      </c>
      <c r="F63" s="142" t="s">
        <v>145</v>
      </c>
      <c r="G63" s="71">
        <f t="shared" ref="G63:G68" si="13">I63/1000</f>
        <v>68.7</v>
      </c>
      <c r="H63" s="123">
        <f t="shared" ref="H63:H68" si="14">I63/1000*D63</f>
        <v>1717.5</v>
      </c>
      <c r="I63" s="211">
        <v>68700</v>
      </c>
    </row>
    <row r="64" spans="2:9" s="15" customFormat="1" ht="18" x14ac:dyDescent="0.25">
      <c r="B64" s="31">
        <v>43</v>
      </c>
      <c r="C64" s="47" t="s">
        <v>172</v>
      </c>
      <c r="D64" s="69">
        <v>25</v>
      </c>
      <c r="E64" s="60">
        <v>16</v>
      </c>
      <c r="F64" s="60" t="s">
        <v>146</v>
      </c>
      <c r="G64" s="71">
        <f t="shared" si="13"/>
        <v>68.7</v>
      </c>
      <c r="H64" s="123">
        <f t="shared" si="14"/>
        <v>1717.5</v>
      </c>
      <c r="I64" s="211">
        <v>68700</v>
      </c>
    </row>
    <row r="65" spans="2:9" s="15" customFormat="1" ht="18" x14ac:dyDescent="0.25">
      <c r="B65" s="139">
        <v>44</v>
      </c>
      <c r="C65" s="47" t="s">
        <v>276</v>
      </c>
      <c r="D65" s="69">
        <v>25</v>
      </c>
      <c r="E65" s="60">
        <v>16</v>
      </c>
      <c r="F65" s="60" t="s">
        <v>278</v>
      </c>
      <c r="G65" s="71">
        <f t="shared" si="13"/>
        <v>68.7</v>
      </c>
      <c r="H65" s="123">
        <f t="shared" si="14"/>
        <v>1717.5</v>
      </c>
      <c r="I65" s="211">
        <v>68700</v>
      </c>
    </row>
    <row r="66" spans="2:9" s="15" customFormat="1" ht="18" x14ac:dyDescent="0.25">
      <c r="B66" s="31">
        <v>45</v>
      </c>
      <c r="C66" s="47" t="s">
        <v>174</v>
      </c>
      <c r="D66" s="69">
        <v>25</v>
      </c>
      <c r="E66" s="60">
        <v>16</v>
      </c>
      <c r="F66" s="60" t="s">
        <v>147</v>
      </c>
      <c r="G66" s="71">
        <f t="shared" si="13"/>
        <v>68.7</v>
      </c>
      <c r="H66" s="123">
        <f t="shared" si="14"/>
        <v>1717.5</v>
      </c>
      <c r="I66" s="211">
        <v>68700</v>
      </c>
    </row>
    <row r="67" spans="2:9" s="15" customFormat="1" ht="18" x14ac:dyDescent="0.25">
      <c r="B67" s="139">
        <v>46</v>
      </c>
      <c r="C67" s="47" t="s">
        <v>277</v>
      </c>
      <c r="D67" s="69">
        <v>25</v>
      </c>
      <c r="E67" s="60">
        <v>16</v>
      </c>
      <c r="F67" s="60" t="s">
        <v>279</v>
      </c>
      <c r="G67" s="71">
        <f t="shared" si="13"/>
        <v>68.7</v>
      </c>
      <c r="H67" s="123">
        <f t="shared" si="14"/>
        <v>1717.5</v>
      </c>
      <c r="I67" s="211">
        <v>68700</v>
      </c>
    </row>
    <row r="68" spans="2:9" s="15" customFormat="1" ht="18.75" thickBot="1" x14ac:dyDescent="0.3">
      <c r="B68" s="31">
        <v>47</v>
      </c>
      <c r="C68" s="47" t="s">
        <v>286</v>
      </c>
      <c r="D68" s="69">
        <v>25</v>
      </c>
      <c r="E68" s="132">
        <v>16</v>
      </c>
      <c r="F68" s="132" t="s">
        <v>148</v>
      </c>
      <c r="G68" s="90">
        <f t="shared" si="13"/>
        <v>76.400000000000006</v>
      </c>
      <c r="H68" s="108">
        <f t="shared" si="14"/>
        <v>1910.0000000000002</v>
      </c>
      <c r="I68" s="211">
        <v>76400</v>
      </c>
    </row>
    <row r="69" spans="2:9" s="15" customFormat="1" ht="21" customHeight="1" thickBot="1" x14ac:dyDescent="0.3">
      <c r="B69" s="266" t="s">
        <v>73</v>
      </c>
      <c r="C69" s="267"/>
      <c r="D69" s="267"/>
      <c r="E69" s="267"/>
      <c r="F69" s="267"/>
      <c r="G69" s="267"/>
      <c r="H69" s="267"/>
      <c r="I69" s="268"/>
    </row>
    <row r="70" spans="2:9" s="15" customFormat="1" ht="18" x14ac:dyDescent="0.25">
      <c r="B70" s="139">
        <v>48</v>
      </c>
      <c r="C70" s="140" t="s">
        <v>80</v>
      </c>
      <c r="D70" s="69">
        <v>25</v>
      </c>
      <c r="E70" s="141">
        <v>16</v>
      </c>
      <c r="F70" s="141" t="s">
        <v>31</v>
      </c>
      <c r="G70" s="71">
        <f t="shared" ref="G70:G76" si="15">I70/1000</f>
        <v>54.2</v>
      </c>
      <c r="H70" s="123">
        <f t="shared" ref="H70:H76" si="16">I70/1000*D70</f>
        <v>1355</v>
      </c>
      <c r="I70" s="207">
        <v>54200</v>
      </c>
    </row>
    <row r="71" spans="2:9" s="15" customFormat="1" ht="18" x14ac:dyDescent="0.25">
      <c r="B71" s="31">
        <v>49</v>
      </c>
      <c r="C71" s="47" t="s">
        <v>81</v>
      </c>
      <c r="D71" s="69">
        <v>25</v>
      </c>
      <c r="E71" s="48">
        <v>16</v>
      </c>
      <c r="F71" s="48" t="s">
        <v>30</v>
      </c>
      <c r="G71" s="57">
        <f t="shared" si="15"/>
        <v>54.2</v>
      </c>
      <c r="H71" s="49">
        <f t="shared" si="16"/>
        <v>1355</v>
      </c>
      <c r="I71" s="244">
        <v>54200</v>
      </c>
    </row>
    <row r="72" spans="2:9" s="15" customFormat="1" ht="18" x14ac:dyDescent="0.25">
      <c r="B72" s="139">
        <v>50</v>
      </c>
      <c r="C72" s="47" t="s">
        <v>82</v>
      </c>
      <c r="D72" s="69">
        <v>25</v>
      </c>
      <c r="E72" s="48">
        <v>16</v>
      </c>
      <c r="F72" s="48" t="s">
        <v>29</v>
      </c>
      <c r="G72" s="57">
        <f t="shared" si="15"/>
        <v>54.2</v>
      </c>
      <c r="H72" s="49">
        <f t="shared" si="16"/>
        <v>1355</v>
      </c>
      <c r="I72" s="244">
        <v>54200</v>
      </c>
    </row>
    <row r="73" spans="2:9" s="15" customFormat="1" ht="18" x14ac:dyDescent="0.25">
      <c r="B73" s="31">
        <v>51</v>
      </c>
      <c r="C73" s="47" t="s">
        <v>83</v>
      </c>
      <c r="D73" s="69">
        <v>25</v>
      </c>
      <c r="E73" s="48">
        <v>16</v>
      </c>
      <c r="F73" s="48" t="s">
        <v>34</v>
      </c>
      <c r="G73" s="57">
        <f t="shared" si="15"/>
        <v>54.2</v>
      </c>
      <c r="H73" s="49">
        <f t="shared" si="16"/>
        <v>1355</v>
      </c>
      <c r="I73" s="244">
        <v>54200</v>
      </c>
    </row>
    <row r="74" spans="2:9" s="15" customFormat="1" ht="18" x14ac:dyDescent="0.25">
      <c r="B74" s="139">
        <v>52</v>
      </c>
      <c r="C74" s="47" t="s">
        <v>84</v>
      </c>
      <c r="D74" s="69">
        <v>25</v>
      </c>
      <c r="E74" s="48">
        <v>16</v>
      </c>
      <c r="F74" s="48" t="s">
        <v>33</v>
      </c>
      <c r="G74" s="57">
        <f t="shared" si="15"/>
        <v>54.2</v>
      </c>
      <c r="H74" s="49">
        <f t="shared" si="16"/>
        <v>1355</v>
      </c>
      <c r="I74" s="244">
        <v>54200</v>
      </c>
    </row>
    <row r="75" spans="2:9" s="15" customFormat="1" ht="18" x14ac:dyDescent="0.25">
      <c r="B75" s="31">
        <v>53</v>
      </c>
      <c r="C75" s="73" t="s">
        <v>233</v>
      </c>
      <c r="D75" s="65">
        <v>24</v>
      </c>
      <c r="E75" s="48">
        <v>16</v>
      </c>
      <c r="F75" s="210" t="s">
        <v>32</v>
      </c>
      <c r="G75" s="57">
        <f t="shared" si="15"/>
        <v>74.5</v>
      </c>
      <c r="H75" s="49">
        <f t="shared" si="16"/>
        <v>1788</v>
      </c>
      <c r="I75" s="211">
        <v>74500</v>
      </c>
    </row>
    <row r="76" spans="2:9" s="15" customFormat="1" ht="18.75" thickBot="1" x14ac:dyDescent="0.3">
      <c r="B76" s="139">
        <v>54</v>
      </c>
      <c r="C76" s="131" t="s">
        <v>225</v>
      </c>
      <c r="D76" s="89">
        <v>24</v>
      </c>
      <c r="E76" s="111">
        <v>16</v>
      </c>
      <c r="F76" s="230" t="s">
        <v>32</v>
      </c>
      <c r="G76" s="90">
        <f t="shared" si="15"/>
        <v>74.5</v>
      </c>
      <c r="H76" s="108">
        <f t="shared" si="16"/>
        <v>1788</v>
      </c>
      <c r="I76" s="245">
        <v>74500</v>
      </c>
    </row>
    <row r="77" spans="2:9" s="15" customFormat="1" ht="21" customHeight="1" thickBot="1" x14ac:dyDescent="0.3">
      <c r="B77" s="266" t="s">
        <v>74</v>
      </c>
      <c r="C77" s="267"/>
      <c r="D77" s="267"/>
      <c r="E77" s="267"/>
      <c r="F77" s="267"/>
      <c r="G77" s="267"/>
      <c r="H77" s="267"/>
      <c r="I77" s="268"/>
    </row>
    <row r="78" spans="2:9" s="15" customFormat="1" ht="18" x14ac:dyDescent="0.25">
      <c r="B78" s="139">
        <v>55</v>
      </c>
      <c r="C78" s="140" t="s">
        <v>26</v>
      </c>
      <c r="D78" s="69">
        <v>25</v>
      </c>
      <c r="E78" s="141">
        <v>16</v>
      </c>
      <c r="F78" s="141" t="s">
        <v>31</v>
      </c>
      <c r="G78" s="71">
        <f t="shared" ref="G78:G84" si="17">I78/1000</f>
        <v>37</v>
      </c>
      <c r="H78" s="123">
        <f t="shared" ref="H78:H84" si="18">I78/1000*D78</f>
        <v>925</v>
      </c>
      <c r="I78" s="207">
        <v>37000</v>
      </c>
    </row>
    <row r="79" spans="2:9" s="15" customFormat="1" ht="18" x14ac:dyDescent="0.25">
      <c r="B79" s="31">
        <v>56</v>
      </c>
      <c r="C79" s="47" t="s">
        <v>25</v>
      </c>
      <c r="D79" s="69">
        <v>25</v>
      </c>
      <c r="E79" s="48">
        <v>16</v>
      </c>
      <c r="F79" s="48" t="s">
        <v>30</v>
      </c>
      <c r="G79" s="57">
        <f t="shared" si="17"/>
        <v>37</v>
      </c>
      <c r="H79" s="49">
        <f t="shared" si="18"/>
        <v>925</v>
      </c>
      <c r="I79" s="244">
        <v>37000</v>
      </c>
    </row>
    <row r="80" spans="2:9" s="15" customFormat="1" ht="18" x14ac:dyDescent="0.25">
      <c r="B80" s="139">
        <v>57</v>
      </c>
      <c r="C80" s="47" t="s">
        <v>24</v>
      </c>
      <c r="D80" s="69">
        <v>25</v>
      </c>
      <c r="E80" s="48">
        <v>16</v>
      </c>
      <c r="F80" s="48" t="s">
        <v>29</v>
      </c>
      <c r="G80" s="57">
        <f t="shared" si="17"/>
        <v>37</v>
      </c>
      <c r="H80" s="49">
        <f t="shared" si="18"/>
        <v>925</v>
      </c>
      <c r="I80" s="244">
        <v>37000</v>
      </c>
    </row>
    <row r="81" spans="2:9" s="15" customFormat="1" ht="18" x14ac:dyDescent="0.25">
      <c r="B81" s="31">
        <v>58</v>
      </c>
      <c r="C81" s="47" t="s">
        <v>28</v>
      </c>
      <c r="D81" s="69">
        <v>25</v>
      </c>
      <c r="E81" s="48">
        <v>16</v>
      </c>
      <c r="F81" s="48" t="s">
        <v>34</v>
      </c>
      <c r="G81" s="57">
        <f t="shared" si="17"/>
        <v>37</v>
      </c>
      <c r="H81" s="49">
        <f t="shared" si="18"/>
        <v>925</v>
      </c>
      <c r="I81" s="244">
        <v>37000</v>
      </c>
    </row>
    <row r="82" spans="2:9" s="15" customFormat="1" ht="18" x14ac:dyDescent="0.25">
      <c r="B82" s="139">
        <v>59</v>
      </c>
      <c r="C82" s="47" t="s">
        <v>27</v>
      </c>
      <c r="D82" s="69">
        <v>25</v>
      </c>
      <c r="E82" s="48">
        <v>16</v>
      </c>
      <c r="F82" s="48" t="s">
        <v>33</v>
      </c>
      <c r="G82" s="57">
        <f t="shared" si="17"/>
        <v>37</v>
      </c>
      <c r="H82" s="49">
        <f t="shared" si="18"/>
        <v>925</v>
      </c>
      <c r="I82" s="244">
        <v>37000</v>
      </c>
    </row>
    <row r="83" spans="2:9" s="15" customFormat="1" ht="18" x14ac:dyDescent="0.25">
      <c r="B83" s="31">
        <v>60</v>
      </c>
      <c r="C83" s="73" t="s">
        <v>234</v>
      </c>
      <c r="D83" s="65">
        <v>24</v>
      </c>
      <c r="E83" s="48">
        <v>16</v>
      </c>
      <c r="F83" s="210" t="s">
        <v>32</v>
      </c>
      <c r="G83" s="57">
        <f t="shared" si="17"/>
        <v>78.2</v>
      </c>
      <c r="H83" s="49">
        <f t="shared" si="18"/>
        <v>1876.8000000000002</v>
      </c>
      <c r="I83" s="211">
        <v>78200</v>
      </c>
    </row>
    <row r="84" spans="2:9" s="15" customFormat="1" ht="18.75" thickBot="1" x14ac:dyDescent="0.3">
      <c r="B84" s="139">
        <v>61</v>
      </c>
      <c r="C84" s="131" t="s">
        <v>226</v>
      </c>
      <c r="D84" s="89">
        <v>24</v>
      </c>
      <c r="E84" s="111">
        <v>16</v>
      </c>
      <c r="F84" s="230" t="s">
        <v>32</v>
      </c>
      <c r="G84" s="57">
        <f t="shared" si="17"/>
        <v>78.2</v>
      </c>
      <c r="H84" s="49">
        <f t="shared" si="18"/>
        <v>1876.8000000000002</v>
      </c>
      <c r="I84" s="211">
        <v>78200</v>
      </c>
    </row>
    <row r="85" spans="2:9" s="46" customFormat="1" ht="21" customHeight="1" thickBot="1" x14ac:dyDescent="0.25">
      <c r="B85" s="299" t="s">
        <v>93</v>
      </c>
      <c r="C85" s="300"/>
      <c r="D85" s="300"/>
      <c r="E85" s="300"/>
      <c r="F85" s="300"/>
      <c r="G85" s="300"/>
      <c r="H85" s="300"/>
      <c r="I85" s="301"/>
    </row>
    <row r="86" spans="2:9" s="46" customFormat="1" ht="18" x14ac:dyDescent="0.2">
      <c r="B86" s="31">
        <v>62</v>
      </c>
      <c r="C86" s="199" t="s">
        <v>79</v>
      </c>
      <c r="D86" s="220">
        <v>25</v>
      </c>
      <c r="E86" s="200">
        <v>16</v>
      </c>
      <c r="F86" s="200" t="s">
        <v>31</v>
      </c>
      <c r="G86" s="201">
        <f t="shared" ref="G86:G90" si="19">I86/1000</f>
        <v>82.1</v>
      </c>
      <c r="H86" s="202">
        <f t="shared" ref="H86:H90" si="20">I86/1000*D86</f>
        <v>2052.5</v>
      </c>
      <c r="I86" s="243">
        <v>82100</v>
      </c>
    </row>
    <row r="87" spans="2:9" s="46" customFormat="1" ht="18" x14ac:dyDescent="0.2">
      <c r="B87" s="31">
        <v>63</v>
      </c>
      <c r="C87" s="47" t="s">
        <v>78</v>
      </c>
      <c r="D87" s="65">
        <v>25</v>
      </c>
      <c r="E87" s="48">
        <v>16</v>
      </c>
      <c r="F87" s="48" t="s">
        <v>30</v>
      </c>
      <c r="G87" s="58">
        <f t="shared" si="19"/>
        <v>82.1</v>
      </c>
      <c r="H87" s="49">
        <f t="shared" si="20"/>
        <v>2052.5</v>
      </c>
      <c r="I87" s="211">
        <v>82100</v>
      </c>
    </row>
    <row r="88" spans="2:9" s="46" customFormat="1" ht="18" x14ac:dyDescent="0.2">
      <c r="B88" s="31">
        <v>64</v>
      </c>
      <c r="C88" s="47" t="s">
        <v>77</v>
      </c>
      <c r="D88" s="69">
        <v>25</v>
      </c>
      <c r="E88" s="48">
        <v>16</v>
      </c>
      <c r="F88" s="48" t="s">
        <v>29</v>
      </c>
      <c r="G88" s="58">
        <f t="shared" si="19"/>
        <v>82.1</v>
      </c>
      <c r="H88" s="49">
        <f t="shared" si="20"/>
        <v>2052.5</v>
      </c>
      <c r="I88" s="244">
        <v>82100</v>
      </c>
    </row>
    <row r="89" spans="2:9" s="46" customFormat="1" ht="36" x14ac:dyDescent="0.2">
      <c r="B89" s="31">
        <v>65</v>
      </c>
      <c r="C89" s="18" t="s">
        <v>180</v>
      </c>
      <c r="D89" s="65">
        <v>24</v>
      </c>
      <c r="E89" s="48">
        <v>16</v>
      </c>
      <c r="F89" s="48" t="s">
        <v>32</v>
      </c>
      <c r="G89" s="57">
        <f t="shared" si="19"/>
        <v>97.8</v>
      </c>
      <c r="H89" s="49">
        <f t="shared" si="20"/>
        <v>2347.1999999999998</v>
      </c>
      <c r="I89" s="211">
        <v>97800</v>
      </c>
    </row>
    <row r="90" spans="2:9" s="46" customFormat="1" ht="18" x14ac:dyDescent="0.2">
      <c r="B90" s="31">
        <v>66</v>
      </c>
      <c r="C90" s="50" t="s">
        <v>206</v>
      </c>
      <c r="D90" s="65">
        <v>15</v>
      </c>
      <c r="E90" s="48">
        <v>16</v>
      </c>
      <c r="F90" s="48" t="s">
        <v>162</v>
      </c>
      <c r="G90" s="58">
        <f t="shared" si="19"/>
        <v>142</v>
      </c>
      <c r="H90" s="49">
        <f t="shared" si="20"/>
        <v>2130</v>
      </c>
      <c r="I90" s="211">
        <v>142000</v>
      </c>
    </row>
    <row r="91" spans="2:9" s="46" customFormat="1" ht="18" x14ac:dyDescent="0.2">
      <c r="B91" s="31">
        <v>67</v>
      </c>
      <c r="C91" s="47" t="s">
        <v>94</v>
      </c>
      <c r="D91" s="65">
        <v>15</v>
      </c>
      <c r="E91" s="48">
        <v>16</v>
      </c>
      <c r="F91" s="48" t="s">
        <v>162</v>
      </c>
      <c r="G91" s="48" t="s">
        <v>11</v>
      </c>
      <c r="H91" s="49" t="s">
        <v>76</v>
      </c>
      <c r="I91" s="49" t="s">
        <v>76</v>
      </c>
    </row>
    <row r="92" spans="2:9" s="46" customFormat="1" ht="18.75" thickBot="1" x14ac:dyDescent="0.25">
      <c r="B92" s="31">
        <v>68</v>
      </c>
      <c r="C92" s="147" t="s">
        <v>207</v>
      </c>
      <c r="D92" s="86">
        <v>15</v>
      </c>
      <c r="E92" s="148">
        <v>16</v>
      </c>
      <c r="F92" s="148" t="s">
        <v>163</v>
      </c>
      <c r="G92" s="149">
        <f t="shared" ref="G92" si="21">I92/1000</f>
        <v>368.4</v>
      </c>
      <c r="H92" s="150">
        <f t="shared" ref="H92" si="22">I92/1000*D92</f>
        <v>5526</v>
      </c>
      <c r="I92" s="245">
        <v>368400</v>
      </c>
    </row>
    <row r="93" spans="2:9" s="46" customFormat="1" ht="21" customHeight="1" thickBot="1" x14ac:dyDescent="0.25">
      <c r="B93" s="266" t="s">
        <v>189</v>
      </c>
      <c r="C93" s="267"/>
      <c r="D93" s="267"/>
      <c r="E93" s="267"/>
      <c r="F93" s="267"/>
      <c r="G93" s="267"/>
      <c r="H93" s="267"/>
      <c r="I93" s="268"/>
    </row>
    <row r="94" spans="2:9" s="15" customFormat="1" ht="18.75" thickBot="1" x14ac:dyDescent="0.3">
      <c r="B94" s="125">
        <v>69</v>
      </c>
      <c r="C94" s="126" t="s">
        <v>216</v>
      </c>
      <c r="D94" s="127">
        <v>25</v>
      </c>
      <c r="E94" s="128">
        <v>16</v>
      </c>
      <c r="F94" s="128" t="s">
        <v>36</v>
      </c>
      <c r="G94" s="129">
        <f t="shared" ref="G94" si="23">I94/1000</f>
        <v>64.900000000000006</v>
      </c>
      <c r="H94" s="130">
        <f t="shared" ref="H94" si="24">I94/1000*D94</f>
        <v>1622.5000000000002</v>
      </c>
      <c r="I94" s="242">
        <v>64900</v>
      </c>
    </row>
    <row r="95" spans="2:9" s="15" customFormat="1" ht="21" thickBot="1" x14ac:dyDescent="0.3">
      <c r="B95" s="287" t="s">
        <v>149</v>
      </c>
      <c r="C95" s="288"/>
      <c r="D95" s="288"/>
      <c r="E95" s="288"/>
      <c r="F95" s="288"/>
      <c r="G95" s="288"/>
      <c r="H95" s="288"/>
      <c r="I95" s="289"/>
    </row>
    <row r="96" spans="2:9" s="15" customFormat="1" ht="18.75" x14ac:dyDescent="0.25">
      <c r="B96" s="188"/>
      <c r="C96" s="181" t="s">
        <v>155</v>
      </c>
      <c r="D96" s="182" t="s">
        <v>11</v>
      </c>
      <c r="E96" s="171" t="s">
        <v>123</v>
      </c>
      <c r="F96" s="290" t="s">
        <v>235</v>
      </c>
      <c r="G96" s="291"/>
      <c r="H96" s="291"/>
      <c r="I96" s="292"/>
    </row>
    <row r="97" spans="1:9" s="15" customFormat="1" ht="18.75" x14ac:dyDescent="0.25">
      <c r="B97" s="189"/>
      <c r="C97" s="62" t="s">
        <v>156</v>
      </c>
      <c r="D97" s="83" t="s">
        <v>11</v>
      </c>
      <c r="E97" s="185" t="s">
        <v>123</v>
      </c>
      <c r="F97" s="293"/>
      <c r="G97" s="294"/>
      <c r="H97" s="294"/>
      <c r="I97" s="295"/>
    </row>
    <row r="98" spans="1:9" s="15" customFormat="1" ht="18.75" x14ac:dyDescent="0.25">
      <c r="B98" s="189"/>
      <c r="C98" s="62" t="s">
        <v>157</v>
      </c>
      <c r="D98" s="83" t="s">
        <v>11</v>
      </c>
      <c r="E98" s="185" t="s">
        <v>123</v>
      </c>
      <c r="F98" s="293"/>
      <c r="G98" s="294"/>
      <c r="H98" s="294"/>
      <c r="I98" s="295"/>
    </row>
    <row r="99" spans="1:9" s="15" customFormat="1" ht="19.5" thickBot="1" x14ac:dyDescent="0.3">
      <c r="B99" s="183"/>
      <c r="C99" s="187" t="s">
        <v>158</v>
      </c>
      <c r="D99" s="184" t="s">
        <v>11</v>
      </c>
      <c r="E99" s="186" t="s">
        <v>123</v>
      </c>
      <c r="F99" s="296"/>
      <c r="G99" s="297"/>
      <c r="H99" s="297"/>
      <c r="I99" s="298"/>
    </row>
    <row r="100" spans="1:9" s="15" customFormat="1" ht="6" hidden="1" customHeight="1" thickBot="1" x14ac:dyDescent="0.3">
      <c r="B100" s="178"/>
      <c r="C100" s="178"/>
      <c r="D100" s="179"/>
      <c r="E100" s="179"/>
      <c r="F100" s="180"/>
      <c r="G100" s="180"/>
      <c r="H100" s="180"/>
      <c r="I100" s="180"/>
    </row>
    <row r="101" spans="1:9" s="15" customFormat="1" ht="19.5" hidden="1" thickBot="1" x14ac:dyDescent="0.3">
      <c r="B101" s="178"/>
      <c r="C101" s="178"/>
      <c r="D101" s="179"/>
      <c r="E101" s="179"/>
      <c r="F101" s="180"/>
      <c r="G101" s="180"/>
      <c r="H101" s="180"/>
      <c r="I101" s="180"/>
    </row>
    <row r="102" spans="1:9" s="15" customFormat="1" ht="19.5" hidden="1" thickBot="1" x14ac:dyDescent="0.3">
      <c r="B102" s="178"/>
      <c r="C102" s="178"/>
      <c r="D102" s="179"/>
      <c r="E102" s="179"/>
      <c r="F102" s="180"/>
      <c r="G102" s="180"/>
      <c r="H102" s="180"/>
      <c r="I102" s="180"/>
    </row>
    <row r="103" spans="1:9" s="15" customFormat="1" ht="21" thickBot="1" x14ac:dyDescent="0.3">
      <c r="B103" s="287" t="s">
        <v>150</v>
      </c>
      <c r="C103" s="288"/>
      <c r="D103" s="288"/>
      <c r="E103" s="288"/>
      <c r="F103" s="288"/>
      <c r="G103" s="288"/>
      <c r="H103" s="288"/>
      <c r="I103" s="289"/>
    </row>
    <row r="104" spans="1:9" s="15" customFormat="1" ht="18.75" x14ac:dyDescent="0.25">
      <c r="B104" s="212"/>
      <c r="C104" s="181" t="s">
        <v>155</v>
      </c>
      <c r="D104" s="182" t="s">
        <v>11</v>
      </c>
      <c r="E104" s="182" t="s">
        <v>123</v>
      </c>
      <c r="F104" s="290" t="s">
        <v>235</v>
      </c>
      <c r="G104" s="291"/>
      <c r="H104" s="291"/>
      <c r="I104" s="292"/>
    </row>
    <row r="105" spans="1:9" s="15" customFormat="1" ht="18.75" x14ac:dyDescent="0.25">
      <c r="B105" s="61"/>
      <c r="C105" s="62" t="s">
        <v>156</v>
      </c>
      <c r="D105" s="83" t="s">
        <v>11</v>
      </c>
      <c r="E105" s="83" t="s">
        <v>123</v>
      </c>
      <c r="F105" s="293"/>
      <c r="G105" s="294"/>
      <c r="H105" s="294"/>
      <c r="I105" s="295"/>
    </row>
    <row r="106" spans="1:9" s="15" customFormat="1" ht="18.75" x14ac:dyDescent="0.25">
      <c r="B106" s="61"/>
      <c r="C106" s="62" t="s">
        <v>159</v>
      </c>
      <c r="D106" s="83" t="s">
        <v>11</v>
      </c>
      <c r="E106" s="83" t="s">
        <v>123</v>
      </c>
      <c r="F106" s="293"/>
      <c r="G106" s="294"/>
      <c r="H106" s="294"/>
      <c r="I106" s="295"/>
    </row>
    <row r="107" spans="1:9" s="15" customFormat="1" ht="19.5" thickBot="1" x14ac:dyDescent="0.3">
      <c r="B107" s="213"/>
      <c r="C107" s="187" t="s">
        <v>160</v>
      </c>
      <c r="D107" s="184" t="s">
        <v>11</v>
      </c>
      <c r="E107" s="184" t="s">
        <v>123</v>
      </c>
      <c r="F107" s="296"/>
      <c r="G107" s="297"/>
      <c r="H107" s="297"/>
      <c r="I107" s="298"/>
    </row>
    <row r="108" spans="1:9" s="15" customFormat="1" ht="19.5" thickBot="1" x14ac:dyDescent="0.3">
      <c r="B108" s="246"/>
      <c r="C108" s="214"/>
      <c r="D108" s="236"/>
      <c r="E108" s="236"/>
      <c r="F108" s="236"/>
      <c r="G108" s="236"/>
      <c r="H108" s="236"/>
      <c r="I108" s="236"/>
    </row>
    <row r="109" spans="1:9" s="15" customFormat="1" ht="21" thickBot="1" x14ac:dyDescent="0.3">
      <c r="B109" s="266" t="s">
        <v>1</v>
      </c>
      <c r="C109" s="267"/>
      <c r="D109" s="267"/>
      <c r="E109" s="267"/>
      <c r="F109" s="267"/>
      <c r="G109" s="267"/>
      <c r="H109" s="267"/>
      <c r="I109" s="268"/>
    </row>
    <row r="110" spans="1:9" s="15" customFormat="1" ht="18" x14ac:dyDescent="0.25">
      <c r="A110" s="39"/>
      <c r="B110" s="219">
        <v>70</v>
      </c>
      <c r="C110" s="124" t="s">
        <v>262</v>
      </c>
      <c r="D110" s="69">
        <v>25</v>
      </c>
      <c r="E110" s="99">
        <v>54</v>
      </c>
      <c r="F110" s="217" t="s">
        <v>29</v>
      </c>
      <c r="G110" s="122">
        <f>I110/1000</f>
        <v>13.4</v>
      </c>
      <c r="H110" s="123">
        <f t="shared" ref="H110:H112" si="25">I110/1000*D110</f>
        <v>335</v>
      </c>
      <c r="I110" s="211">
        <v>13400</v>
      </c>
    </row>
    <row r="111" spans="1:9" s="15" customFormat="1" ht="18" x14ac:dyDescent="0.25">
      <c r="A111" s="39"/>
      <c r="B111" s="218">
        <v>71</v>
      </c>
      <c r="C111" s="124" t="s">
        <v>239</v>
      </c>
      <c r="D111" s="69">
        <v>25</v>
      </c>
      <c r="E111" s="99">
        <v>54</v>
      </c>
      <c r="F111" s="16" t="s">
        <v>45</v>
      </c>
      <c r="G111" s="122">
        <f t="shared" ref="G111:G112" si="26">I111/1000</f>
        <v>13.4</v>
      </c>
      <c r="H111" s="123">
        <f t="shared" si="25"/>
        <v>335</v>
      </c>
      <c r="I111" s="211">
        <v>13400</v>
      </c>
    </row>
    <row r="112" spans="1:9" s="15" customFormat="1" ht="18" x14ac:dyDescent="0.25">
      <c r="A112" s="39"/>
      <c r="B112" s="219">
        <v>72</v>
      </c>
      <c r="C112" s="124" t="s">
        <v>240</v>
      </c>
      <c r="D112" s="69">
        <v>25</v>
      </c>
      <c r="E112" s="99">
        <v>54</v>
      </c>
      <c r="F112" s="16" t="s">
        <v>35</v>
      </c>
      <c r="G112" s="122">
        <f t="shared" si="26"/>
        <v>12.8</v>
      </c>
      <c r="H112" s="123">
        <f t="shared" si="25"/>
        <v>320</v>
      </c>
      <c r="I112" s="256">
        <v>12800</v>
      </c>
    </row>
    <row r="113" spans="1:9" s="15" customFormat="1" ht="18.75" x14ac:dyDescent="0.25">
      <c r="A113" s="39"/>
      <c r="B113" s="178"/>
      <c r="C113" s="305"/>
      <c r="D113" s="305"/>
      <c r="E113" s="305"/>
      <c r="F113" s="305"/>
      <c r="G113" s="305"/>
      <c r="H113" s="305"/>
      <c r="I113" s="305"/>
    </row>
    <row r="114" spans="1:9" s="15" customFormat="1" ht="18.75" x14ac:dyDescent="0.25">
      <c r="A114" s="39"/>
      <c r="B114" s="178"/>
      <c r="C114" s="232"/>
      <c r="D114" s="232"/>
      <c r="E114" s="232"/>
      <c r="F114" s="232"/>
      <c r="G114" s="232"/>
      <c r="H114" s="232"/>
      <c r="I114" s="232"/>
    </row>
    <row r="115" spans="1:9" s="15" customFormat="1" ht="18.75" x14ac:dyDescent="0.25">
      <c r="A115" s="39"/>
      <c r="B115" s="178"/>
      <c r="C115" s="305"/>
      <c r="D115" s="305"/>
      <c r="E115" s="305"/>
      <c r="F115" s="305"/>
      <c r="G115" s="305"/>
      <c r="H115" s="305"/>
      <c r="I115" s="305"/>
    </row>
    <row r="116" spans="1:9" s="15" customFormat="1" ht="18.75" x14ac:dyDescent="0.25">
      <c r="A116" s="39"/>
      <c r="B116" s="178"/>
      <c r="C116" s="305"/>
      <c r="D116" s="305"/>
      <c r="E116" s="305"/>
      <c r="F116" s="305"/>
      <c r="G116" s="305"/>
      <c r="H116" s="305"/>
      <c r="I116" s="305"/>
    </row>
    <row r="117" spans="1:9" s="15" customFormat="1" ht="18.75" x14ac:dyDescent="0.25">
      <c r="A117" s="39"/>
      <c r="B117" s="178"/>
      <c r="C117" s="305"/>
      <c r="D117" s="305"/>
      <c r="E117" s="305"/>
      <c r="F117" s="305"/>
      <c r="G117" s="305"/>
      <c r="H117" s="305"/>
      <c r="I117" s="305"/>
    </row>
    <row r="118" spans="1:9" s="15" customFormat="1" ht="19.5" thickBot="1" x14ac:dyDescent="0.3">
      <c r="A118" s="39"/>
      <c r="B118" s="178"/>
      <c r="C118" s="305"/>
      <c r="D118" s="305"/>
      <c r="E118" s="305"/>
      <c r="F118" s="305"/>
      <c r="G118" s="305"/>
      <c r="H118" s="305"/>
      <c r="I118" s="305"/>
    </row>
    <row r="119" spans="1:9" s="15" customFormat="1" ht="18.75" customHeight="1" x14ac:dyDescent="0.25">
      <c r="A119" s="39"/>
      <c r="B119" s="302" t="s">
        <v>2</v>
      </c>
      <c r="C119" s="318" t="s">
        <v>9</v>
      </c>
      <c r="D119" s="318" t="s">
        <v>8</v>
      </c>
      <c r="E119" s="306" t="s">
        <v>133</v>
      </c>
      <c r="F119" s="306" t="s">
        <v>175</v>
      </c>
      <c r="G119" s="309" t="s">
        <v>236</v>
      </c>
      <c r="H119" s="312" t="s">
        <v>237</v>
      </c>
      <c r="I119" s="315" t="s">
        <v>238</v>
      </c>
    </row>
    <row r="120" spans="1:9" s="15" customFormat="1" ht="18.75" customHeight="1" x14ac:dyDescent="0.25">
      <c r="A120" s="39"/>
      <c r="B120" s="303"/>
      <c r="C120" s="319"/>
      <c r="D120" s="319"/>
      <c r="E120" s="307"/>
      <c r="F120" s="307"/>
      <c r="G120" s="310"/>
      <c r="H120" s="313"/>
      <c r="I120" s="316"/>
    </row>
    <row r="121" spans="1:9" s="15" customFormat="1" ht="18.75" customHeight="1" x14ac:dyDescent="0.25">
      <c r="A121" s="39"/>
      <c r="B121" s="303"/>
      <c r="C121" s="319"/>
      <c r="D121" s="319"/>
      <c r="E121" s="307"/>
      <c r="F121" s="307"/>
      <c r="G121" s="310"/>
      <c r="H121" s="313"/>
      <c r="I121" s="316"/>
    </row>
    <row r="122" spans="1:9" s="15" customFormat="1" ht="46.5" customHeight="1" thickBot="1" x14ac:dyDescent="0.3">
      <c r="A122" s="39"/>
      <c r="B122" s="304"/>
      <c r="C122" s="320"/>
      <c r="D122" s="320"/>
      <c r="E122" s="308"/>
      <c r="F122" s="308"/>
      <c r="G122" s="311"/>
      <c r="H122" s="314"/>
      <c r="I122" s="317"/>
    </row>
    <row r="123" spans="1:9" s="46" customFormat="1" ht="21" customHeight="1" thickBot="1" x14ac:dyDescent="0.25">
      <c r="B123" s="266" t="s">
        <v>267</v>
      </c>
      <c r="C123" s="267"/>
      <c r="D123" s="267"/>
      <c r="E123" s="267"/>
      <c r="F123" s="267"/>
      <c r="G123" s="267"/>
      <c r="H123" s="267"/>
      <c r="I123" s="268"/>
    </row>
    <row r="124" spans="1:9" s="46" customFormat="1" ht="21" customHeight="1" x14ac:dyDescent="0.25">
      <c r="B124" s="119">
        <v>73</v>
      </c>
      <c r="C124" s="120" t="s">
        <v>38</v>
      </c>
      <c r="D124" s="69">
        <v>25</v>
      </c>
      <c r="E124" s="121">
        <v>54</v>
      </c>
      <c r="F124" s="121" t="s">
        <v>178</v>
      </c>
      <c r="G124" s="122">
        <f>I124/1000</f>
        <v>3</v>
      </c>
      <c r="H124" s="123">
        <f t="shared" ref="H124" si="27">I124/1000*D124</f>
        <v>75</v>
      </c>
      <c r="I124" s="49">
        <v>3000</v>
      </c>
    </row>
    <row r="125" spans="1:9" s="46" customFormat="1" ht="21" customHeight="1" x14ac:dyDescent="0.25">
      <c r="B125" s="119">
        <v>74</v>
      </c>
      <c r="C125" s="227" t="s">
        <v>271</v>
      </c>
      <c r="D125" s="69">
        <v>25</v>
      </c>
      <c r="E125" s="121">
        <v>54</v>
      </c>
      <c r="F125" s="121" t="s">
        <v>176</v>
      </c>
      <c r="G125" s="49" t="s">
        <v>272</v>
      </c>
      <c r="H125" s="49" t="s">
        <v>272</v>
      </c>
      <c r="I125" s="49" t="s">
        <v>272</v>
      </c>
    </row>
    <row r="126" spans="1:9" s="46" customFormat="1" ht="21" customHeight="1" x14ac:dyDescent="0.25">
      <c r="B126" s="119">
        <v>75</v>
      </c>
      <c r="C126" s="120" t="s">
        <v>241</v>
      </c>
      <c r="D126" s="69">
        <v>25</v>
      </c>
      <c r="E126" s="121">
        <v>54</v>
      </c>
      <c r="F126" s="121" t="s">
        <v>178</v>
      </c>
      <c r="G126" s="58">
        <f>I126/1000</f>
        <v>3.69</v>
      </c>
      <c r="H126" s="123">
        <f t="shared" ref="H126" si="28">I126/1000*D126</f>
        <v>92.25</v>
      </c>
      <c r="I126" s="49">
        <v>3690</v>
      </c>
    </row>
    <row r="127" spans="1:9" s="46" customFormat="1" ht="21" customHeight="1" x14ac:dyDescent="0.25">
      <c r="B127" s="119">
        <v>76</v>
      </c>
      <c r="C127" s="120" t="s">
        <v>260</v>
      </c>
      <c r="D127" s="69">
        <v>25</v>
      </c>
      <c r="E127" s="121">
        <v>54</v>
      </c>
      <c r="F127" s="121" t="s">
        <v>242</v>
      </c>
      <c r="G127" s="58">
        <f>I127/1000</f>
        <v>4.6500000000000004</v>
      </c>
      <c r="H127" s="123">
        <f t="shared" ref="H127" si="29">I127/1000*D127</f>
        <v>116.25000000000001</v>
      </c>
      <c r="I127" s="49">
        <v>4650</v>
      </c>
    </row>
    <row r="128" spans="1:9" s="46" customFormat="1" ht="21" customHeight="1" x14ac:dyDescent="0.25">
      <c r="B128" s="259">
        <v>77</v>
      </c>
      <c r="C128" s="260" t="s">
        <v>243</v>
      </c>
      <c r="D128" s="261">
        <v>25</v>
      </c>
      <c r="E128" s="262">
        <v>54</v>
      </c>
      <c r="F128" s="262" t="s">
        <v>242</v>
      </c>
      <c r="G128" s="256" t="s">
        <v>272</v>
      </c>
      <c r="H128" s="256" t="s">
        <v>272</v>
      </c>
      <c r="I128" s="256" t="s">
        <v>272</v>
      </c>
    </row>
    <row r="129" spans="2:9" s="46" customFormat="1" ht="21" customHeight="1" x14ac:dyDescent="0.25">
      <c r="B129" s="119">
        <v>78</v>
      </c>
      <c r="C129" s="24" t="s">
        <v>39</v>
      </c>
      <c r="D129" s="65">
        <v>25</v>
      </c>
      <c r="E129" s="121">
        <v>54</v>
      </c>
      <c r="F129" s="25" t="s">
        <v>178</v>
      </c>
      <c r="G129" s="58">
        <f>I129/1000</f>
        <v>3.66</v>
      </c>
      <c r="H129" s="49">
        <f t="shared" ref="H129:H138" si="30">I129/1000*D129</f>
        <v>91.5</v>
      </c>
      <c r="I129" s="211">
        <v>3660</v>
      </c>
    </row>
    <row r="130" spans="2:9" s="46" customFormat="1" ht="21" customHeight="1" x14ac:dyDescent="0.25">
      <c r="B130" s="119">
        <v>79</v>
      </c>
      <c r="C130" s="24" t="s">
        <v>40</v>
      </c>
      <c r="D130" s="209">
        <v>25</v>
      </c>
      <c r="E130" s="121">
        <v>54</v>
      </c>
      <c r="F130" s="25" t="s">
        <v>176</v>
      </c>
      <c r="G130" s="58">
        <f>I130/1000</f>
        <v>4.1399999999999997</v>
      </c>
      <c r="H130" s="49">
        <f t="shared" si="30"/>
        <v>103.49999999999999</v>
      </c>
      <c r="I130" s="211">
        <v>4140</v>
      </c>
    </row>
    <row r="131" spans="2:9" s="46" customFormat="1" ht="21" customHeight="1" x14ac:dyDescent="0.25">
      <c r="B131" s="119">
        <v>80</v>
      </c>
      <c r="C131" s="24" t="s">
        <v>41</v>
      </c>
      <c r="D131" s="209">
        <v>25</v>
      </c>
      <c r="E131" s="121">
        <v>54</v>
      </c>
      <c r="F131" s="25" t="s">
        <v>46</v>
      </c>
      <c r="G131" s="58">
        <f t="shared" ref="G131:G148" si="31">I131/1000</f>
        <v>3.68</v>
      </c>
      <c r="H131" s="49">
        <f t="shared" si="30"/>
        <v>92</v>
      </c>
      <c r="I131" s="49">
        <v>3680</v>
      </c>
    </row>
    <row r="132" spans="2:9" s="15" customFormat="1" ht="18" x14ac:dyDescent="0.25">
      <c r="B132" s="119">
        <v>81</v>
      </c>
      <c r="C132" s="24" t="s">
        <v>151</v>
      </c>
      <c r="D132" s="209">
        <v>25</v>
      </c>
      <c r="E132" s="121">
        <v>54</v>
      </c>
      <c r="F132" s="25" t="s">
        <v>176</v>
      </c>
      <c r="G132" s="58">
        <f t="shared" si="31"/>
        <v>4.5199999999999996</v>
      </c>
      <c r="H132" s="211">
        <f t="shared" si="30"/>
        <v>112.99999999999999</v>
      </c>
      <c r="I132" s="211">
        <v>4520</v>
      </c>
    </row>
    <row r="133" spans="2:9" s="15" customFormat="1" ht="18" x14ac:dyDescent="0.25">
      <c r="B133" s="119">
        <v>82</v>
      </c>
      <c r="C133" s="26" t="s">
        <v>219</v>
      </c>
      <c r="D133" s="209">
        <v>25</v>
      </c>
      <c r="E133" s="25">
        <v>54</v>
      </c>
      <c r="F133" s="25" t="s">
        <v>177</v>
      </c>
      <c r="G133" s="58">
        <f t="shared" si="31"/>
        <v>2.66</v>
      </c>
      <c r="H133" s="211">
        <f t="shared" si="30"/>
        <v>66.5</v>
      </c>
      <c r="I133" s="211">
        <v>2660</v>
      </c>
    </row>
    <row r="134" spans="2:9" s="15" customFormat="1" ht="18" x14ac:dyDescent="0.25">
      <c r="B134" s="119">
        <v>83</v>
      </c>
      <c r="C134" s="24" t="s">
        <v>218</v>
      </c>
      <c r="D134" s="209">
        <v>30</v>
      </c>
      <c r="E134" s="25">
        <v>48</v>
      </c>
      <c r="F134" s="25" t="s">
        <v>47</v>
      </c>
      <c r="G134" s="58">
        <f t="shared" si="31"/>
        <v>7.69</v>
      </c>
      <c r="H134" s="211">
        <f t="shared" si="30"/>
        <v>230.70000000000002</v>
      </c>
      <c r="I134" s="211">
        <v>7690</v>
      </c>
    </row>
    <row r="135" spans="2:9" s="15" customFormat="1" ht="18" x14ac:dyDescent="0.25">
      <c r="B135" s="119">
        <v>84</v>
      </c>
      <c r="C135" s="104" t="s">
        <v>265</v>
      </c>
      <c r="D135" s="209">
        <v>20</v>
      </c>
      <c r="E135" s="25">
        <v>30</v>
      </c>
      <c r="F135" s="106" t="s">
        <v>263</v>
      </c>
      <c r="G135" s="58">
        <f t="shared" si="31"/>
        <v>22.95</v>
      </c>
      <c r="H135" s="244">
        <f t="shared" si="30"/>
        <v>459</v>
      </c>
      <c r="I135" s="211">
        <v>22950</v>
      </c>
    </row>
    <row r="136" spans="2:9" s="15" customFormat="1" ht="18" x14ac:dyDescent="0.25">
      <c r="B136" s="119">
        <v>85</v>
      </c>
      <c r="C136" s="104" t="s">
        <v>265</v>
      </c>
      <c r="D136" s="209">
        <v>9</v>
      </c>
      <c r="E136" s="25">
        <v>64</v>
      </c>
      <c r="F136" s="106" t="s">
        <v>263</v>
      </c>
      <c r="G136" s="58">
        <f t="shared" si="31"/>
        <v>22.95</v>
      </c>
      <c r="H136" s="244">
        <f t="shared" si="30"/>
        <v>206.54999999999998</v>
      </c>
      <c r="I136" s="211">
        <v>22950</v>
      </c>
    </row>
    <row r="137" spans="2:9" s="15" customFormat="1" ht="18" x14ac:dyDescent="0.25">
      <c r="B137" s="119">
        <v>86</v>
      </c>
      <c r="C137" s="104" t="s">
        <v>266</v>
      </c>
      <c r="D137" s="209">
        <v>20</v>
      </c>
      <c r="E137" s="228">
        <v>60</v>
      </c>
      <c r="F137" s="229" t="s">
        <v>274</v>
      </c>
      <c r="G137" s="58">
        <f t="shared" si="31"/>
        <v>13.8</v>
      </c>
      <c r="H137" s="244">
        <f t="shared" si="30"/>
        <v>276</v>
      </c>
      <c r="I137" s="211">
        <v>13800</v>
      </c>
    </row>
    <row r="138" spans="2:9" s="15" customFormat="1" ht="18.75" thickBot="1" x14ac:dyDescent="0.3">
      <c r="B138" s="119">
        <v>87</v>
      </c>
      <c r="C138" s="104" t="s">
        <v>280</v>
      </c>
      <c r="D138" s="65">
        <v>20</v>
      </c>
      <c r="E138" s="228">
        <v>60</v>
      </c>
      <c r="F138" s="229" t="s">
        <v>274</v>
      </c>
      <c r="G138" s="58">
        <f t="shared" si="31"/>
        <v>17.440000000000001</v>
      </c>
      <c r="H138" s="211">
        <f t="shared" si="30"/>
        <v>348.8</v>
      </c>
      <c r="I138" s="211">
        <v>17440</v>
      </c>
    </row>
    <row r="139" spans="2:9" s="15" customFormat="1" ht="21" thickBot="1" x14ac:dyDescent="0.3">
      <c r="B139" s="269" t="s">
        <v>264</v>
      </c>
      <c r="C139" s="270"/>
      <c r="D139" s="270"/>
      <c r="E139" s="270"/>
      <c r="F139" s="270"/>
      <c r="G139" s="270"/>
      <c r="H139" s="270"/>
      <c r="I139" s="271"/>
    </row>
    <row r="140" spans="2:9" s="15" customFormat="1" ht="18" x14ac:dyDescent="0.25">
      <c r="B140" s="119">
        <v>88</v>
      </c>
      <c r="C140" s="105" t="s">
        <v>217</v>
      </c>
      <c r="D140" s="89">
        <v>25</v>
      </c>
      <c r="E140" s="25">
        <v>54</v>
      </c>
      <c r="F140" s="106" t="s">
        <v>48</v>
      </c>
      <c r="G140" s="107">
        <f t="shared" si="31"/>
        <v>3.64</v>
      </c>
      <c r="H140" s="108">
        <f t="shared" ref="H140:H148" si="32">I140/1000*D140</f>
        <v>91</v>
      </c>
      <c r="I140" s="49">
        <v>3640</v>
      </c>
    </row>
    <row r="141" spans="2:9" s="15" customFormat="1" ht="18" x14ac:dyDescent="0.25">
      <c r="B141" s="119">
        <v>89</v>
      </c>
      <c r="C141" s="24" t="s">
        <v>49</v>
      </c>
      <c r="D141" s="69" t="s">
        <v>37</v>
      </c>
      <c r="E141" s="25">
        <v>55</v>
      </c>
      <c r="F141" s="25" t="s">
        <v>11</v>
      </c>
      <c r="G141" s="58">
        <f t="shared" si="31"/>
        <v>7.2</v>
      </c>
      <c r="H141" s="17">
        <f>I141*0.04</f>
        <v>288</v>
      </c>
      <c r="I141" s="49">
        <v>7200</v>
      </c>
    </row>
    <row r="142" spans="2:9" s="15" customFormat="1" ht="18" x14ac:dyDescent="0.25">
      <c r="B142" s="119">
        <v>90</v>
      </c>
      <c r="C142" s="118" t="s">
        <v>182</v>
      </c>
      <c r="D142" s="69">
        <v>25</v>
      </c>
      <c r="E142" s="70">
        <v>48</v>
      </c>
      <c r="F142" s="70" t="s">
        <v>11</v>
      </c>
      <c r="G142" s="71">
        <f t="shared" si="31"/>
        <v>9.5500000000000007</v>
      </c>
      <c r="H142" s="72">
        <f t="shared" si="32"/>
        <v>238.75000000000003</v>
      </c>
      <c r="I142" s="49">
        <v>9550</v>
      </c>
    </row>
    <row r="143" spans="2:9" s="15" customFormat="1" ht="18" x14ac:dyDescent="0.25">
      <c r="B143" s="119">
        <v>91</v>
      </c>
      <c r="C143" s="28" t="s">
        <v>183</v>
      </c>
      <c r="D143" s="65">
        <v>25</v>
      </c>
      <c r="E143" s="70">
        <v>48</v>
      </c>
      <c r="F143" s="19" t="s">
        <v>11</v>
      </c>
      <c r="G143" s="57">
        <f t="shared" si="31"/>
        <v>10.46</v>
      </c>
      <c r="H143" s="84">
        <f t="shared" si="32"/>
        <v>261.5</v>
      </c>
      <c r="I143" s="49">
        <v>10460</v>
      </c>
    </row>
    <row r="144" spans="2:9" s="15" customFormat="1" ht="18" x14ac:dyDescent="0.25">
      <c r="B144" s="119">
        <v>92</v>
      </c>
      <c r="C144" s="28" t="s">
        <v>184</v>
      </c>
      <c r="D144" s="65">
        <v>25</v>
      </c>
      <c r="E144" s="70">
        <v>48</v>
      </c>
      <c r="F144" s="19" t="s">
        <v>11</v>
      </c>
      <c r="G144" s="57">
        <f t="shared" si="31"/>
        <v>10.59</v>
      </c>
      <c r="H144" s="84">
        <f t="shared" si="32"/>
        <v>264.75</v>
      </c>
      <c r="I144" s="211">
        <v>10590</v>
      </c>
    </row>
    <row r="145" spans="2:9" s="15" customFormat="1" ht="18" x14ac:dyDescent="0.25">
      <c r="B145" s="119">
        <v>93</v>
      </c>
      <c r="C145" s="28" t="s">
        <v>185</v>
      </c>
      <c r="D145" s="65">
        <v>25</v>
      </c>
      <c r="E145" s="70">
        <v>48</v>
      </c>
      <c r="F145" s="19" t="s">
        <v>11</v>
      </c>
      <c r="G145" s="57">
        <f t="shared" si="31"/>
        <v>10.59</v>
      </c>
      <c r="H145" s="84">
        <f t="shared" si="32"/>
        <v>264.75</v>
      </c>
      <c r="I145" s="211">
        <v>10590</v>
      </c>
    </row>
    <row r="146" spans="2:9" s="15" customFormat="1" ht="18" x14ac:dyDescent="0.25">
      <c r="B146" s="119">
        <v>94</v>
      </c>
      <c r="C146" s="28" t="s">
        <v>181</v>
      </c>
      <c r="D146" s="65">
        <v>25</v>
      </c>
      <c r="E146" s="70">
        <v>48</v>
      </c>
      <c r="F146" s="19" t="s">
        <v>11</v>
      </c>
      <c r="G146" s="57">
        <f t="shared" si="31"/>
        <v>11.44</v>
      </c>
      <c r="H146" s="84">
        <f t="shared" si="32"/>
        <v>286</v>
      </c>
      <c r="I146" s="211">
        <v>11440</v>
      </c>
    </row>
    <row r="147" spans="2:9" s="15" customFormat="1" ht="18" x14ac:dyDescent="0.25">
      <c r="B147" s="119">
        <v>95</v>
      </c>
      <c r="C147" s="28" t="s">
        <v>187</v>
      </c>
      <c r="D147" s="65">
        <v>25</v>
      </c>
      <c r="E147" s="70">
        <v>48</v>
      </c>
      <c r="F147" s="19" t="s">
        <v>11</v>
      </c>
      <c r="G147" s="57">
        <f t="shared" si="31"/>
        <v>12.2</v>
      </c>
      <c r="H147" s="84">
        <f t="shared" si="32"/>
        <v>305</v>
      </c>
      <c r="I147" s="211">
        <v>12200</v>
      </c>
    </row>
    <row r="148" spans="2:9" s="46" customFormat="1" ht="18.75" thickBot="1" x14ac:dyDescent="0.3">
      <c r="B148" s="119">
        <v>96</v>
      </c>
      <c r="C148" s="104" t="s">
        <v>186</v>
      </c>
      <c r="D148" s="89">
        <v>25</v>
      </c>
      <c r="E148" s="70">
        <v>48</v>
      </c>
      <c r="F148" s="33" t="s">
        <v>11</v>
      </c>
      <c r="G148" s="90">
        <f t="shared" si="31"/>
        <v>13.52</v>
      </c>
      <c r="H148" s="91">
        <f t="shared" si="32"/>
        <v>338</v>
      </c>
      <c r="I148" s="211">
        <v>13520</v>
      </c>
    </row>
    <row r="149" spans="2:9" s="15" customFormat="1" ht="21" thickBot="1" x14ac:dyDescent="0.3">
      <c r="B149" s="266" t="s">
        <v>208</v>
      </c>
      <c r="C149" s="267"/>
      <c r="D149" s="267"/>
      <c r="E149" s="267"/>
      <c r="F149" s="267"/>
      <c r="G149" s="267"/>
      <c r="H149" s="267"/>
      <c r="I149" s="268"/>
    </row>
    <row r="150" spans="2:9" s="15" customFormat="1" ht="18" x14ac:dyDescent="0.25">
      <c r="B150" s="113">
        <v>97</v>
      </c>
      <c r="C150" s="114" t="s">
        <v>51</v>
      </c>
      <c r="D150" s="115">
        <v>2.5</v>
      </c>
      <c r="E150" s="115">
        <v>62.5</v>
      </c>
      <c r="F150" s="116" t="s">
        <v>11</v>
      </c>
      <c r="G150" s="57">
        <f>H150/D150</f>
        <v>268</v>
      </c>
      <c r="H150" s="117">
        <v>670</v>
      </c>
      <c r="I150" s="49" t="s">
        <v>11</v>
      </c>
    </row>
    <row r="151" spans="2:9" s="15" customFormat="1" ht="18" x14ac:dyDescent="0.25">
      <c r="B151" s="27">
        <v>98</v>
      </c>
      <c r="C151" s="29" t="s">
        <v>52</v>
      </c>
      <c r="D151" s="64">
        <v>2.5</v>
      </c>
      <c r="E151" s="64">
        <v>62.5</v>
      </c>
      <c r="F151" s="30" t="s">
        <v>11</v>
      </c>
      <c r="G151" s="57">
        <f t="shared" ref="G151:G163" si="33">H151/D151</f>
        <v>268</v>
      </c>
      <c r="H151" s="117">
        <v>670</v>
      </c>
      <c r="I151" s="49" t="s">
        <v>11</v>
      </c>
    </row>
    <row r="152" spans="2:9" s="15" customFormat="1" ht="18" x14ac:dyDescent="0.25">
      <c r="B152" s="113">
        <v>99</v>
      </c>
      <c r="C152" s="29" t="s">
        <v>53</v>
      </c>
      <c r="D152" s="64">
        <v>2.6</v>
      </c>
      <c r="E152" s="64">
        <v>115</v>
      </c>
      <c r="F152" s="30" t="s">
        <v>11</v>
      </c>
      <c r="G152" s="57">
        <f t="shared" si="33"/>
        <v>51.92307692307692</v>
      </c>
      <c r="H152" s="117">
        <v>135</v>
      </c>
      <c r="I152" s="49" t="s">
        <v>11</v>
      </c>
    </row>
    <row r="153" spans="2:9" s="15" customFormat="1" ht="18" x14ac:dyDescent="0.25">
      <c r="B153" s="27">
        <v>100</v>
      </c>
      <c r="C153" s="29" t="s">
        <v>54</v>
      </c>
      <c r="D153" s="64">
        <v>2.5</v>
      </c>
      <c r="E153" s="64">
        <v>250</v>
      </c>
      <c r="F153" s="30" t="s">
        <v>11</v>
      </c>
      <c r="G153" s="57">
        <f t="shared" si="33"/>
        <v>23.6</v>
      </c>
      <c r="H153" s="117">
        <v>59</v>
      </c>
      <c r="I153" s="49" t="s">
        <v>11</v>
      </c>
    </row>
    <row r="154" spans="2:9" s="15" customFormat="1" ht="18" x14ac:dyDescent="0.25">
      <c r="B154" s="113">
        <v>101</v>
      </c>
      <c r="C154" s="29" t="s">
        <v>55</v>
      </c>
      <c r="D154" s="64">
        <v>50</v>
      </c>
      <c r="E154" s="64">
        <v>50</v>
      </c>
      <c r="F154" s="30" t="s">
        <v>11</v>
      </c>
      <c r="G154" s="57">
        <f t="shared" si="33"/>
        <v>50.4</v>
      </c>
      <c r="H154" s="117">
        <v>2520</v>
      </c>
      <c r="I154" s="49" t="s">
        <v>11</v>
      </c>
    </row>
    <row r="155" spans="2:9" s="15" customFormat="1" ht="18" x14ac:dyDescent="0.25">
      <c r="B155" s="27">
        <v>102</v>
      </c>
      <c r="C155" s="29" t="s">
        <v>56</v>
      </c>
      <c r="D155" s="64">
        <v>2.5</v>
      </c>
      <c r="E155" s="64">
        <v>25</v>
      </c>
      <c r="F155" s="30" t="s">
        <v>11</v>
      </c>
      <c r="G155" s="57">
        <f t="shared" si="33"/>
        <v>66</v>
      </c>
      <c r="H155" s="117">
        <v>165</v>
      </c>
      <c r="I155" s="49" t="s">
        <v>11</v>
      </c>
    </row>
    <row r="156" spans="2:9" s="46" customFormat="1" ht="21" customHeight="1" x14ac:dyDescent="0.25">
      <c r="B156" s="113">
        <v>103</v>
      </c>
      <c r="C156" s="29" t="s">
        <v>57</v>
      </c>
      <c r="D156" s="64">
        <v>2.5</v>
      </c>
      <c r="E156" s="64">
        <v>25</v>
      </c>
      <c r="F156" s="30" t="s">
        <v>11</v>
      </c>
      <c r="G156" s="57">
        <f t="shared" si="33"/>
        <v>80</v>
      </c>
      <c r="H156" s="117">
        <v>200</v>
      </c>
      <c r="I156" s="49" t="s">
        <v>11</v>
      </c>
    </row>
    <row r="157" spans="2:9" s="15" customFormat="1" ht="18" x14ac:dyDescent="0.25">
      <c r="B157" s="27">
        <v>104</v>
      </c>
      <c r="C157" s="29" t="s">
        <v>58</v>
      </c>
      <c r="D157" s="64">
        <v>2.5</v>
      </c>
      <c r="E157" s="64">
        <v>25</v>
      </c>
      <c r="F157" s="30" t="s">
        <v>11</v>
      </c>
      <c r="G157" s="57">
        <f t="shared" si="33"/>
        <v>94</v>
      </c>
      <c r="H157" s="117">
        <v>235</v>
      </c>
      <c r="I157" s="49" t="s">
        <v>11</v>
      </c>
    </row>
    <row r="158" spans="2:9" s="15" customFormat="1" ht="18" x14ac:dyDescent="0.25">
      <c r="B158" s="113">
        <v>105</v>
      </c>
      <c r="C158" s="29" t="s">
        <v>59</v>
      </c>
      <c r="D158" s="64">
        <v>2.5</v>
      </c>
      <c r="E158" s="64">
        <v>25</v>
      </c>
      <c r="F158" s="30" t="s">
        <v>11</v>
      </c>
      <c r="G158" s="57">
        <f t="shared" si="33"/>
        <v>100</v>
      </c>
      <c r="H158" s="117">
        <v>250</v>
      </c>
      <c r="I158" s="49" t="s">
        <v>11</v>
      </c>
    </row>
    <row r="159" spans="2:9" s="15" customFormat="1" ht="18" x14ac:dyDescent="0.25">
      <c r="B159" s="27">
        <v>106</v>
      </c>
      <c r="C159" s="29" t="s">
        <v>124</v>
      </c>
      <c r="D159" s="64">
        <v>2.5</v>
      </c>
      <c r="E159" s="64">
        <v>62.5</v>
      </c>
      <c r="F159" s="30" t="s">
        <v>11</v>
      </c>
      <c r="G159" s="205">
        <f t="shared" si="33"/>
        <v>30.4</v>
      </c>
      <c r="H159" s="117">
        <v>76</v>
      </c>
      <c r="I159" s="49" t="s">
        <v>11</v>
      </c>
    </row>
    <row r="160" spans="2:9" s="15" customFormat="1" ht="18" x14ac:dyDescent="0.25">
      <c r="B160" s="113">
        <v>107</v>
      </c>
      <c r="C160" s="29" t="s">
        <v>125</v>
      </c>
      <c r="D160" s="64">
        <v>3</v>
      </c>
      <c r="E160" s="30" t="s">
        <v>11</v>
      </c>
      <c r="F160" s="30" t="s">
        <v>11</v>
      </c>
      <c r="G160" s="205">
        <f t="shared" si="33"/>
        <v>26.333333333333332</v>
      </c>
      <c r="H160" s="117">
        <v>79</v>
      </c>
      <c r="I160" s="49" t="s">
        <v>11</v>
      </c>
    </row>
    <row r="161" spans="1:9" s="15" customFormat="1" ht="18" x14ac:dyDescent="0.25">
      <c r="B161" s="27">
        <v>108</v>
      </c>
      <c r="C161" s="29" t="s">
        <v>126</v>
      </c>
      <c r="D161" s="64">
        <v>2.5</v>
      </c>
      <c r="E161" s="30" t="s">
        <v>11</v>
      </c>
      <c r="F161" s="30" t="s">
        <v>11</v>
      </c>
      <c r="G161" s="205">
        <f t="shared" si="33"/>
        <v>63.2</v>
      </c>
      <c r="H161" s="117">
        <v>158</v>
      </c>
      <c r="I161" s="49" t="s">
        <v>11</v>
      </c>
    </row>
    <row r="162" spans="1:9" s="15" customFormat="1" ht="18" x14ac:dyDescent="0.25">
      <c r="B162" s="113">
        <v>109</v>
      </c>
      <c r="C162" s="29" t="s">
        <v>127</v>
      </c>
      <c r="D162" s="64">
        <v>2.6</v>
      </c>
      <c r="E162" s="30" t="s">
        <v>11</v>
      </c>
      <c r="F162" s="30" t="s">
        <v>11</v>
      </c>
      <c r="G162" s="205">
        <f t="shared" si="33"/>
        <v>43.46153846153846</v>
      </c>
      <c r="H162" s="117">
        <v>113</v>
      </c>
      <c r="I162" s="233" t="s">
        <v>11</v>
      </c>
    </row>
    <row r="163" spans="1:9" s="15" customFormat="1" ht="18.75" thickBot="1" x14ac:dyDescent="0.3">
      <c r="B163" s="27">
        <v>110</v>
      </c>
      <c r="C163" s="101" t="s">
        <v>128</v>
      </c>
      <c r="D163" s="102">
        <v>3</v>
      </c>
      <c r="E163" s="103" t="s">
        <v>11</v>
      </c>
      <c r="F163" s="103" t="s">
        <v>11</v>
      </c>
      <c r="G163" s="206">
        <f t="shared" si="33"/>
        <v>76.666666666666671</v>
      </c>
      <c r="H163" s="117">
        <v>230</v>
      </c>
      <c r="I163" s="234" t="s">
        <v>11</v>
      </c>
    </row>
    <row r="164" spans="1:9" s="15" customFormat="1" ht="21" thickBot="1" x14ac:dyDescent="0.3">
      <c r="B164" s="275" t="s">
        <v>142</v>
      </c>
      <c r="C164" s="276"/>
      <c r="D164" s="276"/>
      <c r="E164" s="276"/>
      <c r="F164" s="276"/>
      <c r="G164" s="276"/>
      <c r="H164" s="276"/>
      <c r="I164" s="277"/>
    </row>
    <row r="165" spans="1:9" s="15" customFormat="1" ht="18" x14ac:dyDescent="0.25">
      <c r="B165" s="67">
        <v>111</v>
      </c>
      <c r="C165" s="112" t="s">
        <v>188</v>
      </c>
      <c r="D165" s="69">
        <v>25</v>
      </c>
      <c r="E165" s="70">
        <v>54</v>
      </c>
      <c r="F165" s="70" t="s">
        <v>161</v>
      </c>
      <c r="G165" s="71">
        <f>I165/1000</f>
        <v>3.03</v>
      </c>
      <c r="H165" s="72">
        <f t="shared" ref="H165:H172" si="34">I165/1000*D165</f>
        <v>75.75</v>
      </c>
      <c r="I165" s="49">
        <v>3030</v>
      </c>
    </row>
    <row r="166" spans="1:9" s="15" customFormat="1" ht="36" x14ac:dyDescent="0.25">
      <c r="B166" s="85">
        <v>112</v>
      </c>
      <c r="C166" s="20" t="s">
        <v>164</v>
      </c>
      <c r="D166" s="65">
        <v>25</v>
      </c>
      <c r="E166" s="19">
        <v>54</v>
      </c>
      <c r="F166" s="19" t="s">
        <v>161</v>
      </c>
      <c r="G166" s="57">
        <f t="shared" ref="G166:G172" si="35">I166/1000</f>
        <v>12.96</v>
      </c>
      <c r="H166" s="84">
        <f t="shared" si="34"/>
        <v>324</v>
      </c>
      <c r="I166" s="49">
        <v>12960</v>
      </c>
    </row>
    <row r="167" spans="1:9" s="15" customFormat="1" ht="36" x14ac:dyDescent="0.25">
      <c r="B167" s="67">
        <v>113</v>
      </c>
      <c r="C167" s="20" t="s">
        <v>165</v>
      </c>
      <c r="D167" s="65">
        <v>25</v>
      </c>
      <c r="E167" s="19">
        <v>54</v>
      </c>
      <c r="F167" s="19" t="s">
        <v>161</v>
      </c>
      <c r="G167" s="57">
        <f t="shared" si="35"/>
        <v>9.3000000000000007</v>
      </c>
      <c r="H167" s="84">
        <f t="shared" si="34"/>
        <v>232.50000000000003</v>
      </c>
      <c r="I167" s="49">
        <v>9300</v>
      </c>
    </row>
    <row r="168" spans="1:9" s="15" customFormat="1" ht="18" x14ac:dyDescent="0.25">
      <c r="B168" s="85">
        <v>114</v>
      </c>
      <c r="C168" s="20" t="s">
        <v>167</v>
      </c>
      <c r="D168" s="65">
        <v>25</v>
      </c>
      <c r="E168" s="19">
        <v>54</v>
      </c>
      <c r="F168" s="19" t="s">
        <v>161</v>
      </c>
      <c r="G168" s="57">
        <f t="shared" si="35"/>
        <v>4.76</v>
      </c>
      <c r="H168" s="84">
        <f t="shared" si="34"/>
        <v>119</v>
      </c>
      <c r="I168" s="49">
        <v>4760</v>
      </c>
    </row>
    <row r="169" spans="1:9" s="15" customFormat="1" ht="42" customHeight="1" x14ac:dyDescent="0.25">
      <c r="B169" s="67">
        <v>115</v>
      </c>
      <c r="C169" s="20" t="s">
        <v>169</v>
      </c>
      <c r="D169" s="65">
        <v>25</v>
      </c>
      <c r="E169" s="19">
        <v>54</v>
      </c>
      <c r="F169" s="19" t="s">
        <v>161</v>
      </c>
      <c r="G169" s="57">
        <f t="shared" si="35"/>
        <v>3.3660000000000001</v>
      </c>
      <c r="H169" s="84">
        <f t="shared" si="34"/>
        <v>84.15</v>
      </c>
      <c r="I169" s="49">
        <v>3366</v>
      </c>
    </row>
    <row r="170" spans="1:9" s="15" customFormat="1" ht="18" x14ac:dyDescent="0.25">
      <c r="B170" s="85">
        <v>116</v>
      </c>
      <c r="C170" s="100" t="s">
        <v>170</v>
      </c>
      <c r="D170" s="89">
        <v>25</v>
      </c>
      <c r="E170" s="33">
        <v>54</v>
      </c>
      <c r="F170" s="33" t="s">
        <v>12</v>
      </c>
      <c r="G170" s="90">
        <f t="shared" si="35"/>
        <v>3.5529999999999999</v>
      </c>
      <c r="H170" s="91">
        <f t="shared" si="34"/>
        <v>88.825000000000003</v>
      </c>
      <c r="I170" s="211">
        <v>3553</v>
      </c>
    </row>
    <row r="171" spans="1:9" s="15" customFormat="1" ht="36" x14ac:dyDescent="0.25">
      <c r="B171" s="67">
        <v>117</v>
      </c>
      <c r="C171" s="20" t="s">
        <v>166</v>
      </c>
      <c r="D171" s="65">
        <v>25</v>
      </c>
      <c r="E171" s="19">
        <v>54</v>
      </c>
      <c r="F171" s="19" t="s">
        <v>12</v>
      </c>
      <c r="G171" s="57">
        <f t="shared" si="35"/>
        <v>14.3</v>
      </c>
      <c r="H171" s="84">
        <f t="shared" si="34"/>
        <v>357.5</v>
      </c>
      <c r="I171" s="49">
        <v>14300</v>
      </c>
    </row>
    <row r="172" spans="1:9" s="15" customFormat="1" ht="19.5" thickBot="1" x14ac:dyDescent="0.35">
      <c r="A172" s="2"/>
      <c r="B172" s="85">
        <v>118</v>
      </c>
      <c r="C172" s="20" t="s">
        <v>168</v>
      </c>
      <c r="D172" s="65">
        <v>25</v>
      </c>
      <c r="E172" s="19">
        <v>54</v>
      </c>
      <c r="F172" s="19" t="s">
        <v>161</v>
      </c>
      <c r="G172" s="57">
        <f t="shared" si="35"/>
        <v>11.2</v>
      </c>
      <c r="H172" s="84">
        <f t="shared" si="34"/>
        <v>280</v>
      </c>
      <c r="I172" s="49">
        <v>11200</v>
      </c>
    </row>
    <row r="173" spans="1:9" s="15" customFormat="1" ht="21" thickBot="1" x14ac:dyDescent="0.3">
      <c r="B173" s="278" t="s">
        <v>209</v>
      </c>
      <c r="C173" s="270"/>
      <c r="D173" s="270"/>
      <c r="E173" s="270"/>
      <c r="F173" s="270"/>
      <c r="G173" s="270"/>
      <c r="H173" s="270"/>
      <c r="I173" s="271"/>
    </row>
    <row r="174" spans="1:9" s="15" customFormat="1" ht="9" customHeight="1" x14ac:dyDescent="0.25">
      <c r="B174" s="23"/>
      <c r="C174" s="247"/>
      <c r="D174" s="65"/>
      <c r="E174" s="70"/>
      <c r="F174" s="19"/>
      <c r="G174" s="57"/>
      <c r="H174" s="84"/>
      <c r="I174" s="211"/>
    </row>
    <row r="175" spans="1:9" s="15" customFormat="1" ht="20.25" x14ac:dyDescent="0.25">
      <c r="B175" s="249"/>
      <c r="C175" s="279" t="s">
        <v>291</v>
      </c>
      <c r="D175" s="280"/>
      <c r="E175" s="280"/>
      <c r="F175" s="280"/>
      <c r="G175" s="280"/>
      <c r="H175" s="280"/>
      <c r="I175" s="280"/>
    </row>
    <row r="176" spans="1:9" s="15" customFormat="1" ht="10.5" customHeight="1" x14ac:dyDescent="0.25">
      <c r="B176" s="250"/>
      <c r="C176" s="251"/>
      <c r="D176" s="251"/>
      <c r="E176" s="252"/>
      <c r="F176" s="252"/>
      <c r="G176" s="252"/>
      <c r="H176" s="252"/>
      <c r="I176" s="252"/>
    </row>
    <row r="177" spans="1:9" s="15" customFormat="1" ht="20.25" x14ac:dyDescent="0.25">
      <c r="B177" s="250"/>
      <c r="C177" s="253" t="s">
        <v>97</v>
      </c>
      <c r="D177" s="264">
        <v>20</v>
      </c>
      <c r="E177" s="30" t="s">
        <v>11</v>
      </c>
      <c r="F177" s="254" t="s">
        <v>32</v>
      </c>
      <c r="G177" s="255">
        <f t="shared" ref="G177:G180" si="36">I177/1000</f>
        <v>47.5</v>
      </c>
      <c r="H177" s="255">
        <f t="shared" ref="H177:H180" si="37">I177/1000*D177</f>
        <v>950</v>
      </c>
      <c r="I177" s="255">
        <v>47500</v>
      </c>
    </row>
    <row r="178" spans="1:9" s="15" customFormat="1" ht="20.25" x14ac:dyDescent="0.25">
      <c r="B178" s="250"/>
      <c r="C178" s="253" t="s">
        <v>118</v>
      </c>
      <c r="D178" s="264">
        <v>20</v>
      </c>
      <c r="E178" s="30" t="s">
        <v>11</v>
      </c>
      <c r="F178" s="254" t="s">
        <v>32</v>
      </c>
      <c r="G178" s="255">
        <f t="shared" si="36"/>
        <v>47.9</v>
      </c>
      <c r="H178" s="255">
        <f t="shared" si="37"/>
        <v>958</v>
      </c>
      <c r="I178" s="255">
        <v>47900</v>
      </c>
    </row>
    <row r="179" spans="1:9" s="15" customFormat="1" ht="20.25" x14ac:dyDescent="0.25">
      <c r="B179" s="250"/>
      <c r="C179" s="253" t="s">
        <v>99</v>
      </c>
      <c r="D179" s="264">
        <v>20</v>
      </c>
      <c r="E179" s="30" t="s">
        <v>11</v>
      </c>
      <c r="F179" s="254" t="s">
        <v>32</v>
      </c>
      <c r="G179" s="255">
        <f t="shared" si="36"/>
        <v>54.9</v>
      </c>
      <c r="H179" s="255">
        <f t="shared" si="37"/>
        <v>1098</v>
      </c>
      <c r="I179" s="255">
        <v>54900</v>
      </c>
    </row>
    <row r="180" spans="1:9" s="15" customFormat="1" ht="20.25" x14ac:dyDescent="0.25">
      <c r="B180" s="250"/>
      <c r="C180" s="253" t="s">
        <v>103</v>
      </c>
      <c r="D180" s="264">
        <v>20</v>
      </c>
      <c r="E180" s="30" t="s">
        <v>11</v>
      </c>
      <c r="F180" s="254" t="s">
        <v>32</v>
      </c>
      <c r="G180" s="255">
        <f t="shared" si="36"/>
        <v>54.9</v>
      </c>
      <c r="H180" s="255">
        <f t="shared" si="37"/>
        <v>1098</v>
      </c>
      <c r="I180" s="255">
        <v>54900</v>
      </c>
    </row>
    <row r="181" spans="1:9" s="15" customFormat="1" ht="9" customHeight="1" x14ac:dyDescent="0.25">
      <c r="B181" s="23"/>
      <c r="C181" s="248"/>
      <c r="D181" s="69"/>
      <c r="E181" s="70"/>
      <c r="F181" s="70"/>
      <c r="G181" s="71"/>
      <c r="H181" s="72"/>
      <c r="I181" s="244"/>
    </row>
    <row r="182" spans="1:9" s="15" customFormat="1" ht="18.75" x14ac:dyDescent="0.3">
      <c r="A182" s="2"/>
      <c r="B182" s="94">
        <v>119</v>
      </c>
      <c r="C182" s="96" t="s">
        <v>97</v>
      </c>
      <c r="D182" s="69">
        <v>2</v>
      </c>
      <c r="E182" s="70">
        <v>168</v>
      </c>
      <c r="F182" s="70" t="s">
        <v>32</v>
      </c>
      <c r="G182" s="71">
        <f t="shared" ref="G182" si="38">I182/1000</f>
        <v>57.5</v>
      </c>
      <c r="H182" s="72">
        <f t="shared" ref="H182" si="39">I182/1000*D182</f>
        <v>115</v>
      </c>
      <c r="I182" s="211">
        <v>57500</v>
      </c>
    </row>
    <row r="183" spans="1:9" s="15" customFormat="1" ht="18" x14ac:dyDescent="0.25">
      <c r="B183" s="36">
        <v>120</v>
      </c>
      <c r="C183" s="37" t="s">
        <v>118</v>
      </c>
      <c r="D183" s="65">
        <v>2</v>
      </c>
      <c r="E183" s="70">
        <v>168</v>
      </c>
      <c r="F183" s="19" t="s">
        <v>32</v>
      </c>
      <c r="G183" s="71">
        <f t="shared" ref="G183:G189" si="40">I183/1000</f>
        <v>58</v>
      </c>
      <c r="H183" s="72">
        <f t="shared" ref="H183:H189" si="41">I183/1000*D183</f>
        <v>116</v>
      </c>
      <c r="I183" s="211">
        <v>58000</v>
      </c>
    </row>
    <row r="184" spans="1:9" s="15" customFormat="1" ht="18" x14ac:dyDescent="0.25">
      <c r="B184" s="94">
        <v>121</v>
      </c>
      <c r="C184" s="37" t="s">
        <v>98</v>
      </c>
      <c r="D184" s="65">
        <v>2</v>
      </c>
      <c r="E184" s="70">
        <v>168</v>
      </c>
      <c r="F184" s="19" t="s">
        <v>32</v>
      </c>
      <c r="G184" s="71">
        <f t="shared" si="40"/>
        <v>66.58</v>
      </c>
      <c r="H184" s="72">
        <f t="shared" si="41"/>
        <v>133.16</v>
      </c>
      <c r="I184" s="211">
        <v>66580</v>
      </c>
    </row>
    <row r="185" spans="1:9" s="15" customFormat="1" ht="18" x14ac:dyDescent="0.25">
      <c r="B185" s="36">
        <v>122</v>
      </c>
      <c r="C185" s="37" t="s">
        <v>99</v>
      </c>
      <c r="D185" s="65">
        <v>2</v>
      </c>
      <c r="E185" s="70">
        <v>168</v>
      </c>
      <c r="F185" s="19" t="s">
        <v>32</v>
      </c>
      <c r="G185" s="71">
        <f t="shared" si="40"/>
        <v>66.58</v>
      </c>
      <c r="H185" s="72">
        <f t="shared" si="41"/>
        <v>133.16</v>
      </c>
      <c r="I185" s="211">
        <v>66580</v>
      </c>
    </row>
    <row r="186" spans="1:9" s="15" customFormat="1" ht="18" x14ac:dyDescent="0.25">
      <c r="B186" s="94">
        <v>123</v>
      </c>
      <c r="C186" s="37" t="s">
        <v>100</v>
      </c>
      <c r="D186" s="65">
        <v>2</v>
      </c>
      <c r="E186" s="70">
        <v>168</v>
      </c>
      <c r="F186" s="19" t="s">
        <v>32</v>
      </c>
      <c r="G186" s="71">
        <f t="shared" si="40"/>
        <v>66.58</v>
      </c>
      <c r="H186" s="72">
        <f t="shared" si="41"/>
        <v>133.16</v>
      </c>
      <c r="I186" s="211">
        <v>66580</v>
      </c>
    </row>
    <row r="187" spans="1:9" s="15" customFormat="1" ht="18" x14ac:dyDescent="0.25">
      <c r="A187" s="34"/>
      <c r="B187" s="94">
        <v>124</v>
      </c>
      <c r="C187" s="37" t="s">
        <v>102</v>
      </c>
      <c r="D187" s="65">
        <v>2</v>
      </c>
      <c r="E187" s="70">
        <v>168</v>
      </c>
      <c r="F187" s="19" t="s">
        <v>32</v>
      </c>
      <c r="G187" s="71">
        <f t="shared" si="40"/>
        <v>66.58</v>
      </c>
      <c r="H187" s="72">
        <f t="shared" si="41"/>
        <v>133.16</v>
      </c>
      <c r="I187" s="211">
        <v>66580</v>
      </c>
    </row>
    <row r="188" spans="1:9" s="15" customFormat="1" ht="18" x14ac:dyDescent="0.25">
      <c r="A188" s="35"/>
      <c r="B188" s="36">
        <v>125</v>
      </c>
      <c r="C188" s="37" t="s">
        <v>103</v>
      </c>
      <c r="D188" s="65">
        <v>2</v>
      </c>
      <c r="E188" s="70">
        <v>168</v>
      </c>
      <c r="F188" s="19" t="s">
        <v>32</v>
      </c>
      <c r="G188" s="71">
        <f t="shared" si="40"/>
        <v>66.58</v>
      </c>
      <c r="H188" s="72">
        <f t="shared" si="41"/>
        <v>133.16</v>
      </c>
      <c r="I188" s="211">
        <v>66580</v>
      </c>
    </row>
    <row r="189" spans="1:9" s="15" customFormat="1" ht="18" x14ac:dyDescent="0.25">
      <c r="A189" s="35"/>
      <c r="B189" s="94">
        <v>126</v>
      </c>
      <c r="C189" s="37" t="s">
        <v>104</v>
      </c>
      <c r="D189" s="65">
        <v>2</v>
      </c>
      <c r="E189" s="70">
        <v>168</v>
      </c>
      <c r="F189" s="19" t="s">
        <v>32</v>
      </c>
      <c r="G189" s="71">
        <f t="shared" si="40"/>
        <v>66.58</v>
      </c>
      <c r="H189" s="72">
        <f t="shared" si="41"/>
        <v>133.16</v>
      </c>
      <c r="I189" s="211">
        <v>66580</v>
      </c>
    </row>
    <row r="190" spans="1:9" s="15" customFormat="1" ht="18" x14ac:dyDescent="0.25">
      <c r="A190" s="35"/>
      <c r="B190" s="36">
        <v>127</v>
      </c>
      <c r="C190" s="37" t="s">
        <v>107</v>
      </c>
      <c r="D190" s="65">
        <v>2</v>
      </c>
      <c r="E190" s="70">
        <v>168</v>
      </c>
      <c r="F190" s="19" t="s">
        <v>32</v>
      </c>
      <c r="G190" s="71">
        <f t="shared" ref="G190:G205" si="42">I190/1000</f>
        <v>66.58</v>
      </c>
      <c r="H190" s="72">
        <f t="shared" ref="H190:H204" si="43">I190/1000*D190</f>
        <v>133.16</v>
      </c>
      <c r="I190" s="211">
        <v>66580</v>
      </c>
    </row>
    <row r="191" spans="1:9" s="15" customFormat="1" ht="18" x14ac:dyDescent="0.25">
      <c r="A191" s="35"/>
      <c r="B191" s="94">
        <v>128</v>
      </c>
      <c r="C191" s="37" t="s">
        <v>108</v>
      </c>
      <c r="D191" s="65">
        <v>2</v>
      </c>
      <c r="E191" s="70">
        <v>168</v>
      </c>
      <c r="F191" s="19" t="s">
        <v>32</v>
      </c>
      <c r="G191" s="71">
        <f t="shared" si="42"/>
        <v>66.58</v>
      </c>
      <c r="H191" s="72">
        <f t="shared" si="43"/>
        <v>133.16</v>
      </c>
      <c r="I191" s="211">
        <v>66580</v>
      </c>
    </row>
    <row r="192" spans="1:9" s="15" customFormat="1" ht="18" x14ac:dyDescent="0.25">
      <c r="A192" s="35"/>
      <c r="B192" s="94">
        <v>129</v>
      </c>
      <c r="C192" s="37" t="s">
        <v>120</v>
      </c>
      <c r="D192" s="65">
        <v>2</v>
      </c>
      <c r="E192" s="70">
        <v>168</v>
      </c>
      <c r="F192" s="19" t="s">
        <v>32</v>
      </c>
      <c r="G192" s="71">
        <f t="shared" si="42"/>
        <v>66.58</v>
      </c>
      <c r="H192" s="72">
        <f t="shared" si="43"/>
        <v>133.16</v>
      </c>
      <c r="I192" s="211">
        <v>66580</v>
      </c>
    </row>
    <row r="193" spans="1:9" s="15" customFormat="1" ht="18" x14ac:dyDescent="0.25">
      <c r="A193" s="35"/>
      <c r="B193" s="36">
        <v>130</v>
      </c>
      <c r="C193" s="37" t="s">
        <v>109</v>
      </c>
      <c r="D193" s="65">
        <v>2</v>
      </c>
      <c r="E193" s="70">
        <v>168</v>
      </c>
      <c r="F193" s="19" t="s">
        <v>32</v>
      </c>
      <c r="G193" s="71">
        <f t="shared" si="42"/>
        <v>66.58</v>
      </c>
      <c r="H193" s="72">
        <f t="shared" si="43"/>
        <v>133.16</v>
      </c>
      <c r="I193" s="211">
        <v>66580</v>
      </c>
    </row>
    <row r="194" spans="1:9" s="15" customFormat="1" ht="18" x14ac:dyDescent="0.25">
      <c r="A194" s="35"/>
      <c r="B194" s="94">
        <v>131</v>
      </c>
      <c r="C194" s="37" t="s">
        <v>110</v>
      </c>
      <c r="D194" s="65">
        <v>2</v>
      </c>
      <c r="E194" s="70">
        <v>168</v>
      </c>
      <c r="F194" s="19" t="s">
        <v>32</v>
      </c>
      <c r="G194" s="71">
        <f t="shared" si="42"/>
        <v>66.58</v>
      </c>
      <c r="H194" s="72">
        <f t="shared" si="43"/>
        <v>133.16</v>
      </c>
      <c r="I194" s="211">
        <v>66580</v>
      </c>
    </row>
    <row r="195" spans="1:9" s="15" customFormat="1" ht="18" x14ac:dyDescent="0.25">
      <c r="A195" s="35"/>
      <c r="B195" s="36">
        <v>132</v>
      </c>
      <c r="C195" s="37" t="s">
        <v>111</v>
      </c>
      <c r="D195" s="65">
        <v>2</v>
      </c>
      <c r="E195" s="70">
        <v>168</v>
      </c>
      <c r="F195" s="19" t="s">
        <v>32</v>
      </c>
      <c r="G195" s="71">
        <f t="shared" si="42"/>
        <v>66.58</v>
      </c>
      <c r="H195" s="72">
        <f t="shared" si="43"/>
        <v>133.16</v>
      </c>
      <c r="I195" s="211">
        <v>66580</v>
      </c>
    </row>
    <row r="196" spans="1:9" s="15" customFormat="1" ht="18" x14ac:dyDescent="0.25">
      <c r="A196" s="35"/>
      <c r="B196" s="94">
        <v>133</v>
      </c>
      <c r="C196" s="37" t="s">
        <v>112</v>
      </c>
      <c r="D196" s="65">
        <v>2</v>
      </c>
      <c r="E196" s="70">
        <v>168</v>
      </c>
      <c r="F196" s="19" t="s">
        <v>32</v>
      </c>
      <c r="G196" s="71">
        <f t="shared" si="42"/>
        <v>66.58</v>
      </c>
      <c r="H196" s="72">
        <f t="shared" si="43"/>
        <v>133.16</v>
      </c>
      <c r="I196" s="211">
        <v>66580</v>
      </c>
    </row>
    <row r="197" spans="1:9" s="15" customFormat="1" ht="18" x14ac:dyDescent="0.25">
      <c r="A197" s="35"/>
      <c r="B197" s="94">
        <v>134</v>
      </c>
      <c r="C197" s="37" t="s">
        <v>115</v>
      </c>
      <c r="D197" s="65">
        <v>2</v>
      </c>
      <c r="E197" s="70">
        <v>168</v>
      </c>
      <c r="F197" s="19" t="s">
        <v>32</v>
      </c>
      <c r="G197" s="71">
        <f t="shared" si="42"/>
        <v>66.58</v>
      </c>
      <c r="H197" s="72">
        <f t="shared" si="43"/>
        <v>133.16</v>
      </c>
      <c r="I197" s="211">
        <v>66580</v>
      </c>
    </row>
    <row r="198" spans="1:9" s="15" customFormat="1" ht="18" x14ac:dyDescent="0.25">
      <c r="A198" s="35"/>
      <c r="B198" s="36">
        <v>135</v>
      </c>
      <c r="C198" s="37" t="s">
        <v>116</v>
      </c>
      <c r="D198" s="65">
        <v>2</v>
      </c>
      <c r="E198" s="70">
        <v>168</v>
      </c>
      <c r="F198" s="19" t="s">
        <v>32</v>
      </c>
      <c r="G198" s="71">
        <f t="shared" si="42"/>
        <v>66.58</v>
      </c>
      <c r="H198" s="72">
        <f t="shared" si="43"/>
        <v>133.16</v>
      </c>
      <c r="I198" s="211">
        <v>66580</v>
      </c>
    </row>
    <row r="199" spans="1:9" s="15" customFormat="1" ht="18" x14ac:dyDescent="0.25">
      <c r="A199" s="35"/>
      <c r="B199" s="94">
        <v>136</v>
      </c>
      <c r="C199" s="37" t="s">
        <v>117</v>
      </c>
      <c r="D199" s="65">
        <v>2</v>
      </c>
      <c r="E199" s="70">
        <v>168</v>
      </c>
      <c r="F199" s="19" t="s">
        <v>32</v>
      </c>
      <c r="G199" s="71">
        <f t="shared" si="42"/>
        <v>66.58</v>
      </c>
      <c r="H199" s="72">
        <f t="shared" si="43"/>
        <v>133.16</v>
      </c>
      <c r="I199" s="211">
        <v>66580</v>
      </c>
    </row>
    <row r="200" spans="1:9" s="15" customFormat="1" ht="18" x14ac:dyDescent="0.25">
      <c r="A200" s="35"/>
      <c r="B200" s="36">
        <v>137</v>
      </c>
      <c r="C200" s="37" t="s">
        <v>119</v>
      </c>
      <c r="D200" s="65">
        <v>2</v>
      </c>
      <c r="E200" s="70">
        <v>168</v>
      </c>
      <c r="F200" s="19" t="s">
        <v>32</v>
      </c>
      <c r="G200" s="71">
        <f t="shared" si="42"/>
        <v>127.94</v>
      </c>
      <c r="H200" s="72">
        <f t="shared" si="43"/>
        <v>255.88</v>
      </c>
      <c r="I200" s="211">
        <v>127940</v>
      </c>
    </row>
    <row r="201" spans="1:9" s="15" customFormat="1" ht="18" x14ac:dyDescent="0.25">
      <c r="A201" s="35"/>
      <c r="B201" s="94">
        <v>138</v>
      </c>
      <c r="C201" s="37" t="s">
        <v>101</v>
      </c>
      <c r="D201" s="65">
        <v>2</v>
      </c>
      <c r="E201" s="70">
        <v>168</v>
      </c>
      <c r="F201" s="19" t="s">
        <v>32</v>
      </c>
      <c r="G201" s="71">
        <f t="shared" si="42"/>
        <v>127.94</v>
      </c>
      <c r="H201" s="72">
        <f t="shared" si="43"/>
        <v>255.88</v>
      </c>
      <c r="I201" s="211">
        <v>127940</v>
      </c>
    </row>
    <row r="202" spans="1:9" s="15" customFormat="1" ht="18" x14ac:dyDescent="0.25">
      <c r="A202" s="35"/>
      <c r="B202" s="94">
        <v>139</v>
      </c>
      <c r="C202" s="37" t="s">
        <v>105</v>
      </c>
      <c r="D202" s="65">
        <v>2</v>
      </c>
      <c r="E202" s="70">
        <v>168</v>
      </c>
      <c r="F202" s="19" t="s">
        <v>32</v>
      </c>
      <c r="G202" s="71">
        <f t="shared" si="42"/>
        <v>127.94</v>
      </c>
      <c r="H202" s="72">
        <f t="shared" si="43"/>
        <v>255.88</v>
      </c>
      <c r="I202" s="211">
        <v>127940</v>
      </c>
    </row>
    <row r="203" spans="1:9" s="15" customFormat="1" ht="18" x14ac:dyDescent="0.25">
      <c r="A203" s="38"/>
      <c r="B203" s="36">
        <v>140</v>
      </c>
      <c r="C203" s="37" t="s">
        <v>106</v>
      </c>
      <c r="D203" s="65">
        <v>2</v>
      </c>
      <c r="E203" s="70">
        <v>168</v>
      </c>
      <c r="F203" s="19" t="s">
        <v>32</v>
      </c>
      <c r="G203" s="71">
        <f t="shared" si="42"/>
        <v>127.94</v>
      </c>
      <c r="H203" s="72">
        <f t="shared" si="43"/>
        <v>255.88</v>
      </c>
      <c r="I203" s="211">
        <v>127940</v>
      </c>
    </row>
    <row r="204" spans="1:9" s="15" customFormat="1" ht="18" x14ac:dyDescent="0.25">
      <c r="A204" s="38"/>
      <c r="B204" s="94">
        <v>141</v>
      </c>
      <c r="C204" s="37" t="s">
        <v>113</v>
      </c>
      <c r="D204" s="65">
        <v>2</v>
      </c>
      <c r="E204" s="70">
        <v>168</v>
      </c>
      <c r="F204" s="19" t="s">
        <v>32</v>
      </c>
      <c r="G204" s="71">
        <f>I204/1000</f>
        <v>127.94</v>
      </c>
      <c r="H204" s="72">
        <f t="shared" si="43"/>
        <v>255.88</v>
      </c>
      <c r="I204" s="211">
        <v>127940</v>
      </c>
    </row>
    <row r="205" spans="1:9" s="15" customFormat="1" ht="18.75" thickBot="1" x14ac:dyDescent="0.3">
      <c r="A205" s="38"/>
      <c r="B205" s="36">
        <v>142</v>
      </c>
      <c r="C205" s="151" t="s">
        <v>114</v>
      </c>
      <c r="D205" s="86">
        <v>2</v>
      </c>
      <c r="E205" s="70">
        <v>168</v>
      </c>
      <c r="F205" s="87" t="s">
        <v>32</v>
      </c>
      <c r="G205" s="71">
        <f t="shared" si="42"/>
        <v>127.94</v>
      </c>
      <c r="H205" s="72">
        <f>I205/1000*D205</f>
        <v>255.88</v>
      </c>
      <c r="I205" s="211">
        <v>127940</v>
      </c>
    </row>
    <row r="206" spans="1:9" s="15" customFormat="1" ht="21" thickBot="1" x14ac:dyDescent="0.3">
      <c r="A206" s="38"/>
      <c r="B206" s="269" t="s">
        <v>143</v>
      </c>
      <c r="C206" s="270"/>
      <c r="D206" s="270"/>
      <c r="E206" s="270"/>
      <c r="F206" s="270"/>
      <c r="G206" s="270"/>
      <c r="H206" s="270"/>
      <c r="I206" s="271"/>
    </row>
    <row r="207" spans="1:9" s="15" customFormat="1" ht="36" x14ac:dyDescent="0.25">
      <c r="A207" s="45"/>
      <c r="B207" s="36">
        <v>143</v>
      </c>
      <c r="C207" s="157" t="s">
        <v>197</v>
      </c>
      <c r="D207" s="195" t="s">
        <v>196</v>
      </c>
      <c r="E207" s="196" t="s">
        <v>11</v>
      </c>
      <c r="F207" s="159" t="s">
        <v>68</v>
      </c>
      <c r="G207" s="159" t="s">
        <v>11</v>
      </c>
      <c r="H207" s="84">
        <v>169</v>
      </c>
      <c r="I207" s="196" t="s">
        <v>11</v>
      </c>
    </row>
    <row r="208" spans="1:9" s="15" customFormat="1" ht="18" x14ac:dyDescent="0.25">
      <c r="A208" s="45"/>
      <c r="B208" s="94">
        <v>144</v>
      </c>
      <c r="C208" s="37" t="s">
        <v>198</v>
      </c>
      <c r="D208" s="65" t="s">
        <v>196</v>
      </c>
      <c r="E208" s="70" t="s">
        <v>11</v>
      </c>
      <c r="F208" s="19" t="s">
        <v>68</v>
      </c>
      <c r="G208" s="57" t="s">
        <v>11</v>
      </c>
      <c r="H208" s="84">
        <v>157</v>
      </c>
      <c r="I208" s="211" t="s">
        <v>11</v>
      </c>
    </row>
    <row r="209" spans="1:9" s="15" customFormat="1" ht="36.75" thickBot="1" x14ac:dyDescent="0.3">
      <c r="A209" s="45"/>
      <c r="B209" s="36">
        <v>145</v>
      </c>
      <c r="C209" s="197" t="s">
        <v>199</v>
      </c>
      <c r="D209" s="77" t="s">
        <v>196</v>
      </c>
      <c r="E209" s="198" t="s">
        <v>11</v>
      </c>
      <c r="F209" s="87" t="s">
        <v>68</v>
      </c>
      <c r="G209" s="198" t="s">
        <v>11</v>
      </c>
      <c r="H209" s="84">
        <v>173</v>
      </c>
      <c r="I209" s="198" t="s">
        <v>11</v>
      </c>
    </row>
    <row r="210" spans="1:9" s="15" customFormat="1" ht="21" thickBot="1" x14ac:dyDescent="0.3">
      <c r="A210" s="45"/>
      <c r="B210" s="272" t="s">
        <v>268</v>
      </c>
      <c r="C210" s="273"/>
      <c r="D210" s="273"/>
      <c r="E210" s="273"/>
      <c r="F210" s="273"/>
      <c r="G210" s="273"/>
      <c r="H210" s="273"/>
      <c r="I210" s="274"/>
    </row>
    <row r="211" spans="1:9" s="15" customFormat="1" ht="18" x14ac:dyDescent="0.25">
      <c r="A211" s="45"/>
      <c r="B211" s="156">
        <v>146</v>
      </c>
      <c r="C211" s="157" t="s">
        <v>230</v>
      </c>
      <c r="D211" s="158">
        <v>25</v>
      </c>
      <c r="E211" s="162">
        <v>54</v>
      </c>
      <c r="F211" s="159" t="s">
        <v>200</v>
      </c>
      <c r="G211" s="160">
        <f t="shared" ref="G211:G213" si="44">I211/1000</f>
        <v>2.77</v>
      </c>
      <c r="H211" s="161">
        <f t="shared" ref="H211:H213" si="45">I211/1000*D211</f>
        <v>69.25</v>
      </c>
      <c r="I211" s="207">
        <v>2770</v>
      </c>
    </row>
    <row r="212" spans="1:9" s="15" customFormat="1" ht="18" x14ac:dyDescent="0.25">
      <c r="A212" s="45"/>
      <c r="B212" s="94">
        <v>147</v>
      </c>
      <c r="C212" s="37" t="s">
        <v>229</v>
      </c>
      <c r="D212" s="65">
        <v>25</v>
      </c>
      <c r="E212" s="70">
        <v>54</v>
      </c>
      <c r="F212" s="19" t="s">
        <v>200</v>
      </c>
      <c r="G212" s="57">
        <f t="shared" si="44"/>
        <v>3.15</v>
      </c>
      <c r="H212" s="84">
        <f t="shared" si="45"/>
        <v>78.75</v>
      </c>
      <c r="I212" s="211">
        <v>3150</v>
      </c>
    </row>
    <row r="213" spans="1:9" s="15" customFormat="1" ht="18.75" customHeight="1" thickBot="1" x14ac:dyDescent="0.3">
      <c r="A213" s="45"/>
      <c r="B213" s="152">
        <v>148</v>
      </c>
      <c r="C213" s="153" t="s">
        <v>269</v>
      </c>
      <c r="D213" s="190">
        <v>25</v>
      </c>
      <c r="E213" s="163">
        <v>54</v>
      </c>
      <c r="F213" s="154" t="s">
        <v>200</v>
      </c>
      <c r="G213" s="155">
        <f t="shared" si="44"/>
        <v>2.4900000000000002</v>
      </c>
      <c r="H213" s="191">
        <f t="shared" si="45"/>
        <v>62.250000000000007</v>
      </c>
      <c r="I213" s="237">
        <v>2490</v>
      </c>
    </row>
    <row r="214" spans="1:9" s="15" customFormat="1" ht="21" thickBot="1" x14ac:dyDescent="0.3">
      <c r="A214" s="45"/>
      <c r="B214" s="272" t="s">
        <v>144</v>
      </c>
      <c r="C214" s="273"/>
      <c r="D214" s="273"/>
      <c r="E214" s="273"/>
      <c r="F214" s="273"/>
      <c r="G214" s="273"/>
      <c r="H214" s="273"/>
      <c r="I214" s="274"/>
    </row>
    <row r="215" spans="1:9" s="15" customFormat="1" ht="18" x14ac:dyDescent="0.25">
      <c r="A215" s="225"/>
      <c r="B215" s="94">
        <v>149</v>
      </c>
      <c r="C215" s="68" t="s">
        <v>152</v>
      </c>
      <c r="D215" s="69">
        <v>25</v>
      </c>
      <c r="E215" s="70">
        <v>54</v>
      </c>
      <c r="F215" s="70" t="s">
        <v>42</v>
      </c>
      <c r="G215" s="71">
        <f t="shared" ref="G215:G216" si="46">I215/1000</f>
        <v>11.68</v>
      </c>
      <c r="H215" s="72">
        <f t="shared" ref="H215:H216" si="47">I215/1000*D215</f>
        <v>292</v>
      </c>
      <c r="I215" s="207">
        <v>11680</v>
      </c>
    </row>
    <row r="216" spans="1:9" s="15" customFormat="1" ht="18.75" thickBot="1" x14ac:dyDescent="0.3">
      <c r="A216" s="45"/>
      <c r="B216" s="88">
        <v>150</v>
      </c>
      <c r="C216" s="32" t="s">
        <v>171</v>
      </c>
      <c r="D216" s="89">
        <v>25</v>
      </c>
      <c r="E216" s="33">
        <v>54</v>
      </c>
      <c r="F216" s="33" t="s">
        <v>42</v>
      </c>
      <c r="G216" s="90">
        <f t="shared" si="46"/>
        <v>4.6900000000000004</v>
      </c>
      <c r="H216" s="91">
        <f t="shared" si="47"/>
        <v>117.25000000000001</v>
      </c>
      <c r="I216" s="211">
        <v>4690</v>
      </c>
    </row>
    <row r="217" spans="1:9" s="15" customFormat="1" ht="21" customHeight="1" thickBot="1" x14ac:dyDescent="0.3">
      <c r="A217" s="45"/>
      <c r="B217" s="272" t="s">
        <v>281</v>
      </c>
      <c r="C217" s="273"/>
      <c r="D217" s="273"/>
      <c r="E217" s="273"/>
      <c r="F217" s="273"/>
      <c r="G217" s="273"/>
      <c r="H217" s="273"/>
      <c r="I217" s="274"/>
    </row>
    <row r="218" spans="1:9" s="15" customFormat="1" ht="18" x14ac:dyDescent="0.25">
      <c r="A218" s="45"/>
      <c r="B218" s="94">
        <v>151</v>
      </c>
      <c r="C218" s="68" t="s">
        <v>63</v>
      </c>
      <c r="D218" s="69">
        <v>18</v>
      </c>
      <c r="E218" s="70">
        <v>48</v>
      </c>
      <c r="F218" s="70" t="s">
        <v>42</v>
      </c>
      <c r="G218" s="71">
        <f t="shared" ref="G218:G219" si="48">I218/1000</f>
        <v>86.15</v>
      </c>
      <c r="H218" s="161">
        <f t="shared" ref="H218:H219" si="49">I218/1000*D218</f>
        <v>1550.7</v>
      </c>
      <c r="I218" s="207">
        <v>86150</v>
      </c>
    </row>
    <row r="219" spans="1:9" s="15" customFormat="1" ht="18" x14ac:dyDescent="0.25">
      <c r="A219" s="45"/>
      <c r="B219" s="36">
        <v>152</v>
      </c>
      <c r="C219" s="20" t="s">
        <v>62</v>
      </c>
      <c r="D219" s="65">
        <v>7</v>
      </c>
      <c r="E219" s="19">
        <v>85</v>
      </c>
      <c r="F219" s="19" t="s">
        <v>42</v>
      </c>
      <c r="G219" s="57">
        <f t="shared" si="48"/>
        <v>110.9</v>
      </c>
      <c r="H219" s="84">
        <f t="shared" si="49"/>
        <v>776.30000000000007</v>
      </c>
      <c r="I219" s="211">
        <v>110900</v>
      </c>
    </row>
    <row r="220" spans="1:9" s="15" customFormat="1" ht="18.75" thickBot="1" x14ac:dyDescent="0.3">
      <c r="A220" s="45"/>
      <c r="B220" s="88">
        <v>153</v>
      </c>
      <c r="C220" s="32" t="s">
        <v>66</v>
      </c>
      <c r="D220" s="93" t="s">
        <v>50</v>
      </c>
      <c r="E220" s="33" t="s">
        <v>11</v>
      </c>
      <c r="F220" s="33" t="s">
        <v>11</v>
      </c>
      <c r="G220" s="33" t="s">
        <v>11</v>
      </c>
      <c r="H220" s="224">
        <v>1820</v>
      </c>
      <c r="I220" s="224"/>
    </row>
    <row r="221" spans="1:9" s="15" customFormat="1" ht="21" thickBot="1" x14ac:dyDescent="0.3">
      <c r="A221" s="45"/>
      <c r="B221" s="266" t="s">
        <v>3</v>
      </c>
      <c r="C221" s="267"/>
      <c r="D221" s="267"/>
      <c r="E221" s="267"/>
      <c r="F221" s="267"/>
      <c r="G221" s="267"/>
      <c r="H221" s="267"/>
      <c r="I221" s="268"/>
    </row>
    <row r="222" spans="1:9" s="15" customFormat="1" ht="21.75" x14ac:dyDescent="0.3">
      <c r="A222" s="45"/>
      <c r="B222" s="95">
        <v>154</v>
      </c>
      <c r="C222" s="96" t="s">
        <v>222</v>
      </c>
      <c r="D222" s="92" t="s">
        <v>153</v>
      </c>
      <c r="E222" s="70" t="s">
        <v>11</v>
      </c>
      <c r="F222" s="70" t="s">
        <v>11</v>
      </c>
      <c r="G222" s="70" t="s">
        <v>11</v>
      </c>
      <c r="H222" s="207">
        <v>5445</v>
      </c>
      <c r="I222" s="238" t="s">
        <v>11</v>
      </c>
    </row>
    <row r="223" spans="1:9" s="15" customFormat="1" ht="22.5" thickBot="1" x14ac:dyDescent="0.35">
      <c r="A223" s="45"/>
      <c r="B223" s="40">
        <v>155</v>
      </c>
      <c r="C223" s="37" t="s">
        <v>220</v>
      </c>
      <c r="D223" s="79" t="s">
        <v>153</v>
      </c>
      <c r="E223" s="19" t="s">
        <v>11</v>
      </c>
      <c r="F223" s="19" t="s">
        <v>11</v>
      </c>
      <c r="G223" s="19" t="s">
        <v>11</v>
      </c>
      <c r="H223" s="79" t="s">
        <v>76</v>
      </c>
      <c r="I223" s="239" t="s">
        <v>11</v>
      </c>
    </row>
    <row r="224" spans="1:9" s="15" customFormat="1" ht="22.5" thickBot="1" x14ac:dyDescent="0.35">
      <c r="A224" s="45"/>
      <c r="B224" s="95">
        <v>156</v>
      </c>
      <c r="C224" s="32" t="s">
        <v>292</v>
      </c>
      <c r="D224" s="93" t="s">
        <v>154</v>
      </c>
      <c r="E224" s="33" t="s">
        <v>11</v>
      </c>
      <c r="F224" s="33" t="s">
        <v>11</v>
      </c>
      <c r="G224" s="33" t="s">
        <v>11</v>
      </c>
      <c r="H224" s="207">
        <v>1100</v>
      </c>
      <c r="I224" s="240" t="s">
        <v>11</v>
      </c>
    </row>
    <row r="225" spans="1:9" s="15" customFormat="1" ht="21" thickBot="1" x14ac:dyDescent="0.3">
      <c r="A225" s="45"/>
      <c r="B225" s="266" t="s">
        <v>4</v>
      </c>
      <c r="C225" s="267"/>
      <c r="D225" s="267"/>
      <c r="E225" s="267"/>
      <c r="F225" s="267"/>
      <c r="G225" s="267"/>
      <c r="H225" s="267"/>
      <c r="I225" s="281"/>
    </row>
    <row r="226" spans="1:9" s="15" customFormat="1" ht="18" x14ac:dyDescent="0.25">
      <c r="A226" s="45"/>
      <c r="B226" s="95">
        <v>157</v>
      </c>
      <c r="C226" s="97" t="s">
        <v>228</v>
      </c>
      <c r="D226" s="98" t="s">
        <v>67</v>
      </c>
      <c r="E226" s="98" t="s">
        <v>11</v>
      </c>
      <c r="F226" s="98" t="s">
        <v>11</v>
      </c>
      <c r="G226" s="99" t="s">
        <v>11</v>
      </c>
      <c r="H226" s="204">
        <v>260</v>
      </c>
      <c r="I226" s="233" t="s">
        <v>11</v>
      </c>
    </row>
    <row r="227" spans="1:9" s="15" customFormat="1" ht="18" x14ac:dyDescent="0.25">
      <c r="A227" s="45"/>
      <c r="B227" s="40">
        <v>158</v>
      </c>
      <c r="C227" s="21" t="s">
        <v>69</v>
      </c>
      <c r="D227" s="22" t="s">
        <v>61</v>
      </c>
      <c r="E227" s="22" t="s">
        <v>11</v>
      </c>
      <c r="F227" s="22" t="s">
        <v>11</v>
      </c>
      <c r="G227" s="16" t="s">
        <v>11</v>
      </c>
      <c r="H227" s="79" t="s">
        <v>76</v>
      </c>
      <c r="I227" s="235" t="s">
        <v>11</v>
      </c>
    </row>
    <row r="228" spans="1:9" s="15" customFormat="1" ht="18.75" thickBot="1" x14ac:dyDescent="0.3">
      <c r="A228" s="45"/>
      <c r="B228" s="75">
        <v>159</v>
      </c>
      <c r="C228" s="76" t="s">
        <v>70</v>
      </c>
      <c r="D228" s="77" t="s">
        <v>196</v>
      </c>
      <c r="E228" s="78" t="s">
        <v>11</v>
      </c>
      <c r="F228" s="78" t="s">
        <v>11</v>
      </c>
      <c r="G228" s="78" t="s">
        <v>11</v>
      </c>
      <c r="H228" s="77" t="s">
        <v>76</v>
      </c>
      <c r="I228" s="235" t="s">
        <v>11</v>
      </c>
    </row>
    <row r="229" spans="1:9" s="15" customFormat="1" ht="21" thickBot="1" x14ac:dyDescent="0.3">
      <c r="A229" s="45"/>
      <c r="B229" s="266" t="s">
        <v>270</v>
      </c>
      <c r="C229" s="267"/>
      <c r="D229" s="267"/>
      <c r="E229" s="267"/>
      <c r="F229" s="267"/>
      <c r="G229" s="267"/>
      <c r="H229" s="267"/>
      <c r="I229" s="282"/>
    </row>
    <row r="230" spans="1:9" s="15" customFormat="1" ht="81.75" customHeight="1" x14ac:dyDescent="0.25">
      <c r="A230" s="45"/>
      <c r="B230" s="40"/>
      <c r="C230" s="21"/>
      <c r="D230" s="22"/>
      <c r="E230" s="22"/>
      <c r="G230" s="241" t="s">
        <v>261</v>
      </c>
      <c r="H230" s="241" t="s">
        <v>282</v>
      </c>
      <c r="I230" s="241"/>
    </row>
    <row r="231" spans="1:9" s="15" customFormat="1" ht="18" x14ac:dyDescent="0.25">
      <c r="A231" s="45"/>
      <c r="B231" s="40">
        <v>160</v>
      </c>
      <c r="C231" s="21" t="s">
        <v>251</v>
      </c>
      <c r="D231" s="22" t="s">
        <v>11</v>
      </c>
      <c r="E231" s="22" t="s">
        <v>11</v>
      </c>
      <c r="F231" s="22" t="s">
        <v>11</v>
      </c>
      <c r="G231" s="56">
        <v>633</v>
      </c>
      <c r="H231" s="56">
        <v>349</v>
      </c>
      <c r="I231" s="16" t="s">
        <v>11</v>
      </c>
    </row>
    <row r="232" spans="1:9" s="15" customFormat="1" ht="21" customHeight="1" x14ac:dyDescent="0.25">
      <c r="A232" s="45"/>
      <c r="B232" s="40">
        <v>161</v>
      </c>
      <c r="C232" s="21" t="s">
        <v>252</v>
      </c>
      <c r="D232" s="22" t="s">
        <v>11</v>
      </c>
      <c r="E232" s="22" t="s">
        <v>11</v>
      </c>
      <c r="F232" s="22" t="s">
        <v>11</v>
      </c>
      <c r="G232" s="56">
        <v>755</v>
      </c>
      <c r="H232" s="56">
        <v>416</v>
      </c>
      <c r="I232" s="16" t="s">
        <v>11</v>
      </c>
    </row>
    <row r="233" spans="1:9" s="15" customFormat="1" ht="18" x14ac:dyDescent="0.25">
      <c r="A233" s="45"/>
      <c r="B233" s="40">
        <v>162</v>
      </c>
      <c r="C233" s="21" t="s">
        <v>244</v>
      </c>
      <c r="D233" s="22" t="s">
        <v>11</v>
      </c>
      <c r="E233" s="22" t="s">
        <v>11</v>
      </c>
      <c r="F233" s="22" t="s">
        <v>11</v>
      </c>
      <c r="G233" s="56">
        <v>1676</v>
      </c>
      <c r="H233" s="56">
        <v>757</v>
      </c>
      <c r="I233" s="16" t="s">
        <v>11</v>
      </c>
    </row>
    <row r="234" spans="1:9" s="15" customFormat="1" ht="18" x14ac:dyDescent="0.25">
      <c r="A234" s="45"/>
      <c r="B234" s="40">
        <v>163</v>
      </c>
      <c r="C234" s="21" t="s">
        <v>245</v>
      </c>
      <c r="D234" s="22" t="s">
        <v>11</v>
      </c>
      <c r="E234" s="22" t="s">
        <v>11</v>
      </c>
      <c r="F234" s="22" t="s">
        <v>11</v>
      </c>
      <c r="G234" s="56">
        <v>3316</v>
      </c>
      <c r="H234" s="56">
        <v>1716</v>
      </c>
      <c r="I234" s="16" t="s">
        <v>11</v>
      </c>
    </row>
    <row r="235" spans="1:9" s="15" customFormat="1" ht="18" x14ac:dyDescent="0.25">
      <c r="A235" s="45"/>
      <c r="B235" s="40">
        <v>164</v>
      </c>
      <c r="C235" s="21" t="s">
        <v>246</v>
      </c>
      <c r="D235" s="22" t="s">
        <v>11</v>
      </c>
      <c r="E235" s="22" t="s">
        <v>11</v>
      </c>
      <c r="F235" s="22" t="s">
        <v>11</v>
      </c>
      <c r="G235" s="56">
        <v>712</v>
      </c>
      <c r="H235" s="56">
        <v>502</v>
      </c>
      <c r="I235" s="16" t="s">
        <v>11</v>
      </c>
    </row>
    <row r="236" spans="1:9" s="15" customFormat="1" ht="18" x14ac:dyDescent="0.25">
      <c r="A236" s="222"/>
      <c r="B236" s="40">
        <v>165</v>
      </c>
      <c r="C236" s="21" t="s">
        <v>253</v>
      </c>
      <c r="D236" s="22" t="s">
        <v>11</v>
      </c>
      <c r="E236" s="22" t="s">
        <v>11</v>
      </c>
      <c r="F236" s="22" t="s">
        <v>11</v>
      </c>
      <c r="G236" s="56">
        <v>3330</v>
      </c>
      <c r="H236" s="56">
        <v>1703</v>
      </c>
      <c r="I236" s="16" t="s">
        <v>11</v>
      </c>
    </row>
    <row r="237" spans="1:9" s="15" customFormat="1" ht="18" x14ac:dyDescent="0.25">
      <c r="A237" s="223"/>
      <c r="B237" s="40">
        <v>166</v>
      </c>
      <c r="C237" s="21" t="s">
        <v>247</v>
      </c>
      <c r="D237" s="22" t="s">
        <v>11</v>
      </c>
      <c r="E237" s="22" t="s">
        <v>11</v>
      </c>
      <c r="F237" s="22" t="s">
        <v>11</v>
      </c>
      <c r="G237" s="56">
        <v>952</v>
      </c>
      <c r="H237" s="56">
        <v>541</v>
      </c>
      <c r="I237" s="16" t="s">
        <v>11</v>
      </c>
    </row>
    <row r="238" spans="1:9" s="15" customFormat="1" ht="18" x14ac:dyDescent="0.25">
      <c r="A238" s="45"/>
      <c r="B238" s="40">
        <v>167</v>
      </c>
      <c r="C238" s="21" t="s">
        <v>248</v>
      </c>
      <c r="D238" s="22" t="s">
        <v>11</v>
      </c>
      <c r="E238" s="22" t="s">
        <v>11</v>
      </c>
      <c r="F238" s="22" t="s">
        <v>11</v>
      </c>
      <c r="G238" s="56">
        <v>4960</v>
      </c>
      <c r="H238" s="56">
        <v>2365</v>
      </c>
      <c r="I238" s="16" t="s">
        <v>11</v>
      </c>
    </row>
    <row r="239" spans="1:9" s="15" customFormat="1" ht="18" x14ac:dyDescent="0.25">
      <c r="A239" s="45"/>
      <c r="B239" s="40">
        <v>168</v>
      </c>
      <c r="C239" s="21" t="s">
        <v>254</v>
      </c>
      <c r="D239" s="22" t="s">
        <v>11</v>
      </c>
      <c r="E239" s="22" t="s">
        <v>11</v>
      </c>
      <c r="F239" s="22" t="s">
        <v>11</v>
      </c>
      <c r="G239" s="56">
        <v>684</v>
      </c>
      <c r="H239" s="56">
        <v>357</v>
      </c>
      <c r="I239" s="16" t="s">
        <v>11</v>
      </c>
    </row>
    <row r="240" spans="1:9" s="15" customFormat="1" ht="18" x14ac:dyDescent="0.25">
      <c r="A240" s="45"/>
      <c r="B240" s="40">
        <v>169</v>
      </c>
      <c r="C240" s="21" t="s">
        <v>255</v>
      </c>
      <c r="D240" s="22" t="s">
        <v>11</v>
      </c>
      <c r="E240" s="22" t="s">
        <v>11</v>
      </c>
      <c r="F240" s="22" t="s">
        <v>11</v>
      </c>
      <c r="G240" s="56">
        <v>2993</v>
      </c>
      <c r="H240" s="56">
        <v>2497</v>
      </c>
      <c r="I240" s="16" t="s">
        <v>11</v>
      </c>
    </row>
    <row r="241" spans="1:9" s="15" customFormat="1" ht="18" x14ac:dyDescent="0.25">
      <c r="A241" s="45"/>
      <c r="B241" s="40">
        <v>170</v>
      </c>
      <c r="C241" s="21" t="s">
        <v>256</v>
      </c>
      <c r="D241" s="22" t="s">
        <v>11</v>
      </c>
      <c r="E241" s="22" t="s">
        <v>11</v>
      </c>
      <c r="F241" s="22" t="s">
        <v>11</v>
      </c>
      <c r="G241" s="56">
        <v>920</v>
      </c>
      <c r="H241" s="56">
        <v>459</v>
      </c>
      <c r="I241" s="16" t="s">
        <v>11</v>
      </c>
    </row>
    <row r="242" spans="1:9" s="15" customFormat="1" ht="18" x14ac:dyDescent="0.25">
      <c r="A242" s="45"/>
      <c r="B242" s="40">
        <v>171</v>
      </c>
      <c r="C242" s="21" t="s">
        <v>258</v>
      </c>
      <c r="D242" s="22" t="s">
        <v>11</v>
      </c>
      <c r="E242" s="22" t="s">
        <v>11</v>
      </c>
      <c r="F242" s="22" t="s">
        <v>11</v>
      </c>
      <c r="G242" s="56">
        <v>2891</v>
      </c>
      <c r="H242" s="56">
        <v>1499</v>
      </c>
      <c r="I242" s="16" t="s">
        <v>11</v>
      </c>
    </row>
    <row r="243" spans="1:9" s="15" customFormat="1" ht="18" x14ac:dyDescent="0.25">
      <c r="A243" s="45"/>
      <c r="B243" s="40">
        <v>172</v>
      </c>
      <c r="C243" s="21" t="s">
        <v>259</v>
      </c>
      <c r="D243" s="22" t="s">
        <v>11</v>
      </c>
      <c r="E243" s="22" t="s">
        <v>11</v>
      </c>
      <c r="F243" s="22" t="s">
        <v>11</v>
      </c>
      <c r="G243" s="265">
        <v>824</v>
      </c>
      <c r="H243" s="265">
        <v>455</v>
      </c>
      <c r="I243" s="263" t="s">
        <v>11</v>
      </c>
    </row>
    <row r="244" spans="1:9" s="15" customFormat="1" ht="18" x14ac:dyDescent="0.25">
      <c r="A244" s="45"/>
      <c r="B244" s="40">
        <v>173</v>
      </c>
      <c r="C244" s="21" t="s">
        <v>249</v>
      </c>
      <c r="D244" s="22" t="s">
        <v>11</v>
      </c>
      <c r="E244" s="22" t="s">
        <v>11</v>
      </c>
      <c r="F244" s="22" t="s">
        <v>11</v>
      </c>
      <c r="G244" s="56">
        <v>4322</v>
      </c>
      <c r="H244" s="56">
        <v>2024</v>
      </c>
      <c r="I244" s="16" t="s">
        <v>11</v>
      </c>
    </row>
    <row r="245" spans="1:9" s="15" customFormat="1" ht="18" x14ac:dyDescent="0.25">
      <c r="A245" s="45"/>
      <c r="B245" s="40">
        <v>174</v>
      </c>
      <c r="C245" s="21" t="s">
        <v>250</v>
      </c>
      <c r="D245" s="22" t="s">
        <v>11</v>
      </c>
      <c r="E245" s="22" t="s">
        <v>11</v>
      </c>
      <c r="F245" s="22" t="s">
        <v>11</v>
      </c>
      <c r="G245" s="56">
        <v>6416</v>
      </c>
      <c r="H245" s="56">
        <v>5248</v>
      </c>
      <c r="I245" s="16" t="s">
        <v>11</v>
      </c>
    </row>
    <row r="246" spans="1:9" s="15" customFormat="1" ht="18" x14ac:dyDescent="0.25">
      <c r="A246" s="45"/>
      <c r="B246" s="40">
        <v>175</v>
      </c>
      <c r="C246" s="21" t="s">
        <v>257</v>
      </c>
      <c r="D246" s="22" t="s">
        <v>11</v>
      </c>
      <c r="E246" s="22" t="s">
        <v>11</v>
      </c>
      <c r="F246" s="22" t="s">
        <v>11</v>
      </c>
      <c r="G246" s="56">
        <v>897</v>
      </c>
      <c r="H246" s="56">
        <v>460</v>
      </c>
      <c r="I246" s="16" t="s">
        <v>11</v>
      </c>
    </row>
    <row r="247" spans="1:9" s="15" customFormat="1" ht="18" x14ac:dyDescent="0.25">
      <c r="A247" s="45"/>
      <c r="B247" s="203"/>
      <c r="C247" s="192"/>
      <c r="D247" s="193"/>
      <c r="E247" s="194"/>
      <c r="F247" s="45"/>
      <c r="G247" s="194"/>
      <c r="H247" s="215"/>
      <c r="I247" s="194"/>
    </row>
    <row r="248" spans="1:9" ht="16.5" customHeight="1" x14ac:dyDescent="0.2">
      <c r="B248" s="3"/>
      <c r="C248" s="3"/>
      <c r="D248" s="3"/>
      <c r="E248" s="3"/>
      <c r="F248" s="3"/>
      <c r="G248" s="3"/>
      <c r="H248" s="3"/>
      <c r="I248" s="14"/>
    </row>
    <row r="249" spans="1:9" ht="16.5" customHeight="1" x14ac:dyDescent="0.2">
      <c r="B249" s="174" t="s">
        <v>210</v>
      </c>
      <c r="C249" s="167"/>
      <c r="D249" s="167"/>
      <c r="E249" s="167"/>
      <c r="F249" s="167"/>
      <c r="G249" s="167"/>
      <c r="H249" s="167"/>
      <c r="I249" s="167"/>
    </row>
    <row r="250" spans="1:9" ht="16.5" customHeight="1" x14ac:dyDescent="0.2">
      <c r="B250" s="168"/>
      <c r="C250" s="168"/>
      <c r="D250" s="168"/>
      <c r="E250" s="168"/>
      <c r="F250" s="168"/>
      <c r="G250" s="168"/>
      <c r="H250" s="168"/>
      <c r="I250" s="168"/>
    </row>
    <row r="251" spans="1:9" ht="13.5" customHeight="1" x14ac:dyDescent="0.2">
      <c r="B251" s="172" t="s">
        <v>293</v>
      </c>
      <c r="C251" s="165"/>
      <c r="D251" s="165"/>
      <c r="E251" s="165"/>
      <c r="F251" s="165"/>
      <c r="G251" s="165"/>
      <c r="H251" s="165"/>
      <c r="I251" s="165"/>
    </row>
    <row r="252" spans="1:9" ht="16.5" hidden="1" x14ac:dyDescent="0.2">
      <c r="B252" s="167"/>
      <c r="C252" s="167"/>
      <c r="D252" s="167"/>
      <c r="E252" s="167"/>
      <c r="F252" s="167"/>
      <c r="G252" s="167"/>
      <c r="H252" s="167"/>
      <c r="I252" s="167"/>
    </row>
    <row r="253" spans="1:9" ht="16.5" customHeight="1" x14ac:dyDescent="0.2">
      <c r="B253" s="173" t="s">
        <v>140</v>
      </c>
      <c r="C253" s="164"/>
      <c r="D253" s="164"/>
      <c r="E253" s="164"/>
      <c r="F253" s="164"/>
      <c r="G253" s="164"/>
      <c r="H253" s="164"/>
      <c r="I253" s="164"/>
    </row>
    <row r="254" spans="1:9" ht="16.5" customHeight="1" x14ac:dyDescent="0.2">
      <c r="B254" s="174" t="s">
        <v>75</v>
      </c>
      <c r="C254" s="167"/>
      <c r="D254" s="167"/>
      <c r="E254" s="167"/>
      <c r="F254" s="167"/>
      <c r="G254" s="167"/>
      <c r="H254" s="167"/>
      <c r="I254" s="167"/>
    </row>
    <row r="255" spans="1:9" ht="16.5" customHeight="1" x14ac:dyDescent="0.2">
      <c r="B255" s="173" t="s">
        <v>141</v>
      </c>
      <c r="C255" s="164"/>
      <c r="D255" s="164"/>
      <c r="E255" s="164"/>
      <c r="F255" s="164"/>
      <c r="G255" s="164"/>
      <c r="H255" s="164"/>
      <c r="I255" s="164"/>
    </row>
    <row r="256" spans="1:9" ht="22.5" customHeight="1" x14ac:dyDescent="0.2">
      <c r="B256" s="175" t="s">
        <v>211</v>
      </c>
      <c r="C256" s="166"/>
      <c r="D256" s="166"/>
      <c r="E256" s="166"/>
      <c r="F256" s="166"/>
      <c r="G256" s="166"/>
      <c r="H256" s="166"/>
      <c r="I256" s="166"/>
    </row>
    <row r="257" spans="2:9" ht="12.75" customHeight="1" x14ac:dyDescent="0.2">
      <c r="B257" s="172" t="s">
        <v>212</v>
      </c>
      <c r="C257" s="165"/>
      <c r="D257" s="165"/>
      <c r="E257" s="165"/>
      <c r="F257" s="165"/>
      <c r="G257" s="165"/>
      <c r="H257" s="165"/>
      <c r="I257" s="165"/>
    </row>
    <row r="258" spans="2:9" ht="16.5" x14ac:dyDescent="0.2">
      <c r="B258" s="172" t="s">
        <v>213</v>
      </c>
      <c r="C258" s="165"/>
      <c r="D258" s="165"/>
      <c r="E258" s="165"/>
      <c r="F258" s="165"/>
      <c r="G258" s="165"/>
      <c r="H258" s="165"/>
      <c r="I258" s="165"/>
    </row>
    <row r="259" spans="2:9" ht="16.5" x14ac:dyDescent="0.2">
      <c r="B259" s="174"/>
      <c r="C259" s="167"/>
      <c r="D259" s="167"/>
      <c r="E259" s="167"/>
      <c r="F259" s="167"/>
      <c r="G259" s="167"/>
      <c r="H259" s="167"/>
      <c r="I259" s="44"/>
    </row>
    <row r="260" spans="2:9" ht="16.5" x14ac:dyDescent="0.2">
      <c r="B260" s="174" t="s">
        <v>5</v>
      </c>
      <c r="C260" s="167"/>
      <c r="D260" s="167"/>
      <c r="E260" s="167"/>
      <c r="F260" s="167"/>
      <c r="G260" s="167"/>
      <c r="H260" s="167"/>
      <c r="I260" s="167"/>
    </row>
    <row r="261" spans="2:9" ht="16.5" x14ac:dyDescent="0.2">
      <c r="B261" s="174" t="s">
        <v>6</v>
      </c>
      <c r="C261" s="167"/>
      <c r="D261" s="167"/>
      <c r="E261" s="167"/>
      <c r="F261" s="167"/>
      <c r="G261" s="167"/>
      <c r="H261" s="167"/>
      <c r="I261" s="167"/>
    </row>
    <row r="262" spans="2:9" ht="16.5" x14ac:dyDescent="0.2">
      <c r="B262" s="174" t="s">
        <v>7</v>
      </c>
      <c r="C262" s="167"/>
      <c r="D262" s="167"/>
      <c r="E262" s="167"/>
      <c r="F262" s="167"/>
      <c r="G262" s="167"/>
      <c r="H262" s="167"/>
      <c r="I262" s="167"/>
    </row>
    <row r="263" spans="2:9" ht="16.5" x14ac:dyDescent="0.2">
      <c r="B263" s="173" t="s">
        <v>221</v>
      </c>
      <c r="C263" s="164"/>
      <c r="D263" s="164"/>
      <c r="E263" s="164"/>
      <c r="F263" s="173"/>
      <c r="G263" s="164"/>
      <c r="H263" s="164"/>
      <c r="I263" s="164"/>
    </row>
  </sheetData>
  <mergeCells count="39">
    <mergeCell ref="B85:I85"/>
    <mergeCell ref="B103:I103"/>
    <mergeCell ref="F104:I107"/>
    <mergeCell ref="B119:B122"/>
    <mergeCell ref="B109:I109"/>
    <mergeCell ref="C113:I113"/>
    <mergeCell ref="E119:E122"/>
    <mergeCell ref="C115:I118"/>
    <mergeCell ref="F119:F122"/>
    <mergeCell ref="G119:G122"/>
    <mergeCell ref="H119:H122"/>
    <mergeCell ref="I119:I122"/>
    <mergeCell ref="C119:C122"/>
    <mergeCell ref="D119:D122"/>
    <mergeCell ref="B225:I225"/>
    <mergeCell ref="B229:I229"/>
    <mergeCell ref="B14:I14"/>
    <mergeCell ref="B23:I23"/>
    <mergeCell ref="B29:I29"/>
    <mergeCell ref="B48:I48"/>
    <mergeCell ref="B56:I56"/>
    <mergeCell ref="B93:I93"/>
    <mergeCell ref="B95:I95"/>
    <mergeCell ref="F96:I99"/>
    <mergeCell ref="B42:I42"/>
    <mergeCell ref="B62:I62"/>
    <mergeCell ref="B69:I69"/>
    <mergeCell ref="B77:I77"/>
    <mergeCell ref="B214:I214"/>
    <mergeCell ref="B210:I210"/>
    <mergeCell ref="B123:I123"/>
    <mergeCell ref="B139:I139"/>
    <mergeCell ref="B149:I149"/>
    <mergeCell ref="B217:I217"/>
    <mergeCell ref="B221:I221"/>
    <mergeCell ref="B206:I206"/>
    <mergeCell ref="B164:I164"/>
    <mergeCell ref="B173:I173"/>
    <mergeCell ref="C175:I175"/>
  </mergeCells>
  <hyperlinks>
    <hyperlink ref="B263" r:id="rId1" display="http://www.baumit.com.ua/"/>
    <hyperlink ref="G11" r:id="rId2"/>
  </hyperlinks>
  <printOptions horizontalCentered="1"/>
  <pageMargins left="0.39370078740157483" right="0.39370078740157483" top="0.39370078740157483" bottom="0.39370078740157483" header="0" footer="0"/>
  <pageSetup paperSize="9" scale="36" fitToHeight="0" orientation="portrait" r:id="rId3"/>
  <rowBreaks count="2" manualBreakCount="2">
    <brk id="113" max="16383" man="1"/>
    <brk id="228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Розничный прайс Баумит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bua-dmt</cp:lastModifiedBy>
  <cp:lastPrinted>2016-09-01T06:47:15Z</cp:lastPrinted>
  <dcterms:created xsi:type="dcterms:W3CDTF">1996-10-08T23:32:33Z</dcterms:created>
  <dcterms:modified xsi:type="dcterms:W3CDTF">2017-02-06T20:13:41Z</dcterms:modified>
</cp:coreProperties>
</file>