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<sst xmlns="http://schemas.openxmlformats.org/spreadsheetml/2006/main" count="109" uniqueCount="81">
  <si>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Модель</t>
  </si>
  <si>
    <t>Габаритные размеры, мм</t>
  </si>
  <si>
    <t>Вес, кг</t>
  </si>
  <si>
    <t>Котлы напольные со стальным теплообменником</t>
  </si>
  <si>
    <t>Котлы TM DANI (Украина)</t>
  </si>
  <si>
    <t>Мощность, кВт</t>
  </si>
  <si>
    <t>Розница, грн</t>
  </si>
  <si>
    <t>АОТВ 12</t>
  </si>
  <si>
    <t>443*780*487</t>
  </si>
  <si>
    <t>АОТВ 16</t>
  </si>
  <si>
    <t>443*841*487</t>
  </si>
  <si>
    <t>BEAVER BASE 12</t>
  </si>
  <si>
    <t>490*870*585</t>
  </si>
  <si>
    <t>BEAVER BASE 16</t>
  </si>
  <si>
    <t>490*870*650</t>
  </si>
  <si>
    <t>BEAVER BASE 20</t>
  </si>
  <si>
    <t>490*870*780</t>
  </si>
  <si>
    <t>BEAVER-18</t>
  </si>
  <si>
    <t>18,4/17,2</t>
  </si>
  <si>
    <t>546*1065*651</t>
  </si>
  <si>
    <t>BEAVER-26</t>
  </si>
  <si>
    <t>26/24,2</t>
  </si>
  <si>
    <t>546*1182*651</t>
  </si>
  <si>
    <t>BEAVER-34</t>
  </si>
  <si>
    <t>34,5/32</t>
  </si>
  <si>
    <t>546*1182*736</t>
  </si>
  <si>
    <t>BEAVER-43</t>
  </si>
  <si>
    <t>43,6/41</t>
  </si>
  <si>
    <t>546*1182*821</t>
  </si>
  <si>
    <t>Акссесуары</t>
  </si>
  <si>
    <t>Наименование</t>
  </si>
  <si>
    <t>Комплект включает в себя электронный блок управления, модулируемый вентилятор, крепление и прокладки</t>
  </si>
  <si>
    <t>Котлы TM Caldera (Турция)</t>
  </si>
  <si>
    <t>Стальной котел Caltherm Basic с механическим регулятором температуры</t>
  </si>
  <si>
    <t>1108*535*635</t>
  </si>
  <si>
    <t>1108*535*700</t>
  </si>
  <si>
    <t>1108*535*800</t>
  </si>
  <si>
    <t>1108*535*900</t>
  </si>
  <si>
    <t>Стальной котел Caltherm Basic с электронным регулятором температуры и вентилятором</t>
  </si>
  <si>
    <t>1190*480*1110</t>
  </si>
  <si>
    <t>1190*580*1110</t>
  </si>
  <si>
    <t>1190*580*1210</t>
  </si>
  <si>
    <t>1280*640*1210</t>
  </si>
  <si>
    <t>1280*640*1350</t>
  </si>
  <si>
    <t>Турбокомплект для котлов Beaver, Beaver Base</t>
  </si>
  <si>
    <t>Caldera CT 23 B</t>
  </si>
  <si>
    <t>Caldera CT 28 B</t>
  </si>
  <si>
    <t>Caldera CT 35 B</t>
  </si>
  <si>
    <t>Caldera CT 45 B</t>
  </si>
  <si>
    <t>Caldera CT 25 F</t>
  </si>
  <si>
    <t>Caldera CT 35 F</t>
  </si>
  <si>
    <t>Caldera CT 45 F</t>
  </si>
  <si>
    <t>Caldera CT 55 F</t>
  </si>
  <si>
    <t>Caldera CT 70 F</t>
  </si>
  <si>
    <t>23/24</t>
  </si>
  <si>
    <t>28/30</t>
  </si>
  <si>
    <t>35/38</t>
  </si>
  <si>
    <t>45/48</t>
  </si>
  <si>
    <t>20/25</t>
  </si>
  <si>
    <t>48/55</t>
  </si>
  <si>
    <t>60/70</t>
  </si>
  <si>
    <t>Котлы  TM BEAVER</t>
  </si>
  <si>
    <t>Комплект включает в себя терморегулятор, шток и цепь</t>
  </si>
  <si>
    <t>Комплект  автоматической регулировки температуры для котлов Beaver, Beaver Base</t>
  </si>
  <si>
    <t xml:space="preserve">Код </t>
  </si>
  <si>
    <t>Фото</t>
  </si>
  <si>
    <t>ОПТ грн</t>
  </si>
  <si>
    <t>http://tehnotop.com.ua/</t>
  </si>
  <si>
    <t>Email: tehnotop.2012@gmail.com</t>
  </si>
  <si>
    <r>
      <t xml:space="preserve"> (068)129-08-90   </t>
    </r>
    <r>
      <rPr>
        <b/>
        <sz val="10"/>
        <color indexed="12"/>
        <rFont val="Arial Cyr"/>
        <family val="0"/>
      </rPr>
      <t xml:space="preserve">        м.Умань  </t>
    </r>
  </si>
  <si>
    <r>
      <t xml:space="preserve"> (066)129-08-90          </t>
    </r>
    <r>
      <rPr>
        <b/>
        <sz val="10"/>
        <color indexed="12"/>
        <rFont val="Arial Cyr"/>
        <family val="0"/>
      </rPr>
      <t>вул. Дерев'янко 7</t>
    </r>
  </si>
  <si>
    <r>
      <t xml:space="preserve"> (063)470-13-97         </t>
    </r>
    <r>
      <rPr>
        <b/>
        <sz val="10"/>
        <color indexed="12"/>
        <rFont val="Arial Cyr"/>
        <family val="0"/>
      </rPr>
      <t>Теплотехніка ( Міжрайбаза)</t>
    </r>
  </si>
  <si>
    <t xml:space="preserve">Описание </t>
  </si>
  <si>
    <t>Розница EUR</t>
  </si>
  <si>
    <t>ОПТ EUR</t>
  </si>
  <si>
    <t>Цена грн</t>
  </si>
  <si>
    <t>35/40</t>
  </si>
  <si>
    <t>40/45</t>
  </si>
  <si>
    <t>Dani,Beaver</t>
  </si>
  <si>
    <t>Caldera</t>
  </si>
  <si>
    <t>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</si>
</sst>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EUR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€-2]\ #,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6.5"/>
      <name val="Arial"/>
      <family val="2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6"/>
      <name val="Arial Cyr"/>
      <family val="0"/>
    </font>
    <font>
      <b/>
      <i/>
      <sz val="10"/>
      <name val="Arial"/>
      <family val="2"/>
    </font>
    <font>
      <sz val="9"/>
      <name val="Arial Cyr"/>
      <family val="0"/>
    </font>
    <font>
      <b/>
      <sz val="8"/>
      <color indexed="9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23" borderId="7" applyNumberForma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>
      <alignment/>
      <protection/>
    </xf>
  </cellStyleXfs>
  <cellXfs count="116">
    <xf numFmtId="0" fontId="0" fillId="0" borderId="0" xfId="0" applyAlignment="1">
      <alignment/>
    </xf>
    <xf numFmtId="0" fontId="25" fillId="0" borderId="10" xfId="10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28" fillId="24" borderId="15" xfId="102" applyFont="1" applyFill="1" applyBorder="1" applyAlignment="1">
      <alignment horizontal="center" vertical="center" wrapText="1"/>
      <protection/>
    </xf>
    <xf numFmtId="0" fontId="34" fillId="25" borderId="0" xfId="0" applyFont="1" applyFill="1" applyAlignment="1">
      <alignment/>
    </xf>
    <xf numFmtId="0" fontId="33" fillId="26" borderId="0" xfId="102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26" borderId="18" xfId="10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1" fillId="26" borderId="21" xfId="102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2" xfId="102" applyFont="1" applyFill="1" applyBorder="1" applyAlignment="1">
      <alignment horizontal="center" vertical="center" wrapText="1"/>
      <protection/>
    </xf>
    <xf numFmtId="0" fontId="26" fillId="0" borderId="23" xfId="102" applyFont="1" applyBorder="1" applyAlignment="1">
      <alignment horizontal="center" vertical="center" wrapText="1"/>
      <protection/>
    </xf>
    <xf numFmtId="1" fontId="27" fillId="0" borderId="24" xfId="96" applyNumberFormat="1" applyFont="1" applyBorder="1" applyAlignment="1">
      <alignment horizontal="center" vertical="center"/>
      <protection/>
    </xf>
    <xf numFmtId="0" fontId="25" fillId="0" borderId="22" xfId="102" applyFont="1" applyBorder="1" applyAlignment="1">
      <alignment horizontal="center" vertical="center" wrapText="1"/>
      <protection/>
    </xf>
    <xf numFmtId="0" fontId="26" fillId="0" borderId="22" xfId="102" applyFont="1" applyBorder="1" applyAlignment="1">
      <alignment horizontal="center" vertical="center" wrapText="1"/>
      <protection/>
    </xf>
    <xf numFmtId="1" fontId="27" fillId="0" borderId="25" xfId="96" applyNumberFormat="1" applyFont="1" applyBorder="1" applyAlignment="1">
      <alignment horizontal="center" vertical="center"/>
      <protection/>
    </xf>
    <xf numFmtId="0" fontId="28" fillId="24" borderId="26" xfId="102" applyFont="1" applyFill="1" applyBorder="1" applyAlignment="1">
      <alignment horizontal="center" vertical="center" wrapText="1"/>
      <protection/>
    </xf>
    <xf numFmtId="0" fontId="29" fillId="27" borderId="0" xfId="0" applyFont="1" applyFill="1" applyAlignment="1">
      <alignment horizontal="center" vertical="center"/>
    </xf>
    <xf numFmtId="0" fontId="30" fillId="27" borderId="27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22" fillId="28" borderId="23" xfId="102" applyFont="1" applyFill="1" applyBorder="1" applyAlignment="1">
      <alignment horizontal="center" vertical="center"/>
      <protection/>
    </xf>
    <xf numFmtId="0" fontId="25" fillId="0" borderId="23" xfId="102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22" fillId="28" borderId="22" xfId="102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22" fillId="28" borderId="10" xfId="102" applyFont="1" applyFill="1" applyBorder="1" applyAlignment="1">
      <alignment horizontal="center" vertical="center"/>
      <protection/>
    </xf>
    <xf numFmtId="0" fontId="25" fillId="0" borderId="10" xfId="102" applyFont="1" applyBorder="1" applyAlignment="1">
      <alignment horizontal="center" vertical="center" wrapText="1"/>
      <protection/>
    </xf>
    <xf numFmtId="0" fontId="26" fillId="0" borderId="10" xfId="102" applyFont="1" applyBorder="1" applyAlignment="1">
      <alignment horizontal="center" vertical="center" wrapText="1"/>
      <protection/>
    </xf>
    <xf numFmtId="1" fontId="27" fillId="0" borderId="31" xfId="96" applyNumberFormat="1" applyFont="1" applyBorder="1" applyAlignment="1">
      <alignment horizontal="center" vertical="center"/>
      <protection/>
    </xf>
    <xf numFmtId="0" fontId="29" fillId="27" borderId="32" xfId="0" applyFont="1" applyFill="1" applyBorder="1" applyAlignment="1">
      <alignment horizontal="center" vertical="center"/>
    </xf>
    <xf numFmtId="0" fontId="0" fillId="29" borderId="33" xfId="0" applyFill="1" applyBorder="1" applyAlignment="1">
      <alignment/>
    </xf>
    <xf numFmtId="9" fontId="31" fillId="30" borderId="33" xfId="0" applyNumberFormat="1" applyFont="1" applyFill="1" applyBorder="1" applyAlignment="1">
      <alignment/>
    </xf>
    <xf numFmtId="1" fontId="32" fillId="25" borderId="34" xfId="0" applyNumberFormat="1" applyFont="1" applyFill="1" applyBorder="1" applyAlignment="1">
      <alignment horizontal="center" vertical="center"/>
    </xf>
    <xf numFmtId="0" fontId="29" fillId="27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2" fillId="28" borderId="14" xfId="102" applyFont="1" applyFill="1" applyBorder="1" applyAlignment="1">
      <alignment horizontal="center" vertical="center"/>
      <protection/>
    </xf>
    <xf numFmtId="0" fontId="25" fillId="0" borderId="14" xfId="102" applyFont="1" applyBorder="1" applyAlignment="1">
      <alignment horizontal="center" vertical="center" wrapText="1"/>
      <protection/>
    </xf>
    <xf numFmtId="0" fontId="35" fillId="0" borderId="14" xfId="102" applyFont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22" fillId="28" borderId="38" xfId="102" applyFont="1" applyFill="1" applyBorder="1" applyAlignment="1">
      <alignment horizontal="center" vertical="center"/>
      <protection/>
    </xf>
    <xf numFmtId="0" fontId="25" fillId="0" borderId="38" xfId="102" applyFont="1" applyBorder="1" applyAlignment="1">
      <alignment horizontal="center" vertical="center" wrapText="1"/>
      <protection/>
    </xf>
    <xf numFmtId="0" fontId="35" fillId="0" borderId="38" xfId="102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22" fillId="28" borderId="40" xfId="102" applyFont="1" applyFill="1" applyBorder="1" applyAlignment="1">
      <alignment horizontal="center" vertical="center"/>
      <protection/>
    </xf>
    <xf numFmtId="0" fontId="25" fillId="0" borderId="40" xfId="102" applyFont="1" applyBorder="1" applyAlignment="1">
      <alignment horizontal="center" vertical="center" wrapText="1"/>
      <protection/>
    </xf>
    <xf numFmtId="0" fontId="35" fillId="0" borderId="40" xfId="102" applyFont="1" applyBorder="1" applyAlignment="1">
      <alignment horizontal="center" vertical="center" wrapText="1"/>
      <protection/>
    </xf>
    <xf numFmtId="0" fontId="31" fillId="0" borderId="14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40" xfId="0" applyFont="1" applyBorder="1" applyAlignment="1">
      <alignment/>
    </xf>
    <xf numFmtId="0" fontId="38" fillId="0" borderId="0" xfId="0" applyFont="1" applyFill="1" applyAlignment="1">
      <alignment/>
    </xf>
    <xf numFmtId="0" fontId="37" fillId="0" borderId="0" xfId="84" applyFont="1" applyFill="1" applyAlignment="1">
      <alignment/>
    </xf>
    <xf numFmtId="0" fontId="36" fillId="0" borderId="0" xfId="0" applyFont="1" applyFill="1" applyAlignment="1">
      <alignment/>
    </xf>
    <xf numFmtId="0" fontId="39" fillId="31" borderId="0" xfId="0" applyFont="1" applyFill="1" applyAlignment="1">
      <alignment/>
    </xf>
    <xf numFmtId="0" fontId="0" fillId="31" borderId="0" xfId="0" applyFill="1" applyAlignment="1">
      <alignment/>
    </xf>
    <xf numFmtId="172" fontId="42" fillId="27" borderId="0" xfId="0" applyNumberFormat="1" applyFont="1" applyFill="1" applyAlignment="1">
      <alignment horizontal="center" vertical="center"/>
    </xf>
    <xf numFmtId="172" fontId="29" fillId="27" borderId="0" xfId="0" applyNumberFormat="1" applyFont="1" applyFill="1" applyAlignment="1">
      <alignment horizontal="center" vertical="center"/>
    </xf>
    <xf numFmtId="0" fontId="30" fillId="27" borderId="41" xfId="95" applyFont="1" applyFill="1" applyBorder="1" applyAlignment="1">
      <alignment horizontal="center" vertical="center"/>
      <protection/>
    </xf>
    <xf numFmtId="0" fontId="28" fillId="24" borderId="0" xfId="102" applyFont="1" applyFill="1" applyBorder="1" applyAlignment="1">
      <alignment horizontal="center" vertical="center" wrapText="1"/>
      <protection/>
    </xf>
    <xf numFmtId="0" fontId="22" fillId="28" borderId="14" xfId="105" applyFont="1" applyFill="1" applyBorder="1" applyAlignment="1">
      <alignment horizontal="center" vertical="center"/>
      <protection/>
    </xf>
    <xf numFmtId="0" fontId="14" fillId="0" borderId="14" xfId="105" applyFont="1" applyBorder="1" applyAlignment="1">
      <alignment horizontal="center" vertical="center" wrapText="1"/>
      <protection/>
    </xf>
    <xf numFmtId="0" fontId="24" fillId="0" borderId="14" xfId="105" applyFont="1" applyBorder="1" applyAlignment="1">
      <alignment horizontal="center" vertical="center" wrapText="1"/>
      <protection/>
    </xf>
    <xf numFmtId="177" fontId="22" fillId="0" borderId="14" xfId="95" applyNumberFormat="1" applyFont="1" applyBorder="1" applyAlignment="1">
      <alignment horizontal="center" vertical="center"/>
      <protection/>
    </xf>
    <xf numFmtId="0" fontId="22" fillId="28" borderId="38" xfId="105" applyFont="1" applyFill="1" applyBorder="1" applyAlignment="1">
      <alignment horizontal="center" vertical="center"/>
      <protection/>
    </xf>
    <xf numFmtId="0" fontId="14" fillId="0" borderId="38" xfId="105" applyFont="1" applyBorder="1" applyAlignment="1">
      <alignment horizontal="center" vertical="center" wrapText="1"/>
      <protection/>
    </xf>
    <xf numFmtId="0" fontId="24" fillId="0" borderId="38" xfId="105" applyFont="1" applyBorder="1" applyAlignment="1">
      <alignment horizontal="center" vertical="center" wrapText="1"/>
      <protection/>
    </xf>
    <xf numFmtId="177" fontId="22" fillId="0" borderId="38" xfId="95" applyNumberFormat="1" applyFont="1" applyBorder="1" applyAlignment="1">
      <alignment horizontal="center" vertical="center"/>
      <protection/>
    </xf>
    <xf numFmtId="0" fontId="22" fillId="28" borderId="40" xfId="105" applyFont="1" applyFill="1" applyBorder="1" applyAlignment="1">
      <alignment horizontal="center" vertical="center"/>
      <protection/>
    </xf>
    <xf numFmtId="0" fontId="14" fillId="0" borderId="40" xfId="105" applyFont="1" applyBorder="1" applyAlignment="1">
      <alignment horizontal="center" vertical="center" wrapText="1"/>
      <protection/>
    </xf>
    <xf numFmtId="0" fontId="24" fillId="0" borderId="40" xfId="105" applyFont="1" applyBorder="1" applyAlignment="1">
      <alignment horizontal="center" vertical="center" wrapText="1"/>
      <protection/>
    </xf>
    <xf numFmtId="177" fontId="22" fillId="0" borderId="40" xfId="95" applyNumberFormat="1" applyFont="1" applyBorder="1" applyAlignment="1">
      <alignment horizontal="center" vertical="center"/>
      <protection/>
    </xf>
    <xf numFmtId="9" fontId="44" fillId="29" borderId="33" xfId="0" applyNumberFormat="1" applyFont="1" applyFill="1" applyBorder="1" applyAlignment="1">
      <alignment/>
    </xf>
    <xf numFmtId="0" fontId="0" fillId="30" borderId="33" xfId="0" applyFill="1" applyBorder="1" applyAlignment="1">
      <alignment/>
    </xf>
    <xf numFmtId="177" fontId="31" fillId="25" borderId="14" xfId="0" applyNumberFormat="1" applyFont="1" applyFill="1" applyBorder="1" applyAlignment="1">
      <alignment/>
    </xf>
    <xf numFmtId="0" fontId="0" fillId="32" borderId="33" xfId="0" applyFill="1" applyBorder="1" applyAlignment="1">
      <alignment/>
    </xf>
    <xf numFmtId="0" fontId="44" fillId="33" borderId="33" xfId="0" applyFont="1" applyFill="1" applyBorder="1" applyAlignment="1">
      <alignment/>
    </xf>
    <xf numFmtId="3" fontId="32" fillId="0" borderId="42" xfId="0" applyNumberFormat="1" applyFont="1" applyBorder="1" applyAlignment="1">
      <alignment/>
    </xf>
    <xf numFmtId="0" fontId="0" fillId="25" borderId="0" xfId="0" applyFill="1" applyAlignment="1">
      <alignment/>
    </xf>
    <xf numFmtId="0" fontId="25" fillId="0" borderId="23" xfId="10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0" fontId="40" fillId="26" borderId="0" xfId="102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29" fillId="27" borderId="44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4" xfId="0" applyFont="1" applyBorder="1" applyAlignment="1">
      <alignment wrapText="1"/>
    </xf>
    <xf numFmtId="0" fontId="41" fillId="0" borderId="38" xfId="0" applyFont="1" applyBorder="1" applyAlignment="1">
      <alignment wrapText="1"/>
    </xf>
    <xf numFmtId="0" fontId="0" fillId="0" borderId="3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40" fillId="26" borderId="47" xfId="105" applyFont="1" applyFill="1" applyBorder="1" applyAlignment="1">
      <alignment horizontal="center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40" fillId="26" borderId="0" xfId="105" applyFont="1" applyFill="1" applyBorder="1" applyAlignment="1">
      <alignment horizontal="center"/>
      <protection/>
    </xf>
    <xf numFmtId="0" fontId="0" fillId="0" borderId="4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25" borderId="49" xfId="0" applyFont="1" applyFill="1" applyBorder="1" applyAlignment="1">
      <alignment horizontal="center" vertical="center"/>
    </xf>
    <xf numFmtId="0" fontId="31" fillId="25" borderId="50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3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_Лист1" xfId="95"/>
    <cellStyle name="Обычный_ТТК сталь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Стиль 1" xfId="102"/>
    <cellStyle name="Стиль 1 2" xfId="103"/>
    <cellStyle name="Стиль 1_DANI" xfId="104"/>
    <cellStyle name="Стиль 1_Розничный прайс для партнеров DEMRAD 01.08.2012" xfId="105"/>
    <cellStyle name="Текст предупреждения" xfId="106"/>
    <cellStyle name="Comma" xfId="107"/>
    <cellStyle name="Comma [0]" xfId="108"/>
    <cellStyle name="Хороший" xfId="109"/>
    <cellStyle name="常规_SPARE PART order(2009-5-19)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14</xdr:row>
      <xdr:rowOff>19050</xdr:rowOff>
    </xdr:from>
    <xdr:to>
      <xdr:col>1</xdr:col>
      <xdr:colOff>1171575</xdr:colOff>
      <xdr:row>15</xdr:row>
      <xdr:rowOff>466725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5622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16</xdr:row>
      <xdr:rowOff>57150</xdr:rowOff>
    </xdr:from>
    <xdr:to>
      <xdr:col>1</xdr:col>
      <xdr:colOff>1247775</xdr:colOff>
      <xdr:row>18</xdr:row>
      <xdr:rowOff>228600</xdr:rowOff>
    </xdr:to>
    <xdr:pic>
      <xdr:nvPicPr>
        <xdr:cNvPr id="2" name="Graphic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60045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22</xdr:row>
      <xdr:rowOff>57150</xdr:rowOff>
    </xdr:from>
    <xdr:to>
      <xdr:col>1</xdr:col>
      <xdr:colOff>1381125</xdr:colOff>
      <xdr:row>25</xdr:row>
      <xdr:rowOff>314325</xdr:rowOff>
    </xdr:to>
    <xdr:pic>
      <xdr:nvPicPr>
        <xdr:cNvPr id="3" name="Graphics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5476875"/>
          <a:ext cx="1076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9525</xdr:rowOff>
    </xdr:from>
    <xdr:to>
      <xdr:col>6</xdr:col>
      <xdr:colOff>781050</xdr:colOff>
      <xdr:row>3</xdr:row>
      <xdr:rowOff>104775</xdr:rowOff>
    </xdr:to>
    <xdr:pic>
      <xdr:nvPicPr>
        <xdr:cNvPr id="4" name="Picture 5" descr="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9525"/>
          <a:ext cx="6267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29</xdr:row>
      <xdr:rowOff>38100</xdr:rowOff>
    </xdr:from>
    <xdr:to>
      <xdr:col>1</xdr:col>
      <xdr:colOff>1285875</xdr:colOff>
      <xdr:row>30</xdr:row>
      <xdr:rowOff>219075</xdr:rowOff>
    </xdr:to>
    <xdr:pic>
      <xdr:nvPicPr>
        <xdr:cNvPr id="5" name="Picture 470" descr="Regul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729615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31</xdr:row>
      <xdr:rowOff>38100</xdr:rowOff>
    </xdr:from>
    <xdr:to>
      <xdr:col>1</xdr:col>
      <xdr:colOff>1000125</xdr:colOff>
      <xdr:row>32</xdr:row>
      <xdr:rowOff>209550</xdr:rowOff>
    </xdr:to>
    <xdr:pic>
      <xdr:nvPicPr>
        <xdr:cNvPr id="6" name="Graphics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779145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</xdr:row>
      <xdr:rowOff>76200</xdr:rowOff>
    </xdr:from>
    <xdr:to>
      <xdr:col>2</xdr:col>
      <xdr:colOff>381000</xdr:colOff>
      <xdr:row>10</xdr:row>
      <xdr:rowOff>114300</xdr:rowOff>
    </xdr:to>
    <xdr:pic>
      <xdr:nvPicPr>
        <xdr:cNvPr id="7" name="Picture 8" descr="logo%20dan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1095375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7</xdr:row>
      <xdr:rowOff>28575</xdr:rowOff>
    </xdr:from>
    <xdr:to>
      <xdr:col>2</xdr:col>
      <xdr:colOff>2085975</xdr:colOff>
      <xdr:row>10</xdr:row>
      <xdr:rowOff>152400</xdr:rowOff>
    </xdr:to>
    <xdr:pic>
      <xdr:nvPicPr>
        <xdr:cNvPr id="8" name="Picture 9" descr="beaver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24150" y="124777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76200</xdr:rowOff>
    </xdr:from>
    <xdr:to>
      <xdr:col>6</xdr:col>
      <xdr:colOff>266700</xdr:colOff>
      <xdr:row>10</xdr:row>
      <xdr:rowOff>95250</xdr:rowOff>
    </xdr:to>
    <xdr:pic>
      <xdr:nvPicPr>
        <xdr:cNvPr id="9" name="Picture 10" descr="caldera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38650" y="1295400"/>
          <a:ext cx="220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37</xdr:row>
      <xdr:rowOff>57150</xdr:rowOff>
    </xdr:from>
    <xdr:to>
      <xdr:col>1</xdr:col>
      <xdr:colOff>1181100</xdr:colOff>
      <xdr:row>40</xdr:row>
      <xdr:rowOff>209550</xdr:rowOff>
    </xdr:to>
    <xdr:pic>
      <xdr:nvPicPr>
        <xdr:cNvPr id="10" name="Graphics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91059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44</xdr:row>
      <xdr:rowOff>38100</xdr:rowOff>
    </xdr:from>
    <xdr:to>
      <xdr:col>1</xdr:col>
      <xdr:colOff>1152525</xdr:colOff>
      <xdr:row>48</xdr:row>
      <xdr:rowOff>219075</xdr:rowOff>
    </xdr:to>
    <xdr:pic>
      <xdr:nvPicPr>
        <xdr:cNvPr id="11" name="Graphics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" y="10772775"/>
          <a:ext cx="866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hnotop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9"/>
  <sheetViews>
    <sheetView tabSelected="1" zoomScalePageLayoutView="0" workbookViewId="0" topLeftCell="A1">
      <selection activeCell="J1" sqref="J1:M16384"/>
    </sheetView>
  </sheetViews>
  <sheetFormatPr defaultColWidth="9.00390625" defaultRowHeight="12.75"/>
  <cols>
    <col min="1" max="1" width="7.00390625" style="0" customWidth="1"/>
    <col min="2" max="2" width="21.375" style="0" customWidth="1"/>
    <col min="3" max="3" width="28.125" style="0" customWidth="1"/>
    <col min="7" max="7" width="11.875" style="0" customWidth="1"/>
    <col min="8" max="8" width="10.75390625" style="0" customWidth="1"/>
    <col min="10" max="11" width="0" style="0" hidden="1" customWidth="1"/>
    <col min="12" max="12" width="13.875" style="0" hidden="1" customWidth="1"/>
    <col min="13" max="13" width="0" style="0" hidden="1" customWidth="1"/>
  </cols>
  <sheetData>
    <row r="5" spans="1:4" ht="14.25" customHeight="1">
      <c r="A5" s="58" t="s">
        <v>68</v>
      </c>
      <c r="D5" s="61" t="s">
        <v>69</v>
      </c>
    </row>
    <row r="6" spans="1:4" ht="15" customHeight="1">
      <c r="A6" s="59" t="s">
        <v>67</v>
      </c>
      <c r="D6" s="61" t="s">
        <v>70</v>
      </c>
    </row>
    <row r="7" spans="1:4" ht="15.75">
      <c r="A7" s="60"/>
      <c r="D7" s="61" t="s">
        <v>71</v>
      </c>
    </row>
    <row r="9" ht="13.5" thickBot="1"/>
    <row r="10" spans="12:13" ht="13.5" thickBot="1">
      <c r="L10" s="39" t="s">
        <v>78</v>
      </c>
      <c r="M10" s="40">
        <v>0.17</v>
      </c>
    </row>
    <row r="11" spans="1:13" ht="15" thickBot="1">
      <c r="A11" s="62"/>
      <c r="L11" s="80" t="s">
        <v>79</v>
      </c>
      <c r="M11" s="79">
        <v>0.23</v>
      </c>
    </row>
    <row r="12" spans="1:13" ht="15.75" customHeight="1" thickBot="1">
      <c r="A12" s="14" t="s">
        <v>3</v>
      </c>
      <c r="B12" s="13"/>
      <c r="C12" s="13"/>
      <c r="D12" s="13"/>
      <c r="E12" s="13"/>
      <c r="F12" s="13"/>
      <c r="G12" s="13"/>
      <c r="H12" s="13"/>
      <c r="I12" s="12"/>
      <c r="L12" s="82" t="s">
        <v>80</v>
      </c>
      <c r="M12" s="83">
        <v>30</v>
      </c>
    </row>
    <row r="13" spans="1:9" ht="13.5" thickBot="1">
      <c r="A13" s="11" t="s">
        <v>4</v>
      </c>
      <c r="B13" s="10"/>
      <c r="C13" s="10"/>
      <c r="D13" s="10"/>
      <c r="E13" s="10"/>
      <c r="F13" s="10"/>
      <c r="G13" s="10"/>
      <c r="H13" s="10"/>
      <c r="I13" s="9"/>
    </row>
    <row r="14" spans="1:9" ht="20.25" customHeight="1" thickBot="1">
      <c r="A14" s="25" t="s">
        <v>64</v>
      </c>
      <c r="B14" s="25" t="s">
        <v>65</v>
      </c>
      <c r="C14" s="26" t="s">
        <v>0</v>
      </c>
      <c r="D14" s="6" t="s">
        <v>5</v>
      </c>
      <c r="E14" s="6"/>
      <c r="F14" s="27" t="s">
        <v>2</v>
      </c>
      <c r="G14" s="27" t="s">
        <v>1</v>
      </c>
      <c r="H14" s="24" t="s">
        <v>6</v>
      </c>
      <c r="I14" s="38" t="s">
        <v>66</v>
      </c>
    </row>
    <row r="15" spans="1:9" ht="39.75" customHeight="1">
      <c r="A15" s="28"/>
      <c r="B15" s="17"/>
      <c r="C15" s="29" t="s">
        <v>7</v>
      </c>
      <c r="D15" s="86">
        <v>12</v>
      </c>
      <c r="E15" s="86"/>
      <c r="F15" s="30">
        <v>73</v>
      </c>
      <c r="G15" s="19" t="s">
        <v>8</v>
      </c>
      <c r="H15" s="20">
        <v>5580</v>
      </c>
      <c r="I15" s="41">
        <f>H15-H15*$M$10</f>
        <v>4631.4</v>
      </c>
    </row>
    <row r="16" spans="1:9" ht="39" customHeight="1">
      <c r="A16" s="31"/>
      <c r="B16" s="16"/>
      <c r="C16" s="32" t="s">
        <v>9</v>
      </c>
      <c r="D16" s="18">
        <v>16</v>
      </c>
      <c r="E16" s="18"/>
      <c r="F16" s="21">
        <v>83</v>
      </c>
      <c r="G16" s="22" t="s">
        <v>10</v>
      </c>
      <c r="H16" s="23">
        <v>6045</v>
      </c>
      <c r="I16" s="41">
        <f>H16-H16*$M$10</f>
        <v>5017.35</v>
      </c>
    </row>
    <row r="17" spans="1:9" ht="31.5" customHeight="1">
      <c r="A17" s="31"/>
      <c r="B17" s="16"/>
      <c r="C17" s="32" t="s">
        <v>11</v>
      </c>
      <c r="D17" s="18">
        <v>12</v>
      </c>
      <c r="E17" s="18"/>
      <c r="F17" s="21">
        <v>80</v>
      </c>
      <c r="G17" s="22" t="s">
        <v>12</v>
      </c>
      <c r="H17" s="23">
        <v>6030</v>
      </c>
      <c r="I17" s="41">
        <f>H17-H17*$M$10</f>
        <v>5004.9</v>
      </c>
    </row>
    <row r="18" spans="1:9" ht="33.75" customHeight="1">
      <c r="A18" s="31"/>
      <c r="B18" s="16"/>
      <c r="C18" s="32" t="s">
        <v>13</v>
      </c>
      <c r="D18" s="18">
        <v>16</v>
      </c>
      <c r="E18" s="18"/>
      <c r="F18" s="21">
        <v>85</v>
      </c>
      <c r="G18" s="22" t="s">
        <v>14</v>
      </c>
      <c r="H18" s="23">
        <v>6480</v>
      </c>
      <c r="I18" s="41">
        <f>H18-H18*$M$10</f>
        <v>5378.4</v>
      </c>
    </row>
    <row r="19" spans="1:9" ht="30" customHeight="1" thickBot="1">
      <c r="A19" s="33"/>
      <c r="B19" s="15"/>
      <c r="C19" s="34" t="s">
        <v>15</v>
      </c>
      <c r="D19" s="1">
        <v>20</v>
      </c>
      <c r="E19" s="1"/>
      <c r="F19" s="35">
        <v>105</v>
      </c>
      <c r="G19" s="36" t="s">
        <v>16</v>
      </c>
      <c r="H19" s="37">
        <v>7605</v>
      </c>
      <c r="I19" s="41">
        <f>H19-H19*$M$10</f>
        <v>6312.15</v>
      </c>
    </row>
    <row r="21" spans="1:9" ht="16.5" thickBot="1">
      <c r="A21" s="8" t="s">
        <v>61</v>
      </c>
      <c r="B21" s="7"/>
      <c r="C21" s="7"/>
      <c r="D21" s="7"/>
      <c r="E21" s="7"/>
      <c r="F21" s="7"/>
      <c r="G21" s="7"/>
      <c r="H21" s="7"/>
      <c r="I21" s="7"/>
    </row>
    <row r="22" spans="1:9" ht="23.25" thickBot="1">
      <c r="A22" s="25" t="s">
        <v>64</v>
      </c>
      <c r="B22" s="25" t="s">
        <v>65</v>
      </c>
      <c r="C22" s="26" t="s">
        <v>0</v>
      </c>
      <c r="D22" s="6" t="s">
        <v>5</v>
      </c>
      <c r="E22" s="6"/>
      <c r="F22" s="27" t="s">
        <v>2</v>
      </c>
      <c r="G22" s="27" t="s">
        <v>1</v>
      </c>
      <c r="H22" s="24" t="s">
        <v>6</v>
      </c>
      <c r="I22" s="42" t="s">
        <v>66</v>
      </c>
    </row>
    <row r="23" spans="1:9" ht="27" customHeight="1">
      <c r="A23" s="43"/>
      <c r="B23" s="4"/>
      <c r="C23" s="44" t="s">
        <v>17</v>
      </c>
      <c r="D23" s="5" t="s">
        <v>18</v>
      </c>
      <c r="E23" s="5"/>
      <c r="F23" s="45">
        <v>162</v>
      </c>
      <c r="G23" s="46" t="s">
        <v>19</v>
      </c>
      <c r="H23" s="55">
        <v>11210</v>
      </c>
      <c r="I23" s="41">
        <f>H23-H23*$M$10</f>
        <v>9304.3</v>
      </c>
    </row>
    <row r="24" spans="1:9" ht="27" customHeight="1">
      <c r="A24" s="47"/>
      <c r="B24" s="3"/>
      <c r="C24" s="48" t="s">
        <v>20</v>
      </c>
      <c r="D24" s="87" t="s">
        <v>21</v>
      </c>
      <c r="E24" s="87"/>
      <c r="F24" s="49">
        <v>182</v>
      </c>
      <c r="G24" s="50" t="s">
        <v>22</v>
      </c>
      <c r="H24" s="56">
        <v>13010</v>
      </c>
      <c r="I24" s="41">
        <f>H24-H24*$M$10</f>
        <v>10798.3</v>
      </c>
    </row>
    <row r="25" spans="1:9" ht="24" customHeight="1">
      <c r="A25" s="47"/>
      <c r="B25" s="3"/>
      <c r="C25" s="48" t="s">
        <v>23</v>
      </c>
      <c r="D25" s="87" t="s">
        <v>24</v>
      </c>
      <c r="E25" s="87"/>
      <c r="F25" s="49">
        <v>200</v>
      </c>
      <c r="G25" s="50" t="s">
        <v>25</v>
      </c>
      <c r="H25" s="56">
        <v>15260</v>
      </c>
      <c r="I25" s="41">
        <f>H25-H25*$M$10</f>
        <v>12665.8</v>
      </c>
    </row>
    <row r="26" spans="1:9" ht="27" customHeight="1" thickBot="1">
      <c r="A26" s="51"/>
      <c r="B26" s="2"/>
      <c r="C26" s="52" t="s">
        <v>26</v>
      </c>
      <c r="D26" s="88" t="s">
        <v>27</v>
      </c>
      <c r="E26" s="88"/>
      <c r="F26" s="53">
        <v>221</v>
      </c>
      <c r="G26" s="54" t="s">
        <v>28</v>
      </c>
      <c r="H26" s="57">
        <v>17330</v>
      </c>
      <c r="I26" s="41">
        <f>H26-H26*$M$10</f>
        <v>14383.9</v>
      </c>
    </row>
    <row r="28" spans="1:10" ht="13.5" thickBot="1">
      <c r="A28" s="92" t="s">
        <v>29</v>
      </c>
      <c r="B28" s="93"/>
      <c r="C28" s="93"/>
      <c r="D28" s="93"/>
      <c r="E28" s="93"/>
      <c r="F28" s="93"/>
      <c r="G28" s="93"/>
      <c r="H28" s="93"/>
      <c r="I28" s="93"/>
      <c r="J28" s="85"/>
    </row>
    <row r="29" spans="1:10" ht="13.5" thickBot="1">
      <c r="A29" s="25" t="s">
        <v>64</v>
      </c>
      <c r="B29" s="25" t="s">
        <v>65</v>
      </c>
      <c r="C29" s="65" t="s">
        <v>30</v>
      </c>
      <c r="D29" s="94" t="s">
        <v>72</v>
      </c>
      <c r="E29" s="95"/>
      <c r="F29" s="96"/>
      <c r="G29" s="96"/>
      <c r="H29" s="63" t="s">
        <v>73</v>
      </c>
      <c r="I29" s="64" t="s">
        <v>74</v>
      </c>
      <c r="J29" s="64" t="s">
        <v>75</v>
      </c>
    </row>
    <row r="30" spans="1:10" ht="20.25" customHeight="1">
      <c r="A30" s="43"/>
      <c r="B30" s="101"/>
      <c r="C30" s="97" t="s">
        <v>63</v>
      </c>
      <c r="D30" s="104" t="s">
        <v>62</v>
      </c>
      <c r="E30" s="104"/>
      <c r="F30" s="104"/>
      <c r="G30" s="104"/>
      <c r="H30" s="89">
        <v>16</v>
      </c>
      <c r="I30" s="114">
        <f>H30-H30*$M$10</f>
        <v>13.28</v>
      </c>
      <c r="J30" s="106">
        <f>I30*$M$12</f>
        <v>398.4</v>
      </c>
    </row>
    <row r="31" spans="1:10" ht="18.75" customHeight="1" thickBot="1">
      <c r="A31" s="47"/>
      <c r="B31" s="102"/>
      <c r="C31" s="98"/>
      <c r="D31" s="105"/>
      <c r="E31" s="105"/>
      <c r="F31" s="105"/>
      <c r="G31" s="105"/>
      <c r="H31" s="90"/>
      <c r="I31" s="115"/>
      <c r="J31" s="107"/>
    </row>
    <row r="32" spans="1:10" ht="21" customHeight="1">
      <c r="A32" s="47"/>
      <c r="B32" s="102"/>
      <c r="C32" s="99" t="s">
        <v>44</v>
      </c>
      <c r="D32" s="99" t="s">
        <v>31</v>
      </c>
      <c r="E32" s="99"/>
      <c r="F32" s="99"/>
      <c r="G32" s="99"/>
      <c r="H32" s="112">
        <v>85</v>
      </c>
      <c r="I32" s="114">
        <f>H32-H32*$M$10</f>
        <v>70.55</v>
      </c>
      <c r="J32" s="106">
        <f>I32*$M$12</f>
        <v>2116.5</v>
      </c>
    </row>
    <row r="33" spans="1:10" ht="18.75" customHeight="1" thickBot="1">
      <c r="A33" s="51"/>
      <c r="B33" s="103"/>
      <c r="C33" s="100"/>
      <c r="D33" s="100"/>
      <c r="E33" s="100"/>
      <c r="F33" s="100"/>
      <c r="G33" s="100"/>
      <c r="H33" s="113"/>
      <c r="I33" s="115"/>
      <c r="J33" s="107"/>
    </row>
    <row r="35" spans="1:10" ht="12.75">
      <c r="A35" s="108" t="s">
        <v>32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ht="13.5" thickBot="1">
      <c r="A36" s="111" t="s">
        <v>33</v>
      </c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ht="23.25" thickBot="1">
      <c r="A37" s="25" t="s">
        <v>64</v>
      </c>
      <c r="B37" s="25" t="s">
        <v>65</v>
      </c>
      <c r="C37" s="26" t="s">
        <v>0</v>
      </c>
      <c r="D37" s="6" t="s">
        <v>5</v>
      </c>
      <c r="E37" s="6"/>
      <c r="F37" s="27" t="s">
        <v>2</v>
      </c>
      <c r="G37" s="27" t="s">
        <v>1</v>
      </c>
      <c r="H37" s="24" t="s">
        <v>73</v>
      </c>
      <c r="I37" s="42" t="s">
        <v>74</v>
      </c>
      <c r="J37" s="66" t="s">
        <v>75</v>
      </c>
    </row>
    <row r="38" spans="1:10" ht="21.75" customHeight="1" thickBot="1">
      <c r="A38" s="43"/>
      <c r="B38" s="101"/>
      <c r="C38" s="67" t="s">
        <v>45</v>
      </c>
      <c r="D38" s="5" t="s">
        <v>54</v>
      </c>
      <c r="E38" s="5"/>
      <c r="F38" s="68">
        <v>175</v>
      </c>
      <c r="G38" s="69" t="s">
        <v>34</v>
      </c>
      <c r="H38" s="70">
        <v>658</v>
      </c>
      <c r="I38" s="81">
        <f>H38-H38*$M$11</f>
        <v>506.65999999999997</v>
      </c>
      <c r="J38" s="84">
        <f>I38*$M$12</f>
        <v>15199.8</v>
      </c>
    </row>
    <row r="39" spans="1:10" ht="22.5" customHeight="1" thickBot="1">
      <c r="A39" s="47"/>
      <c r="B39" s="102"/>
      <c r="C39" s="71" t="s">
        <v>46</v>
      </c>
      <c r="D39" s="87" t="s">
        <v>55</v>
      </c>
      <c r="E39" s="87"/>
      <c r="F39" s="72">
        <v>190</v>
      </c>
      <c r="G39" s="73" t="s">
        <v>35</v>
      </c>
      <c r="H39" s="74">
        <v>743</v>
      </c>
      <c r="I39" s="81">
        <f>H39-H39*$M$11</f>
        <v>572.11</v>
      </c>
      <c r="J39" s="84">
        <f>I39*$M$12</f>
        <v>17163.3</v>
      </c>
    </row>
    <row r="40" spans="1:10" ht="18.75" customHeight="1" thickBot="1">
      <c r="A40" s="47"/>
      <c r="B40" s="102"/>
      <c r="C40" s="71" t="s">
        <v>47</v>
      </c>
      <c r="D40" s="87" t="s">
        <v>56</v>
      </c>
      <c r="E40" s="87"/>
      <c r="F40" s="72">
        <v>225</v>
      </c>
      <c r="G40" s="73" t="s">
        <v>36</v>
      </c>
      <c r="H40" s="74">
        <v>846</v>
      </c>
      <c r="I40" s="81">
        <f>H40-H40*$M$11</f>
        <v>651.42</v>
      </c>
      <c r="J40" s="84">
        <f>I40*$M$12</f>
        <v>19542.6</v>
      </c>
    </row>
    <row r="41" spans="1:10" ht="18" customHeight="1" thickBot="1">
      <c r="A41" s="51"/>
      <c r="B41" s="103"/>
      <c r="C41" s="75" t="s">
        <v>48</v>
      </c>
      <c r="D41" s="88" t="s">
        <v>57</v>
      </c>
      <c r="E41" s="88"/>
      <c r="F41" s="76">
        <v>265</v>
      </c>
      <c r="G41" s="77" t="s">
        <v>37</v>
      </c>
      <c r="H41" s="78">
        <v>968</v>
      </c>
      <c r="I41" s="81">
        <f>H41-H41*$M$11</f>
        <v>745.36</v>
      </c>
      <c r="J41" s="84">
        <f>I41*$M$12</f>
        <v>22360.8</v>
      </c>
    </row>
    <row r="43" spans="1:10" ht="15.75" thickBot="1">
      <c r="A43" s="91" t="s">
        <v>38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23.25" thickBot="1">
      <c r="A44" s="25" t="s">
        <v>64</v>
      </c>
      <c r="B44" s="25" t="s">
        <v>65</v>
      </c>
      <c r="C44" s="26" t="s">
        <v>0</v>
      </c>
      <c r="D44" s="6" t="s">
        <v>5</v>
      </c>
      <c r="E44" s="6"/>
      <c r="F44" s="27" t="s">
        <v>2</v>
      </c>
      <c r="G44" s="27" t="s">
        <v>1</v>
      </c>
      <c r="H44" s="24" t="s">
        <v>73</v>
      </c>
      <c r="I44" s="42" t="s">
        <v>74</v>
      </c>
      <c r="J44" s="66" t="s">
        <v>75</v>
      </c>
    </row>
    <row r="45" spans="1:10" ht="18" customHeight="1" thickBot="1">
      <c r="A45" s="43"/>
      <c r="B45" s="101"/>
      <c r="C45" s="67" t="s">
        <v>49</v>
      </c>
      <c r="D45" s="5" t="s">
        <v>58</v>
      </c>
      <c r="E45" s="5"/>
      <c r="F45" s="68">
        <v>245</v>
      </c>
      <c r="G45" s="69" t="s">
        <v>39</v>
      </c>
      <c r="H45" s="70">
        <v>1174</v>
      </c>
      <c r="I45" s="81">
        <f>H45-H45*$M$11</f>
        <v>903.98</v>
      </c>
      <c r="J45" s="84">
        <f>I45*$M$12</f>
        <v>27119.4</v>
      </c>
    </row>
    <row r="46" spans="1:10" ht="18" customHeight="1" thickBot="1">
      <c r="A46" s="47"/>
      <c r="B46" s="102"/>
      <c r="C46" s="71" t="s">
        <v>50</v>
      </c>
      <c r="D46" s="87" t="s">
        <v>76</v>
      </c>
      <c r="E46" s="87"/>
      <c r="F46" s="72">
        <v>275</v>
      </c>
      <c r="G46" s="73" t="s">
        <v>40</v>
      </c>
      <c r="H46" s="74">
        <v>1247</v>
      </c>
      <c r="I46" s="81">
        <f>H46-H46*$M$11</f>
        <v>960.19</v>
      </c>
      <c r="J46" s="84">
        <f>I46*$M$12</f>
        <v>28805.7</v>
      </c>
    </row>
    <row r="47" spans="1:10" ht="18" customHeight="1" thickBot="1">
      <c r="A47" s="47"/>
      <c r="B47" s="102"/>
      <c r="C47" s="71" t="s">
        <v>51</v>
      </c>
      <c r="D47" s="87" t="s">
        <v>77</v>
      </c>
      <c r="E47" s="87"/>
      <c r="F47" s="72">
        <v>315</v>
      </c>
      <c r="G47" s="73" t="s">
        <v>41</v>
      </c>
      <c r="H47" s="74">
        <v>1358</v>
      </c>
      <c r="I47" s="81">
        <f>H47-H47*$M$11</f>
        <v>1045.6599999999999</v>
      </c>
      <c r="J47" s="84">
        <f>I47*$M$12</f>
        <v>31369.799999999996</v>
      </c>
    </row>
    <row r="48" spans="1:10" ht="18.75" customHeight="1" thickBot="1">
      <c r="A48" s="47"/>
      <c r="B48" s="102"/>
      <c r="C48" s="71" t="s">
        <v>52</v>
      </c>
      <c r="D48" s="87" t="s">
        <v>59</v>
      </c>
      <c r="E48" s="87"/>
      <c r="F48" s="72">
        <v>360</v>
      </c>
      <c r="G48" s="73" t="s">
        <v>42</v>
      </c>
      <c r="H48" s="74">
        <v>1486</v>
      </c>
      <c r="I48" s="81">
        <f>H48-H48*$M$11</f>
        <v>1144.22</v>
      </c>
      <c r="J48" s="84">
        <f>I48*$M$12</f>
        <v>34326.6</v>
      </c>
    </row>
    <row r="49" spans="1:10" ht="21.75" customHeight="1" thickBot="1">
      <c r="A49" s="51"/>
      <c r="B49" s="103"/>
      <c r="C49" s="75" t="s">
        <v>53</v>
      </c>
      <c r="D49" s="88" t="s">
        <v>60</v>
      </c>
      <c r="E49" s="88"/>
      <c r="F49" s="76">
        <v>410</v>
      </c>
      <c r="G49" s="77" t="s">
        <v>43</v>
      </c>
      <c r="H49" s="78">
        <v>1685</v>
      </c>
      <c r="I49" s="81">
        <f>H49-H49*$M$11</f>
        <v>1297.45</v>
      </c>
      <c r="J49" s="84">
        <f>I49*$M$12</f>
        <v>38923.5</v>
      </c>
    </row>
  </sheetData>
  <sheetProtection password="AC7D" sheet="1" objects="1" scenarios="1" selectLockedCells="1" selectUnlockedCells="1"/>
  <mergeCells count="47">
    <mergeCell ref="D44:E44"/>
    <mergeCell ref="B45:B49"/>
    <mergeCell ref="D45:E45"/>
    <mergeCell ref="D46:E46"/>
    <mergeCell ref="D47:E47"/>
    <mergeCell ref="D48:E48"/>
    <mergeCell ref="D49:E49"/>
    <mergeCell ref="D37:E37"/>
    <mergeCell ref="B38:B41"/>
    <mergeCell ref="D38:E38"/>
    <mergeCell ref="D39:E39"/>
    <mergeCell ref="D40:E40"/>
    <mergeCell ref="D41:E41"/>
    <mergeCell ref="D32:G33"/>
    <mergeCell ref="J30:J31"/>
    <mergeCell ref="A35:J35"/>
    <mergeCell ref="A36:J36"/>
    <mergeCell ref="H32:H33"/>
    <mergeCell ref="I30:I31"/>
    <mergeCell ref="I32:I33"/>
    <mergeCell ref="J32:J33"/>
    <mergeCell ref="D26:E26"/>
    <mergeCell ref="H30:H31"/>
    <mergeCell ref="A43:J43"/>
    <mergeCell ref="A28:I28"/>
    <mergeCell ref="D29:G29"/>
    <mergeCell ref="C30:C31"/>
    <mergeCell ref="C32:C33"/>
    <mergeCell ref="B30:B31"/>
    <mergeCell ref="B32:B33"/>
    <mergeCell ref="D30:G31"/>
    <mergeCell ref="D22:E22"/>
    <mergeCell ref="D23:E23"/>
    <mergeCell ref="B23:B26"/>
    <mergeCell ref="D19:E19"/>
    <mergeCell ref="D14:E14"/>
    <mergeCell ref="D15:E15"/>
    <mergeCell ref="D16:E16"/>
    <mergeCell ref="D17:E17"/>
    <mergeCell ref="D24:E24"/>
    <mergeCell ref="D25:E25"/>
    <mergeCell ref="D18:E18"/>
    <mergeCell ref="B15:B16"/>
    <mergeCell ref="B17:B19"/>
    <mergeCell ref="A12:I12"/>
    <mergeCell ref="A13:I13"/>
    <mergeCell ref="A21:I21"/>
  </mergeCells>
  <hyperlinks>
    <hyperlink ref="A6" r:id="rId1" display="http://tehnotop.com.ua/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3"/>
  <colBreaks count="1" manualBreakCount="1">
    <brk id="10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Diakov</cp:lastModifiedBy>
  <cp:lastPrinted>2016-04-21T10:24:28Z</cp:lastPrinted>
  <dcterms:created xsi:type="dcterms:W3CDTF">2016-04-18T10:53:49Z</dcterms:created>
  <dcterms:modified xsi:type="dcterms:W3CDTF">2016-05-17T17:46:57Z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