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<sst xmlns="http://schemas.openxmlformats.org/spreadsheetml/2006/main" count="180" uniqueCount="101">
  <si>
    <t>Модель</t>
  </si>
  <si>
    <t>Габаритные размеры, мм</t>
  </si>
  <si>
    <t>Котлы напольные с чугунными секционными теплообменниками</t>
  </si>
  <si>
    <t>Вес, кг</t>
  </si>
  <si>
    <t>520*1070*365</t>
  </si>
  <si>
    <t>520*1070*470</t>
  </si>
  <si>
    <t>520*1070*575</t>
  </si>
  <si>
    <t>520*1070*680</t>
  </si>
  <si>
    <t>520*1070*785</t>
  </si>
  <si>
    <t>520*1070*890</t>
  </si>
  <si>
    <t>550*1090*990</t>
  </si>
  <si>
    <t>550*1090*1090</t>
  </si>
  <si>
    <t>Котлы QVADRAMAX повышенной мощности</t>
  </si>
  <si>
    <t>QVADRAMAX 10F</t>
  </si>
  <si>
    <t>Котлы TM Caldera</t>
  </si>
  <si>
    <t>17/15</t>
  </si>
  <si>
    <t>1000*530*562</t>
  </si>
  <si>
    <t>27/23</t>
  </si>
  <si>
    <t>1000*530*662</t>
  </si>
  <si>
    <t>34/30</t>
  </si>
  <si>
    <t>1000*530*762</t>
  </si>
  <si>
    <t>41/36</t>
  </si>
  <si>
    <t>1000*530*862</t>
  </si>
  <si>
    <t>48/43</t>
  </si>
  <si>
    <t>1000*530*962</t>
  </si>
  <si>
    <t>56/51</t>
  </si>
  <si>
    <t>1000*530*1062</t>
  </si>
  <si>
    <t>Чугунный котел Solitherm F с электронным регулятором температуры и вентилятором</t>
  </si>
  <si>
    <t>1070*530*762</t>
  </si>
  <si>
    <t>1070*530*862</t>
  </si>
  <si>
    <t>1070*530*962</t>
  </si>
  <si>
    <t>1070*530*1062</t>
  </si>
  <si>
    <t>70/65</t>
  </si>
  <si>
    <t>1070*530*1262</t>
  </si>
  <si>
    <t>Мощность, кВт</t>
  </si>
  <si>
    <t>Чугунный котел SOLIDMASTER с механическим регулятором температуры</t>
  </si>
  <si>
    <t>Чугунный котел SOLIDMASTER с электронным регулятором температуры и вентилятором</t>
  </si>
  <si>
    <t>Caldera ST 3S</t>
  </si>
  <si>
    <t>Caldera ST 4S</t>
  </si>
  <si>
    <t>Caldera ST 5S</t>
  </si>
  <si>
    <t>Caldera ST 6S</t>
  </si>
  <si>
    <t>Caldera ST 7S</t>
  </si>
  <si>
    <t>Caldera ST 8S</t>
  </si>
  <si>
    <t>Caldera ST 5F</t>
  </si>
  <si>
    <t>Caldera ST 6F</t>
  </si>
  <si>
    <t>Caldera ST 7F</t>
  </si>
  <si>
    <t>Caldera ST 8F</t>
  </si>
  <si>
    <t>Caldera ST 10F</t>
  </si>
  <si>
    <t>Qvadra 3S</t>
  </si>
  <si>
    <t>Котлы  ТМ QVADRA</t>
  </si>
  <si>
    <t>Qvadra 4S</t>
  </si>
  <si>
    <t>Qvadra 5S</t>
  </si>
  <si>
    <t>Qvadra 6S</t>
  </si>
  <si>
    <t>Qvadra 7S</t>
  </si>
  <si>
    <t>Qvadra 8S</t>
  </si>
  <si>
    <t>Qvadra 9S</t>
  </si>
  <si>
    <t>Qvadra 10S</t>
  </si>
  <si>
    <t>Qvadra 4F</t>
  </si>
  <si>
    <t>Qvadra 5F</t>
  </si>
  <si>
    <t>Qvadra 6F</t>
  </si>
  <si>
    <t>Qvadra 7F</t>
  </si>
  <si>
    <t>Qvadra 8F</t>
  </si>
  <si>
    <t>Qvadra 9F</t>
  </si>
  <si>
    <t>Qvadra 10F</t>
  </si>
  <si>
    <t>Обьем камеры сгорания (л)</t>
  </si>
  <si>
    <t xml:space="preserve">Код </t>
  </si>
  <si>
    <t>Фото</t>
  </si>
  <si>
    <t>http://tehnotop.com.ua/</t>
  </si>
  <si>
    <t>Email: tehnotop.2012@gmail.com</t>
  </si>
  <si>
    <t>Розница EUR</t>
  </si>
  <si>
    <t>ОПТ EUR</t>
  </si>
  <si>
    <t>Цена грн</t>
  </si>
  <si>
    <t>К-во секций</t>
  </si>
  <si>
    <t xml:space="preserve">640*1090*1340
</t>
  </si>
  <si>
    <t>Курс</t>
  </si>
  <si>
    <r>
      <t xml:space="preserve"> (068)129-08-90   </t>
    </r>
    <r>
      <rPr>
        <b/>
        <sz val="10"/>
        <color indexed="12"/>
        <rFont val="Arial Cyr"/>
        <family val="0"/>
      </rPr>
      <t xml:space="preserve">        м.Умань  </t>
    </r>
  </si>
  <si>
    <r>
      <t xml:space="preserve"> (066)129-08-90          </t>
    </r>
    <r>
      <rPr>
        <b/>
        <sz val="10"/>
        <color indexed="12"/>
        <rFont val="Arial Cyr"/>
        <family val="0"/>
      </rPr>
      <t>вул. Дерев'янко 7</t>
    </r>
  </si>
  <si>
    <r>
      <t xml:space="preserve"> (063)470-13-97         </t>
    </r>
    <r>
      <rPr>
        <b/>
        <sz val="10"/>
        <color indexed="12"/>
        <rFont val="Arial Cyr"/>
        <family val="0"/>
      </rPr>
      <t>Теплотехніка ( Міжрайбаза)</t>
    </r>
  </si>
  <si>
    <t>QVADRA</t>
  </si>
  <si>
    <t>Caldera</t>
  </si>
  <si>
    <t>Котлы  TM KARPAT Junior CL с механическим регулятором температуры</t>
  </si>
  <si>
    <t xml:space="preserve">Qvadra Junior - CL 3 </t>
  </si>
  <si>
    <t>Qvadra Junior - CL 4</t>
  </si>
  <si>
    <t>Qvadra Junior - CL 5</t>
  </si>
  <si>
    <t>Qvadra Junior - CL 6</t>
  </si>
  <si>
    <t>Qvadra Junior - CL 7</t>
  </si>
  <si>
    <t>Qvadra Junior - CL 8</t>
  </si>
  <si>
    <t>24/27</t>
  </si>
  <si>
    <t>34/31</t>
  </si>
  <si>
    <t>41/38</t>
  </si>
  <si>
    <t>46/43</t>
  </si>
  <si>
    <t>51/48</t>
  </si>
  <si>
    <t>520*950*555</t>
  </si>
  <si>
    <t>520*950*655</t>
  </si>
  <si>
    <t>520*950*755</t>
  </si>
  <si>
    <t>520*950*855</t>
  </si>
  <si>
    <t>520*950*955</t>
  </si>
  <si>
    <t>520*950*1055</t>
  </si>
  <si>
    <t>KARPAT</t>
  </si>
  <si>
    <t>АКЦІЯ</t>
  </si>
  <si>
    <t>Новинка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</si>
</sst>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€-2]\ #,##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 Cyr"/>
      <family val="0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name val="Arial"/>
      <family val="2"/>
    </font>
    <font>
      <i/>
      <sz val="10"/>
      <name val="Arial Cyr"/>
      <family val="0"/>
    </font>
    <font>
      <sz val="8"/>
      <name val="Arial Cyr"/>
      <family val="0"/>
    </font>
    <font>
      <b/>
      <sz val="8"/>
      <color indexed="9"/>
      <name val="Arial Cyr"/>
      <family val="0"/>
    </font>
    <font>
      <sz val="9"/>
      <name val="Arial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0"/>
      <color indexed="8"/>
      <name val="Arial"/>
      <family val="2"/>
    </font>
    <font>
      <sz val="9"/>
      <name val="Arial Cyr"/>
      <family val="0"/>
    </font>
    <font>
      <b/>
      <sz val="12"/>
      <color indexed="8"/>
      <name val="Arial Cyr"/>
      <family val="0"/>
    </font>
    <font>
      <b/>
      <u val="single"/>
      <sz val="10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color indexed="16"/>
      <name val="Arial Cyr"/>
      <family val="0"/>
    </font>
    <font>
      <b/>
      <i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23" borderId="7" applyNumberForma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7" borderId="1" applyNumberFormat="0" applyAlignment="0" applyProtection="0"/>
    <xf numFmtId="0" fontId="15" fillId="20" borderId="8" applyNumberFormat="0" applyAlignment="0" applyProtection="0"/>
    <xf numFmtId="0" fontId="4" fillId="20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5" fillId="21" borderId="2" applyNumberFormat="0" applyAlignment="0" applyProtection="0"/>
    <xf numFmtId="0" fontId="16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23" borderId="7" applyNumberFormat="0" applyAlignment="0" applyProtection="0"/>
    <xf numFmtId="9" fontId="0" fillId="0" borderId="0" applyFont="0" applyFill="0" applyBorder="0" applyAlignment="0" applyProtection="0"/>
    <xf numFmtId="0" fontId="12" fillId="0" borderId="6" applyNumberFormat="0" applyFill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0" borderId="0">
      <alignment/>
      <protection/>
    </xf>
  </cellStyleXfs>
  <cellXfs count="126">
    <xf numFmtId="0" fontId="0" fillId="0" borderId="0" xfId="0" applyAlignment="1">
      <alignment/>
    </xf>
    <xf numFmtId="0" fontId="30" fillId="24" borderId="0" xfId="0" applyFont="1" applyFill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/>
    </xf>
    <xf numFmtId="0" fontId="26" fillId="24" borderId="0" xfId="0" applyFont="1" applyFill="1" applyAlignment="1">
      <alignment horizontal="center" vertical="center"/>
    </xf>
    <xf numFmtId="0" fontId="25" fillId="24" borderId="0" xfId="95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0" fillId="24" borderId="0" xfId="84" applyNumberFormat="1" applyFont="1" applyFill="1" applyBorder="1" applyAlignment="1" applyProtection="1">
      <alignment horizontal="center" vertical="center" wrapText="1"/>
      <protection/>
    </xf>
    <xf numFmtId="0" fontId="30" fillId="24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170" fontId="30" fillId="0" borderId="0" xfId="0" applyNumberFormat="1" applyFont="1" applyFill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1" fillId="24" borderId="0" xfId="0" applyFont="1" applyFill="1" applyAlignment="1">
      <alignment horizontal="center" vertical="center"/>
    </xf>
    <xf numFmtId="0" fontId="22" fillId="25" borderId="0" xfId="0" applyFont="1" applyFill="1" applyAlignment="1">
      <alignment horizontal="center" vertical="center"/>
    </xf>
    <xf numFmtId="0" fontId="23" fillId="25" borderId="14" xfId="103" applyFont="1" applyFill="1" applyBorder="1" applyAlignment="1">
      <alignment horizontal="center" vertical="center" wrapText="1"/>
      <protection/>
    </xf>
    <xf numFmtId="0" fontId="24" fillId="26" borderId="15" xfId="103" applyFont="1" applyFill="1" applyBorder="1" applyAlignment="1">
      <alignment horizontal="center" vertical="center" wrapText="1"/>
      <protection/>
    </xf>
    <xf numFmtId="0" fontId="24" fillId="26" borderId="16" xfId="103" applyFont="1" applyFill="1" applyBorder="1" applyAlignment="1">
      <alignment horizontal="center" vertical="center" wrapText="1"/>
      <protection/>
    </xf>
    <xf numFmtId="0" fontId="22" fillId="25" borderId="17" xfId="0" applyFont="1" applyFill="1" applyBorder="1" applyAlignment="1">
      <alignment horizontal="center" vertical="center"/>
    </xf>
    <xf numFmtId="0" fontId="24" fillId="26" borderId="0" xfId="103" applyFont="1" applyFill="1" applyBorder="1" applyAlignment="1">
      <alignment horizontal="center" vertical="center" wrapText="1"/>
      <protection/>
    </xf>
    <xf numFmtId="0" fontId="28" fillId="25" borderId="0" xfId="0" applyFont="1" applyFill="1" applyAlignment="1">
      <alignment horizontal="center" vertical="top"/>
    </xf>
    <xf numFmtId="0" fontId="28" fillId="25" borderId="0" xfId="0" applyFont="1" applyFill="1" applyAlignment="1">
      <alignment horizontal="center" vertical="top" wrapText="1"/>
    </xf>
    <xf numFmtId="0" fontId="21" fillId="0" borderId="12" xfId="107" applyFont="1" applyFill="1" applyBorder="1" applyAlignment="1">
      <alignment horizontal="center" vertical="center"/>
      <protection/>
    </xf>
    <xf numFmtId="0" fontId="14" fillId="0" borderId="12" xfId="95" applyFont="1" applyBorder="1" applyAlignment="1">
      <alignment horizontal="center" vertical="center"/>
      <protection/>
    </xf>
    <xf numFmtId="0" fontId="14" fillId="0" borderId="12" xfId="106" applyFont="1" applyBorder="1" applyAlignment="1">
      <alignment horizontal="center" vertical="center" wrapText="1"/>
      <protection/>
    </xf>
    <xf numFmtId="0" fontId="14" fillId="0" borderId="12" xfId="97" applyFont="1" applyBorder="1" applyAlignment="1">
      <alignment horizontal="center" vertical="center"/>
      <protection/>
    </xf>
    <xf numFmtId="0" fontId="29" fillId="0" borderId="12" xfId="106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21" fillId="27" borderId="13" xfId="106" applyFont="1" applyFill="1" applyBorder="1" applyAlignment="1">
      <alignment horizontal="center" vertical="center"/>
      <protection/>
    </xf>
    <xf numFmtId="0" fontId="21" fillId="0" borderId="13" xfId="107" applyFont="1" applyFill="1" applyBorder="1" applyAlignment="1">
      <alignment horizontal="center" vertical="center"/>
      <protection/>
    </xf>
    <xf numFmtId="0" fontId="14" fillId="0" borderId="13" xfId="95" applyFont="1" applyBorder="1" applyAlignment="1">
      <alignment horizontal="center" vertical="center"/>
      <protection/>
    </xf>
    <xf numFmtId="0" fontId="14" fillId="0" borderId="13" xfId="106" applyFont="1" applyBorder="1" applyAlignment="1">
      <alignment horizontal="center" vertical="center" wrapText="1"/>
      <protection/>
    </xf>
    <xf numFmtId="0" fontId="14" fillId="0" borderId="13" xfId="97" applyFont="1" applyBorder="1" applyAlignment="1">
      <alignment horizontal="center" vertical="center"/>
      <protection/>
    </xf>
    <xf numFmtId="0" fontId="29" fillId="0" borderId="13" xfId="106" applyFont="1" applyBorder="1" applyAlignment="1">
      <alignment horizontal="center" vertical="center" wrapText="1"/>
      <protection/>
    </xf>
    <xf numFmtId="172" fontId="21" fillId="0" borderId="13" xfId="95" applyNumberFormat="1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21" fillId="27" borderId="12" xfId="106" applyFont="1" applyFill="1" applyBorder="1" applyAlignment="1">
      <alignment horizontal="center" vertical="center"/>
      <protection/>
    </xf>
    <xf numFmtId="172" fontId="21" fillId="0" borderId="12" xfId="95" applyNumberFormat="1" applyFont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14" fillId="0" borderId="12" xfId="103" applyFont="1" applyFill="1" applyBorder="1" applyAlignment="1">
      <alignment horizontal="center" vertical="center"/>
      <protection/>
    </xf>
    <xf numFmtId="0" fontId="14" fillId="0" borderId="12" xfId="103" applyFont="1" applyBorder="1" applyAlignment="1">
      <alignment horizontal="center" vertical="center" wrapText="1"/>
      <protection/>
    </xf>
    <xf numFmtId="0" fontId="29" fillId="0" borderId="12" xfId="103" applyFont="1" applyBorder="1" applyAlignment="1">
      <alignment horizontal="center" vertical="center" wrapText="1"/>
      <protection/>
    </xf>
    <xf numFmtId="0" fontId="21" fillId="27" borderId="13" xfId="103" applyFont="1" applyFill="1" applyBorder="1" applyAlignment="1">
      <alignment horizontal="center" vertical="center"/>
      <protection/>
    </xf>
    <xf numFmtId="0" fontId="14" fillId="0" borderId="13" xfId="103" applyFont="1" applyFill="1" applyBorder="1" applyAlignment="1">
      <alignment horizontal="center" vertical="center"/>
      <protection/>
    </xf>
    <xf numFmtId="0" fontId="14" fillId="0" borderId="13" xfId="103" applyFont="1" applyBorder="1" applyAlignment="1">
      <alignment horizontal="center" vertical="center" wrapText="1"/>
      <protection/>
    </xf>
    <xf numFmtId="0" fontId="29" fillId="0" borderId="13" xfId="103" applyFont="1" applyBorder="1" applyAlignment="1">
      <alignment horizontal="center" vertical="center" wrapText="1"/>
      <protection/>
    </xf>
    <xf numFmtId="0" fontId="14" fillId="0" borderId="13" xfId="103" applyFont="1" applyFill="1" applyBorder="1" applyAlignment="1">
      <alignment horizontal="center" vertical="center" wrapText="1"/>
      <protection/>
    </xf>
    <xf numFmtId="0" fontId="21" fillId="27" borderId="12" xfId="103" applyFont="1" applyFill="1" applyBorder="1" applyAlignment="1">
      <alignment horizontal="center" vertical="center"/>
      <protection/>
    </xf>
    <xf numFmtId="0" fontId="14" fillId="0" borderId="12" xfId="103" applyFont="1" applyFill="1" applyBorder="1" applyAlignment="1">
      <alignment horizontal="center" vertical="center" wrapText="1"/>
      <protection/>
    </xf>
    <xf numFmtId="0" fontId="21" fillId="27" borderId="11" xfId="103" applyFont="1" applyFill="1" applyBorder="1" applyAlignment="1">
      <alignment horizontal="center" vertical="center"/>
      <protection/>
    </xf>
    <xf numFmtId="0" fontId="14" fillId="0" borderId="11" xfId="103" applyFont="1" applyFill="1" applyBorder="1" applyAlignment="1">
      <alignment horizontal="center" vertical="center"/>
      <protection/>
    </xf>
    <xf numFmtId="0" fontId="14" fillId="0" borderId="11" xfId="103" applyFont="1" applyBorder="1" applyAlignment="1">
      <alignment horizontal="center" vertical="center" wrapText="1"/>
      <protection/>
    </xf>
    <xf numFmtId="0" fontId="29" fillId="0" borderId="11" xfId="103" applyFont="1" applyBorder="1" applyAlignment="1">
      <alignment horizontal="center" vertical="center" wrapText="1"/>
      <protection/>
    </xf>
    <xf numFmtId="0" fontId="14" fillId="0" borderId="11" xfId="103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1" fillId="27" borderId="22" xfId="96" applyFont="1" applyFill="1" applyBorder="1" applyAlignment="1">
      <alignment horizontal="center" vertical="center"/>
      <protection/>
    </xf>
    <xf numFmtId="1" fontId="14" fillId="28" borderId="22" xfId="96" applyNumberFormat="1" applyFont="1" applyFill="1" applyBorder="1" applyAlignment="1">
      <alignment horizontal="center" vertical="center"/>
      <protection/>
    </xf>
    <xf numFmtId="0" fontId="14" fillId="0" borderId="22" xfId="103" applyFont="1" applyBorder="1" applyAlignment="1">
      <alignment horizontal="center" vertical="center" wrapText="1"/>
      <protection/>
    </xf>
    <xf numFmtId="0" fontId="33" fillId="0" borderId="22" xfId="0" applyFont="1" applyBorder="1" applyAlignment="1">
      <alignment horizontal="center" vertical="center" wrapText="1"/>
    </xf>
    <xf numFmtId="0" fontId="32" fillId="0" borderId="22" xfId="96" applyNumberFormat="1" applyFont="1" applyBorder="1" applyAlignment="1">
      <alignment horizontal="center" vertical="center" wrapText="1"/>
      <protection/>
    </xf>
    <xf numFmtId="0" fontId="0" fillId="29" borderId="23" xfId="0" applyFill="1" applyBorder="1" applyAlignment="1">
      <alignment/>
    </xf>
    <xf numFmtId="0" fontId="0" fillId="30" borderId="23" xfId="0" applyFill="1" applyBorder="1" applyAlignment="1">
      <alignment/>
    </xf>
    <xf numFmtId="0" fontId="31" fillId="29" borderId="23" xfId="0" applyFont="1" applyFill="1" applyBorder="1" applyAlignment="1">
      <alignment/>
    </xf>
    <xf numFmtId="9" fontId="31" fillId="30" borderId="23" xfId="0" applyNumberFormat="1" applyFont="1" applyFill="1" applyBorder="1" applyAlignment="1">
      <alignment/>
    </xf>
    <xf numFmtId="0" fontId="34" fillId="0" borderId="0" xfId="0" applyFont="1" applyFill="1" applyAlignment="1">
      <alignment/>
    </xf>
    <xf numFmtId="0" fontId="35" fillId="0" borderId="0" xfId="84" applyFont="1" applyFill="1" applyAlignment="1">
      <alignment/>
    </xf>
    <xf numFmtId="0" fontId="36" fillId="0" borderId="0" xfId="0" applyFont="1" applyFill="1" applyAlignment="1">
      <alignment/>
    </xf>
    <xf numFmtId="0" fontId="37" fillId="31" borderId="0" xfId="0" applyFont="1" applyFill="1" applyAlignment="1">
      <alignment/>
    </xf>
    <xf numFmtId="0" fontId="0" fillId="32" borderId="23" xfId="0" applyFont="1" applyFill="1" applyBorder="1" applyAlignment="1">
      <alignment/>
    </xf>
    <xf numFmtId="9" fontId="31" fillId="33" borderId="23" xfId="0" applyNumberFormat="1" applyFont="1" applyFill="1" applyBorder="1" applyAlignment="1">
      <alignment/>
    </xf>
    <xf numFmtId="3" fontId="38" fillId="0" borderId="24" xfId="0" applyNumberFormat="1" applyFont="1" applyBorder="1" applyAlignment="1">
      <alignment/>
    </xf>
    <xf numFmtId="3" fontId="38" fillId="0" borderId="24" xfId="0" applyNumberFormat="1" applyFont="1" applyBorder="1" applyAlignment="1">
      <alignment horizontal="center" vertical="center"/>
    </xf>
    <xf numFmtId="172" fontId="30" fillId="24" borderId="13" xfId="0" applyNumberFormat="1" applyFont="1" applyFill="1" applyBorder="1" applyAlignment="1">
      <alignment/>
    </xf>
    <xf numFmtId="1" fontId="30" fillId="24" borderId="13" xfId="0" applyNumberFormat="1" applyFont="1" applyFill="1" applyBorder="1" applyAlignment="1">
      <alignment/>
    </xf>
    <xf numFmtId="1" fontId="30" fillId="24" borderId="13" xfId="0" applyNumberFormat="1" applyFont="1" applyFill="1" applyBorder="1" applyAlignment="1">
      <alignment horizontal="center" vertical="center"/>
    </xf>
    <xf numFmtId="0" fontId="39" fillId="0" borderId="12" xfId="95" applyFont="1" applyFill="1" applyBorder="1" applyAlignment="1">
      <alignment horizontal="center" vertical="center" wrapText="1"/>
      <protection/>
    </xf>
    <xf numFmtId="0" fontId="40" fillId="0" borderId="12" xfId="95" applyFont="1" applyFill="1" applyBorder="1" applyAlignment="1">
      <alignment horizontal="center" vertical="center" wrapText="1"/>
      <protection/>
    </xf>
    <xf numFmtId="0" fontId="40" fillId="0" borderId="12" xfId="95" applyFont="1" applyBorder="1" applyAlignment="1">
      <alignment horizontal="center" vertical="center"/>
      <protection/>
    </xf>
    <xf numFmtId="0" fontId="41" fillId="0" borderId="12" xfId="103" applyFont="1" applyBorder="1" applyAlignment="1">
      <alignment horizontal="center" vertical="center" wrapText="1"/>
      <protection/>
    </xf>
    <xf numFmtId="0" fontId="39" fillId="20" borderId="13" xfId="0" applyFont="1" applyFill="1" applyBorder="1" applyAlignment="1">
      <alignment horizontal="center" vertical="center"/>
    </xf>
    <xf numFmtId="0" fontId="39" fillId="0" borderId="13" xfId="95" applyFont="1" applyFill="1" applyBorder="1" applyAlignment="1">
      <alignment horizontal="center" vertical="center" wrapText="1"/>
      <protection/>
    </xf>
    <xf numFmtId="0" fontId="40" fillId="0" borderId="13" xfId="95" applyFont="1" applyFill="1" applyBorder="1" applyAlignment="1">
      <alignment horizontal="center" vertical="center" wrapText="1"/>
      <protection/>
    </xf>
    <xf numFmtId="0" fontId="40" fillId="0" borderId="13" xfId="95" applyFont="1" applyBorder="1" applyAlignment="1">
      <alignment horizontal="center" vertical="center"/>
      <protection/>
    </xf>
    <xf numFmtId="0" fontId="41" fillId="0" borderId="13" xfId="103" applyFont="1" applyBorder="1" applyAlignment="1">
      <alignment horizontal="center" vertical="center" wrapText="1"/>
      <protection/>
    </xf>
    <xf numFmtId="172" fontId="42" fillId="0" borderId="13" xfId="0" applyNumberFormat="1" applyFont="1" applyFill="1" applyBorder="1" applyAlignment="1">
      <alignment horizontal="center" vertical="center"/>
    </xf>
    <xf numFmtId="0" fontId="39" fillId="20" borderId="12" xfId="0" applyFont="1" applyFill="1" applyBorder="1" applyAlignment="1">
      <alignment horizontal="center" vertical="center"/>
    </xf>
    <xf numFmtId="172" fontId="42" fillId="0" borderId="12" xfId="0" applyNumberFormat="1" applyFont="1" applyFill="1" applyBorder="1" applyAlignment="1">
      <alignment horizontal="center" vertical="center"/>
    </xf>
    <xf numFmtId="0" fontId="39" fillId="20" borderId="11" xfId="0" applyFont="1" applyFill="1" applyBorder="1" applyAlignment="1">
      <alignment horizontal="center" vertical="center"/>
    </xf>
    <xf numFmtId="0" fontId="39" fillId="0" borderId="11" xfId="95" applyFont="1" applyBorder="1" applyAlignment="1">
      <alignment horizontal="center" vertical="center"/>
      <protection/>
    </xf>
    <xf numFmtId="0" fontId="40" fillId="0" borderId="11" xfId="95" applyFont="1" applyFill="1" applyBorder="1" applyAlignment="1">
      <alignment horizontal="center" vertical="center" wrapText="1"/>
      <protection/>
    </xf>
    <xf numFmtId="0" fontId="40" fillId="0" borderId="11" xfId="95" applyFont="1" applyBorder="1" applyAlignment="1">
      <alignment horizontal="center" vertical="center"/>
      <protection/>
    </xf>
    <xf numFmtId="0" fontId="41" fillId="0" borderId="11" xfId="103" applyFont="1" applyBorder="1" applyAlignment="1">
      <alignment horizontal="center" vertical="center" wrapText="1"/>
      <protection/>
    </xf>
    <xf numFmtId="172" fontId="39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34" borderId="23" xfId="0" applyFill="1" applyBorder="1" applyAlignment="1">
      <alignment/>
    </xf>
    <xf numFmtId="9" fontId="31" fillId="35" borderId="23" xfId="0" applyNumberFormat="1" applyFont="1" applyFill="1" applyBorder="1" applyAlignment="1">
      <alignment/>
    </xf>
    <xf numFmtId="0" fontId="21" fillId="36" borderId="12" xfId="106" applyFont="1" applyFill="1" applyBorder="1" applyAlignment="1">
      <alignment horizontal="center" vertical="center"/>
      <protection/>
    </xf>
    <xf numFmtId="0" fontId="21" fillId="37" borderId="12" xfId="107" applyFont="1" applyFill="1" applyBorder="1" applyAlignment="1">
      <alignment horizontal="center" vertical="center"/>
      <protection/>
    </xf>
    <xf numFmtId="0" fontId="14" fillId="37" borderId="12" xfId="95" applyFont="1" applyFill="1" applyBorder="1" applyAlignment="1">
      <alignment horizontal="center" vertical="center"/>
      <protection/>
    </xf>
    <xf numFmtId="0" fontId="14" fillId="37" borderId="12" xfId="106" applyFont="1" applyFill="1" applyBorder="1" applyAlignment="1">
      <alignment horizontal="center" vertical="center" wrapText="1"/>
      <protection/>
    </xf>
    <xf numFmtId="0" fontId="14" fillId="37" borderId="12" xfId="97" applyFont="1" applyFill="1" applyBorder="1" applyAlignment="1">
      <alignment horizontal="center" vertical="center"/>
      <protection/>
    </xf>
    <xf numFmtId="0" fontId="29" fillId="37" borderId="12" xfId="106" applyFont="1" applyFill="1" applyBorder="1" applyAlignment="1">
      <alignment horizontal="center" vertical="center" wrapText="1"/>
      <protection/>
    </xf>
    <xf numFmtId="172" fontId="21" fillId="37" borderId="12" xfId="95" applyNumberFormat="1" applyFont="1" applyFill="1" applyBorder="1" applyAlignment="1">
      <alignment horizontal="center" vertical="center"/>
      <protection/>
    </xf>
    <xf numFmtId="172" fontId="30" fillId="37" borderId="13" xfId="0" applyNumberFormat="1" applyFont="1" applyFill="1" applyBorder="1" applyAlignment="1">
      <alignment/>
    </xf>
    <xf numFmtId="3" fontId="38" fillId="37" borderId="24" xfId="0" applyNumberFormat="1" applyFont="1" applyFill="1" applyBorder="1" applyAlignment="1">
      <alignment/>
    </xf>
    <xf numFmtId="0" fontId="21" fillId="36" borderId="11" xfId="106" applyFont="1" applyFill="1" applyBorder="1" applyAlignment="1">
      <alignment horizontal="center" vertical="center"/>
      <protection/>
    </xf>
    <xf numFmtId="0" fontId="21" fillId="37" borderId="11" xfId="107" applyFont="1" applyFill="1" applyBorder="1" applyAlignment="1">
      <alignment horizontal="center" vertical="center"/>
      <protection/>
    </xf>
    <xf numFmtId="0" fontId="14" fillId="37" borderId="11" xfId="95" applyFont="1" applyFill="1" applyBorder="1" applyAlignment="1">
      <alignment horizontal="center" vertical="center"/>
      <protection/>
    </xf>
    <xf numFmtId="0" fontId="14" fillId="37" borderId="11" xfId="106" applyFont="1" applyFill="1" applyBorder="1" applyAlignment="1">
      <alignment horizontal="center" vertical="center" wrapText="1"/>
      <protection/>
    </xf>
    <xf numFmtId="0" fontId="14" fillId="37" borderId="11" xfId="97" applyFont="1" applyFill="1" applyBorder="1" applyAlignment="1">
      <alignment horizontal="center" vertical="center"/>
      <protection/>
    </xf>
    <xf numFmtId="0" fontId="29" fillId="37" borderId="11" xfId="106" applyFont="1" applyFill="1" applyBorder="1" applyAlignment="1">
      <alignment horizontal="center" vertical="center" wrapText="1"/>
      <protection/>
    </xf>
    <xf numFmtId="172" fontId="21" fillId="37" borderId="11" xfId="95" applyNumberFormat="1" applyFont="1" applyFill="1" applyBorder="1" applyAlignment="1">
      <alignment horizontal="center" vertical="center"/>
      <protection/>
    </xf>
    <xf numFmtId="0" fontId="21" fillId="36" borderId="13" xfId="106" applyFont="1" applyFill="1" applyBorder="1" applyAlignment="1">
      <alignment horizontal="center" vertical="center"/>
      <protection/>
    </xf>
    <xf numFmtId="0" fontId="21" fillId="37" borderId="13" xfId="107" applyFont="1" applyFill="1" applyBorder="1" applyAlignment="1">
      <alignment horizontal="center" vertical="center"/>
      <protection/>
    </xf>
    <xf numFmtId="0" fontId="14" fillId="37" borderId="13" xfId="95" applyFont="1" applyFill="1" applyBorder="1" applyAlignment="1">
      <alignment horizontal="center"/>
      <protection/>
    </xf>
    <xf numFmtId="0" fontId="14" fillId="37" borderId="13" xfId="106" applyFont="1" applyFill="1" applyBorder="1" applyAlignment="1">
      <alignment horizontal="center" vertical="center" wrapText="1"/>
      <protection/>
    </xf>
    <xf numFmtId="0" fontId="14" fillId="37" borderId="13" xfId="97" applyFont="1" applyFill="1" applyBorder="1" applyAlignment="1">
      <alignment horizontal="center"/>
      <protection/>
    </xf>
    <xf numFmtId="0" fontId="29" fillId="37" borderId="13" xfId="106" applyFont="1" applyFill="1" applyBorder="1" applyAlignment="1">
      <alignment horizontal="center" vertical="center" wrapText="1"/>
      <protection/>
    </xf>
    <xf numFmtId="172" fontId="21" fillId="37" borderId="13" xfId="95" applyNumberFormat="1" applyFont="1" applyFill="1" applyBorder="1" applyAlignment="1">
      <alignment horizontal="center" vertical="center"/>
      <protection/>
    </xf>
    <xf numFmtId="0" fontId="14" fillId="37" borderId="12" xfId="95" applyFont="1" applyFill="1" applyBorder="1" applyAlignment="1">
      <alignment horizontal="center"/>
      <protection/>
    </xf>
    <xf numFmtId="0" fontId="14" fillId="37" borderId="12" xfId="97" applyFont="1" applyFill="1" applyBorder="1" applyAlignment="1">
      <alignment horizontal="center"/>
      <protection/>
    </xf>
    <xf numFmtId="0" fontId="14" fillId="37" borderId="11" xfId="95" applyFont="1" applyFill="1" applyBorder="1" applyAlignment="1">
      <alignment horizontal="center"/>
      <protection/>
    </xf>
    <xf numFmtId="0" fontId="14" fillId="37" borderId="11" xfId="97" applyFont="1" applyFill="1" applyBorder="1" applyAlignment="1">
      <alignment horizontal="center"/>
      <protection/>
    </xf>
  </cellXfs>
  <cellStyles count="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3" xfId="69"/>
    <cellStyle name="Note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_Лист1" xfId="95"/>
    <cellStyle name="Обычный_прайс SMAX" xfId="96"/>
    <cellStyle name="Обычный_Розничный прайс для партнеров DEMRAD 19.05.2014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Стиль 1" xfId="103"/>
    <cellStyle name="Стиль 1 2" xfId="104"/>
    <cellStyle name="Стиль 1_DANI" xfId="105"/>
    <cellStyle name="Стиль 1_Розничный прайс для партнеров DEMRAD 01.08.2012" xfId="106"/>
    <cellStyle name="Стиль 1_Розничный прайс для партнеров DEMRAD 19.05.2014" xfId="107"/>
    <cellStyle name="Текст предупреждения" xfId="108"/>
    <cellStyle name="Comma" xfId="109"/>
    <cellStyle name="Comma [0]" xfId="110"/>
    <cellStyle name="Хороший" xfId="111"/>
    <cellStyle name="常规_SPARE PART order(2009-5-19)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13</xdr:row>
      <xdr:rowOff>57150</xdr:rowOff>
    </xdr:from>
    <xdr:to>
      <xdr:col>1</xdr:col>
      <xdr:colOff>1266825</xdr:colOff>
      <xdr:row>18</xdr:row>
      <xdr:rowOff>200025</xdr:rowOff>
    </xdr:to>
    <xdr:pic>
      <xdr:nvPicPr>
        <xdr:cNvPr id="1" name="Graphic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428875"/>
          <a:ext cx="12192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22</xdr:row>
      <xdr:rowOff>57150</xdr:rowOff>
    </xdr:from>
    <xdr:to>
      <xdr:col>1</xdr:col>
      <xdr:colOff>1200150</xdr:colOff>
      <xdr:row>26</xdr:row>
      <xdr:rowOff>190500</xdr:rowOff>
    </xdr:to>
    <xdr:pic>
      <xdr:nvPicPr>
        <xdr:cNvPr id="2" name="Graphics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4591050"/>
          <a:ext cx="1009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32</xdr:row>
      <xdr:rowOff>266700</xdr:rowOff>
    </xdr:from>
    <xdr:to>
      <xdr:col>1</xdr:col>
      <xdr:colOff>1257300</xdr:colOff>
      <xdr:row>37</xdr:row>
      <xdr:rowOff>276225</xdr:rowOff>
    </xdr:to>
    <xdr:pic>
      <xdr:nvPicPr>
        <xdr:cNvPr id="3" name="Graphics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" y="7067550"/>
          <a:ext cx="11430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42</xdr:row>
      <xdr:rowOff>28575</xdr:rowOff>
    </xdr:from>
    <xdr:to>
      <xdr:col>1</xdr:col>
      <xdr:colOff>1343025</xdr:colOff>
      <xdr:row>48</xdr:row>
      <xdr:rowOff>19050</xdr:rowOff>
    </xdr:to>
    <xdr:pic>
      <xdr:nvPicPr>
        <xdr:cNvPr id="4" name="Graphics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3900" y="9658350"/>
          <a:ext cx="12192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52</xdr:row>
      <xdr:rowOff>28575</xdr:rowOff>
    </xdr:from>
    <xdr:to>
      <xdr:col>1</xdr:col>
      <xdr:colOff>1381125</xdr:colOff>
      <xdr:row>52</xdr:row>
      <xdr:rowOff>1247775</xdr:rowOff>
    </xdr:to>
    <xdr:pic>
      <xdr:nvPicPr>
        <xdr:cNvPr id="5" name="Graphics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5800" y="11677650"/>
          <a:ext cx="12858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19050</xdr:rowOff>
    </xdr:from>
    <xdr:to>
      <xdr:col>8</xdr:col>
      <xdr:colOff>142875</xdr:colOff>
      <xdr:row>3</xdr:row>
      <xdr:rowOff>114300</xdr:rowOff>
    </xdr:to>
    <xdr:pic>
      <xdr:nvPicPr>
        <xdr:cNvPr id="6" name="Picture 6" descr="1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19050"/>
          <a:ext cx="820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1381125</xdr:colOff>
      <xdr:row>5</xdr:row>
      <xdr:rowOff>85725</xdr:rowOff>
    </xdr:from>
    <xdr:to>
      <xdr:col>3</xdr:col>
      <xdr:colOff>514350</xdr:colOff>
      <xdr:row>8</xdr:row>
      <xdr:rowOff>19050</xdr:rowOff>
    </xdr:to>
    <xdr:pic>
      <xdr:nvPicPr>
        <xdr:cNvPr id="7" name="Picture 7" descr="caldera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71675" y="895350"/>
          <a:ext cx="1990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7</xdr:row>
      <xdr:rowOff>19050</xdr:rowOff>
    </xdr:from>
    <xdr:to>
      <xdr:col>6</xdr:col>
      <xdr:colOff>123825</xdr:colOff>
      <xdr:row>9</xdr:row>
      <xdr:rowOff>133350</xdr:rowOff>
    </xdr:to>
    <xdr:pic>
      <xdr:nvPicPr>
        <xdr:cNvPr id="8" name="Picture 8" descr="demirdokum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19575" y="1190625"/>
          <a:ext cx="2314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56</xdr:row>
      <xdr:rowOff>66675</xdr:rowOff>
    </xdr:from>
    <xdr:to>
      <xdr:col>1</xdr:col>
      <xdr:colOff>1247775</xdr:colOff>
      <xdr:row>61</xdr:row>
      <xdr:rowOff>133350</xdr:rowOff>
    </xdr:to>
    <xdr:pic>
      <xdr:nvPicPr>
        <xdr:cNvPr id="9" name="Рисунок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0100" y="13630275"/>
          <a:ext cx="10382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hnotop.com.u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65"/>
  <sheetViews>
    <sheetView tabSelected="1" view="pageBreakPreview" zoomScale="89" zoomScaleSheetLayoutView="89" workbookViewId="0" topLeftCell="A1">
      <selection activeCell="M1" sqref="M1:O16384"/>
    </sheetView>
  </sheetViews>
  <sheetFormatPr defaultColWidth="9.00390625" defaultRowHeight="12.75"/>
  <cols>
    <col min="1" max="1" width="7.75390625" style="0" customWidth="1"/>
    <col min="2" max="2" width="18.375" style="0" customWidth="1"/>
    <col min="3" max="3" width="19.125" style="0" customWidth="1"/>
    <col min="4" max="4" width="16.75390625" style="0" customWidth="1"/>
    <col min="6" max="6" width="13.125" style="0" customWidth="1"/>
    <col min="7" max="7" width="12.125" style="0" customWidth="1"/>
    <col min="8" max="8" width="12.25390625" style="0" customWidth="1"/>
    <col min="9" max="9" width="9.125" style="0" customWidth="1"/>
    <col min="13" max="15" width="0" style="0" hidden="1" customWidth="1"/>
  </cols>
  <sheetData>
    <row r="5" spans="1:6" ht="12.75">
      <c r="A5" s="69" t="s">
        <v>68</v>
      </c>
      <c r="F5" s="70" t="s">
        <v>75</v>
      </c>
    </row>
    <row r="6" spans="1:6" ht="13.5" thickBot="1">
      <c r="A6" s="68" t="s">
        <v>67</v>
      </c>
      <c r="F6" s="70" t="s">
        <v>76</v>
      </c>
    </row>
    <row r="7" spans="6:15" ht="15" thickBot="1">
      <c r="F7" s="70" t="s">
        <v>77</v>
      </c>
      <c r="N7" s="97" t="s">
        <v>98</v>
      </c>
      <c r="O7" s="98">
        <v>0.2</v>
      </c>
    </row>
    <row r="8" spans="4:15" ht="16.5" thickBot="1">
      <c r="D8" s="67"/>
      <c r="N8" s="71" t="s">
        <v>79</v>
      </c>
      <c r="O8" s="72">
        <v>0.23</v>
      </c>
    </row>
    <row r="9" spans="14:15" ht="15" thickBot="1">
      <c r="N9" s="63" t="s">
        <v>78</v>
      </c>
      <c r="O9" s="66">
        <v>0.17</v>
      </c>
    </row>
    <row r="10" spans="14:15" ht="15" thickBot="1">
      <c r="N10" s="64" t="s">
        <v>74</v>
      </c>
      <c r="O10" s="65">
        <v>30</v>
      </c>
    </row>
    <row r="11" spans="1:11" ht="15" customHeight="1">
      <c r="A11" s="8" t="s">
        <v>2</v>
      </c>
      <c r="B11" s="7"/>
      <c r="C11" s="7"/>
      <c r="D11" s="7"/>
      <c r="E11" s="7"/>
      <c r="F11" s="7"/>
      <c r="G11" s="7"/>
      <c r="H11" s="7"/>
      <c r="I11" s="6"/>
      <c r="J11" s="5"/>
      <c r="K11" s="5"/>
    </row>
    <row r="12" spans="1:11" ht="13.5" thickBot="1">
      <c r="A12" s="4" t="s">
        <v>14</v>
      </c>
      <c r="B12" s="3"/>
      <c r="C12" s="3"/>
      <c r="D12" s="3"/>
      <c r="E12" s="3"/>
      <c r="F12" s="3"/>
      <c r="G12" s="3"/>
      <c r="H12" s="3"/>
      <c r="I12" s="2"/>
      <c r="J12" s="5"/>
      <c r="K12" s="5"/>
    </row>
    <row r="13" spans="1:11" ht="19.5" customHeight="1" thickBot="1">
      <c r="A13" s="16" t="s">
        <v>65</v>
      </c>
      <c r="B13" s="16" t="s">
        <v>66</v>
      </c>
      <c r="C13" s="17" t="s">
        <v>0</v>
      </c>
      <c r="D13" s="18" t="s">
        <v>34</v>
      </c>
      <c r="E13" s="22" t="s">
        <v>72</v>
      </c>
      <c r="F13" s="23" t="s">
        <v>64</v>
      </c>
      <c r="G13" s="18" t="s">
        <v>3</v>
      </c>
      <c r="H13" s="18" t="s">
        <v>1</v>
      </c>
      <c r="I13" s="19" t="s">
        <v>69</v>
      </c>
      <c r="J13" s="20" t="s">
        <v>70</v>
      </c>
      <c r="K13" s="21" t="s">
        <v>71</v>
      </c>
    </row>
    <row r="14" spans="1:11" ht="17.25" customHeight="1" thickBot="1">
      <c r="A14" s="29"/>
      <c r="B14" s="14"/>
      <c r="C14" s="30" t="s">
        <v>37</v>
      </c>
      <c r="D14" s="31" t="s">
        <v>15</v>
      </c>
      <c r="E14" s="32">
        <v>3</v>
      </c>
      <c r="F14" s="33">
        <v>30</v>
      </c>
      <c r="G14" s="34">
        <v>178</v>
      </c>
      <c r="H14" s="35" t="s">
        <v>16</v>
      </c>
      <c r="I14" s="36">
        <v>598</v>
      </c>
      <c r="J14" s="75">
        <f aca="true" t="shared" si="0" ref="J14:J19">I14-I14*$O$8</f>
        <v>460.46000000000004</v>
      </c>
      <c r="K14" s="73">
        <f aca="true" t="shared" si="1" ref="K14:K19">J14*$O$10</f>
        <v>13813.800000000001</v>
      </c>
    </row>
    <row r="15" spans="1:11" ht="21" customHeight="1" thickBot="1">
      <c r="A15" s="37"/>
      <c r="B15" s="13"/>
      <c r="C15" s="38" t="s">
        <v>38</v>
      </c>
      <c r="D15" s="24" t="s">
        <v>17</v>
      </c>
      <c r="E15" s="25">
        <v>4</v>
      </c>
      <c r="F15" s="26">
        <v>43</v>
      </c>
      <c r="G15" s="27">
        <v>213</v>
      </c>
      <c r="H15" s="28" t="s">
        <v>18</v>
      </c>
      <c r="I15" s="39">
        <v>720</v>
      </c>
      <c r="J15" s="75">
        <f t="shared" si="0"/>
        <v>554.4</v>
      </c>
      <c r="K15" s="73">
        <f t="shared" si="1"/>
        <v>16632</v>
      </c>
    </row>
    <row r="16" spans="1:11" ht="17.25" customHeight="1" thickBot="1">
      <c r="A16" s="37"/>
      <c r="B16" s="13"/>
      <c r="C16" s="38" t="s">
        <v>39</v>
      </c>
      <c r="D16" s="24" t="s">
        <v>19</v>
      </c>
      <c r="E16" s="25">
        <v>5</v>
      </c>
      <c r="F16" s="26">
        <v>56</v>
      </c>
      <c r="G16" s="27">
        <v>248</v>
      </c>
      <c r="H16" s="28" t="s">
        <v>20</v>
      </c>
      <c r="I16" s="39">
        <v>826</v>
      </c>
      <c r="J16" s="75">
        <f t="shared" si="0"/>
        <v>636.02</v>
      </c>
      <c r="K16" s="73">
        <f t="shared" si="1"/>
        <v>19080.6</v>
      </c>
    </row>
    <row r="17" spans="1:12" ht="20.25" customHeight="1" thickBot="1">
      <c r="A17" s="37"/>
      <c r="B17" s="13"/>
      <c r="C17" s="99" t="s">
        <v>40</v>
      </c>
      <c r="D17" s="100" t="s">
        <v>21</v>
      </c>
      <c r="E17" s="101">
        <v>6</v>
      </c>
      <c r="F17" s="102">
        <v>70</v>
      </c>
      <c r="G17" s="103">
        <v>283</v>
      </c>
      <c r="H17" s="104" t="s">
        <v>22</v>
      </c>
      <c r="I17" s="105">
        <v>934</v>
      </c>
      <c r="J17" s="106">
        <f t="shared" si="0"/>
        <v>719.18</v>
      </c>
      <c r="K17" s="107">
        <f t="shared" si="1"/>
        <v>21575.399999999998</v>
      </c>
      <c r="L17" t="s">
        <v>99</v>
      </c>
    </row>
    <row r="18" spans="1:12" ht="18" customHeight="1" thickBot="1">
      <c r="A18" s="37"/>
      <c r="B18" s="13"/>
      <c r="C18" s="99" t="s">
        <v>41</v>
      </c>
      <c r="D18" s="100" t="s">
        <v>23</v>
      </c>
      <c r="E18" s="101">
        <v>7</v>
      </c>
      <c r="F18" s="102">
        <v>83</v>
      </c>
      <c r="G18" s="103">
        <v>318</v>
      </c>
      <c r="H18" s="104" t="s">
        <v>24</v>
      </c>
      <c r="I18" s="105">
        <v>1056</v>
      </c>
      <c r="J18" s="106">
        <f t="shared" si="0"/>
        <v>813.12</v>
      </c>
      <c r="K18" s="107">
        <f t="shared" si="1"/>
        <v>24393.6</v>
      </c>
      <c r="L18" t="s">
        <v>99</v>
      </c>
    </row>
    <row r="19" spans="1:12" ht="27" customHeight="1" thickBot="1">
      <c r="A19" s="40"/>
      <c r="B19" s="12"/>
      <c r="C19" s="108" t="s">
        <v>42</v>
      </c>
      <c r="D19" s="109" t="s">
        <v>25</v>
      </c>
      <c r="E19" s="110">
        <v>8</v>
      </c>
      <c r="F19" s="111">
        <v>96</v>
      </c>
      <c r="G19" s="112">
        <v>353</v>
      </c>
      <c r="H19" s="113" t="s">
        <v>26</v>
      </c>
      <c r="I19" s="114">
        <v>1188</v>
      </c>
      <c r="J19" s="106">
        <f t="shared" si="0"/>
        <v>914.76</v>
      </c>
      <c r="K19" s="107">
        <f t="shared" si="1"/>
        <v>27442.8</v>
      </c>
      <c r="L19" t="s">
        <v>99</v>
      </c>
    </row>
    <row r="21" spans="1:11" ht="13.5" thickBot="1">
      <c r="A21" s="1" t="s">
        <v>27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23.25" thickBot="1">
      <c r="A22" s="16" t="s">
        <v>65</v>
      </c>
      <c r="B22" s="16" t="s">
        <v>66</v>
      </c>
      <c r="C22" s="17" t="s">
        <v>0</v>
      </c>
      <c r="D22" s="18" t="s">
        <v>34</v>
      </c>
      <c r="E22" s="22" t="s">
        <v>72</v>
      </c>
      <c r="F22" s="23" t="s">
        <v>64</v>
      </c>
      <c r="G22" s="18" t="s">
        <v>3</v>
      </c>
      <c r="H22" s="18" t="s">
        <v>1</v>
      </c>
      <c r="I22" s="19" t="s">
        <v>69</v>
      </c>
      <c r="J22" s="20" t="s">
        <v>70</v>
      </c>
      <c r="K22" s="21" t="s">
        <v>71</v>
      </c>
    </row>
    <row r="23" spans="1:12" ht="18" customHeight="1" thickBot="1">
      <c r="A23" s="29"/>
      <c r="B23" s="14"/>
      <c r="C23" s="115" t="s">
        <v>43</v>
      </c>
      <c r="D23" s="116" t="s">
        <v>19</v>
      </c>
      <c r="E23" s="117">
        <v>5</v>
      </c>
      <c r="F23" s="118">
        <v>56</v>
      </c>
      <c r="G23" s="119">
        <v>253</v>
      </c>
      <c r="H23" s="120" t="s">
        <v>28</v>
      </c>
      <c r="I23" s="121">
        <v>1098</v>
      </c>
      <c r="J23" s="106">
        <f>I23-I23*$O$8</f>
        <v>845.46</v>
      </c>
      <c r="K23" s="107">
        <f>J23*$O$10</f>
        <v>25363.800000000003</v>
      </c>
      <c r="L23" t="s">
        <v>99</v>
      </c>
    </row>
    <row r="24" spans="1:12" ht="15" customHeight="1" thickBot="1">
      <c r="A24" s="37"/>
      <c r="B24" s="13"/>
      <c r="C24" s="99" t="s">
        <v>44</v>
      </c>
      <c r="D24" s="100" t="s">
        <v>21</v>
      </c>
      <c r="E24" s="122">
        <v>6</v>
      </c>
      <c r="F24" s="102">
        <v>70</v>
      </c>
      <c r="G24" s="123">
        <v>288</v>
      </c>
      <c r="H24" s="104" t="s">
        <v>29</v>
      </c>
      <c r="I24" s="105">
        <v>1212</v>
      </c>
      <c r="J24" s="106">
        <f>I24-I24*$O$8</f>
        <v>933.24</v>
      </c>
      <c r="K24" s="107">
        <f>J24*$O$10</f>
        <v>27997.2</v>
      </c>
      <c r="L24" t="s">
        <v>99</v>
      </c>
    </row>
    <row r="25" spans="1:12" ht="18" customHeight="1" thickBot="1">
      <c r="A25" s="37"/>
      <c r="B25" s="13"/>
      <c r="C25" s="99" t="s">
        <v>45</v>
      </c>
      <c r="D25" s="100" t="s">
        <v>23</v>
      </c>
      <c r="E25" s="122">
        <v>7</v>
      </c>
      <c r="F25" s="102">
        <v>83</v>
      </c>
      <c r="G25" s="123">
        <v>323</v>
      </c>
      <c r="H25" s="104" t="s">
        <v>30</v>
      </c>
      <c r="I25" s="105">
        <v>1344</v>
      </c>
      <c r="J25" s="106">
        <f>I25-I25*$O$8</f>
        <v>1034.88</v>
      </c>
      <c r="K25" s="107">
        <f>J25*$O$10</f>
        <v>31046.4</v>
      </c>
      <c r="L25" t="s">
        <v>99</v>
      </c>
    </row>
    <row r="26" spans="1:12" ht="18.75" customHeight="1" thickBot="1">
      <c r="A26" s="37"/>
      <c r="B26" s="13"/>
      <c r="C26" s="99" t="s">
        <v>46</v>
      </c>
      <c r="D26" s="100" t="s">
        <v>25</v>
      </c>
      <c r="E26" s="122">
        <v>8</v>
      </c>
      <c r="F26" s="102">
        <v>96</v>
      </c>
      <c r="G26" s="123">
        <v>358</v>
      </c>
      <c r="H26" s="104" t="s">
        <v>31</v>
      </c>
      <c r="I26" s="105">
        <v>1478</v>
      </c>
      <c r="J26" s="106">
        <f>I26-I26*$O$8</f>
        <v>1138.06</v>
      </c>
      <c r="K26" s="107">
        <f>J26*$O$10</f>
        <v>34141.799999999996</v>
      </c>
      <c r="L26" t="s">
        <v>99</v>
      </c>
    </row>
    <row r="27" spans="1:12" ht="19.5" customHeight="1" thickBot="1">
      <c r="A27" s="40"/>
      <c r="B27" s="12"/>
      <c r="C27" s="108" t="s">
        <v>47</v>
      </c>
      <c r="D27" s="109" t="s">
        <v>32</v>
      </c>
      <c r="E27" s="124">
        <v>10</v>
      </c>
      <c r="F27" s="111">
        <v>123</v>
      </c>
      <c r="G27" s="125">
        <v>428</v>
      </c>
      <c r="H27" s="113" t="s">
        <v>33</v>
      </c>
      <c r="I27" s="114">
        <v>1950</v>
      </c>
      <c r="J27" s="106">
        <f>I27-I27*$O$8</f>
        <v>1501.5</v>
      </c>
      <c r="K27" s="107">
        <f>J27*$O$10</f>
        <v>45045</v>
      </c>
      <c r="L27" t="s">
        <v>99</v>
      </c>
    </row>
    <row r="29" spans="1:11" ht="15">
      <c r="A29" s="15" t="s">
        <v>49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13.5" thickBot="1">
      <c r="A30" s="9" t="s">
        <v>35</v>
      </c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23.25" thickBot="1">
      <c r="A31" s="16" t="s">
        <v>65</v>
      </c>
      <c r="B31" s="16" t="s">
        <v>66</v>
      </c>
      <c r="C31" s="17" t="s">
        <v>0</v>
      </c>
      <c r="D31" s="18" t="s">
        <v>34</v>
      </c>
      <c r="E31" s="22" t="s">
        <v>72</v>
      </c>
      <c r="F31" s="23" t="s">
        <v>64</v>
      </c>
      <c r="G31" s="18" t="s">
        <v>3</v>
      </c>
      <c r="H31" s="18" t="s">
        <v>1</v>
      </c>
      <c r="I31" s="19" t="s">
        <v>69</v>
      </c>
      <c r="J31" s="20" t="s">
        <v>70</v>
      </c>
      <c r="K31" s="21" t="s">
        <v>71</v>
      </c>
    </row>
    <row r="32" spans="1:11" ht="24.75" thickBot="1">
      <c r="A32" s="29"/>
      <c r="B32" s="14"/>
      <c r="C32" s="44" t="s">
        <v>48</v>
      </c>
      <c r="D32" s="45">
        <v>19</v>
      </c>
      <c r="E32" s="46">
        <v>3</v>
      </c>
      <c r="F32" s="33">
        <v>40</v>
      </c>
      <c r="G32" s="46">
        <v>190</v>
      </c>
      <c r="H32" s="47" t="s">
        <v>4</v>
      </c>
      <c r="I32" s="48">
        <v>720</v>
      </c>
      <c r="J32" s="76">
        <f>I32-I32*$O$9</f>
        <v>597.6</v>
      </c>
      <c r="K32" s="73">
        <f aca="true" t="shared" si="2" ref="K32:K39">J32*$O$10</f>
        <v>17928</v>
      </c>
    </row>
    <row r="33" spans="1:11" ht="24.75" thickBot="1">
      <c r="A33" s="37"/>
      <c r="B33" s="13"/>
      <c r="C33" s="49" t="s">
        <v>50</v>
      </c>
      <c r="D33" s="41">
        <v>28</v>
      </c>
      <c r="E33" s="42">
        <v>4</v>
      </c>
      <c r="F33" s="26">
        <v>59</v>
      </c>
      <c r="G33" s="42">
        <v>235</v>
      </c>
      <c r="H33" s="43" t="s">
        <v>5</v>
      </c>
      <c r="I33" s="50">
        <v>830</v>
      </c>
      <c r="J33" s="76">
        <f aca="true" t="shared" si="3" ref="J33:J39">I33-I33*$O$9</f>
        <v>688.9</v>
      </c>
      <c r="K33" s="73">
        <f t="shared" si="2"/>
        <v>20667</v>
      </c>
    </row>
    <row r="34" spans="1:11" ht="24.75" thickBot="1">
      <c r="A34" s="37"/>
      <c r="B34" s="13"/>
      <c r="C34" s="49" t="s">
        <v>51</v>
      </c>
      <c r="D34" s="41">
        <v>38</v>
      </c>
      <c r="E34" s="42">
        <v>5</v>
      </c>
      <c r="F34" s="26">
        <v>77</v>
      </c>
      <c r="G34" s="42">
        <v>280</v>
      </c>
      <c r="H34" s="43" t="s">
        <v>6</v>
      </c>
      <c r="I34" s="50">
        <v>950</v>
      </c>
      <c r="J34" s="76">
        <f t="shared" si="3"/>
        <v>788.5</v>
      </c>
      <c r="K34" s="73">
        <f t="shared" si="2"/>
        <v>23655</v>
      </c>
    </row>
    <row r="35" spans="1:11" ht="24.75" thickBot="1">
      <c r="A35" s="37"/>
      <c r="B35" s="13"/>
      <c r="C35" s="49" t="s">
        <v>52</v>
      </c>
      <c r="D35" s="41">
        <v>48</v>
      </c>
      <c r="E35" s="42">
        <v>6</v>
      </c>
      <c r="F35" s="26">
        <v>95</v>
      </c>
      <c r="G35" s="42">
        <v>325</v>
      </c>
      <c r="H35" s="43" t="s">
        <v>7</v>
      </c>
      <c r="I35" s="50">
        <v>1077</v>
      </c>
      <c r="J35" s="76">
        <f t="shared" si="3"/>
        <v>893.91</v>
      </c>
      <c r="K35" s="73">
        <f t="shared" si="2"/>
        <v>26817.3</v>
      </c>
    </row>
    <row r="36" spans="1:11" ht="24.75" thickBot="1">
      <c r="A36" s="37"/>
      <c r="B36" s="13"/>
      <c r="C36" s="49" t="s">
        <v>53</v>
      </c>
      <c r="D36" s="41">
        <v>59</v>
      </c>
      <c r="E36" s="42">
        <v>7</v>
      </c>
      <c r="F36" s="26">
        <v>114</v>
      </c>
      <c r="G36" s="42">
        <v>370</v>
      </c>
      <c r="H36" s="43" t="s">
        <v>8</v>
      </c>
      <c r="I36" s="50">
        <v>1200</v>
      </c>
      <c r="J36" s="76">
        <f t="shared" si="3"/>
        <v>996</v>
      </c>
      <c r="K36" s="73">
        <f t="shared" si="2"/>
        <v>29880</v>
      </c>
    </row>
    <row r="37" spans="1:11" ht="24.75" thickBot="1">
      <c r="A37" s="37"/>
      <c r="B37" s="13"/>
      <c r="C37" s="49" t="s">
        <v>54</v>
      </c>
      <c r="D37" s="41">
        <v>70</v>
      </c>
      <c r="E37" s="42">
        <v>8</v>
      </c>
      <c r="F37" s="26">
        <v>132</v>
      </c>
      <c r="G37" s="42">
        <v>415</v>
      </c>
      <c r="H37" s="43" t="s">
        <v>9</v>
      </c>
      <c r="I37" s="50">
        <v>1331</v>
      </c>
      <c r="J37" s="76">
        <f t="shared" si="3"/>
        <v>1104.73</v>
      </c>
      <c r="K37" s="73">
        <f t="shared" si="2"/>
        <v>33141.9</v>
      </c>
    </row>
    <row r="38" spans="1:11" ht="24.75" thickBot="1">
      <c r="A38" s="37"/>
      <c r="B38" s="13"/>
      <c r="C38" s="49" t="s">
        <v>55</v>
      </c>
      <c r="D38" s="41">
        <v>79</v>
      </c>
      <c r="E38" s="42">
        <v>9</v>
      </c>
      <c r="F38" s="42">
        <v>150</v>
      </c>
      <c r="G38" s="42">
        <v>460</v>
      </c>
      <c r="H38" s="43" t="s">
        <v>10</v>
      </c>
      <c r="I38" s="50">
        <v>1675</v>
      </c>
      <c r="J38" s="76">
        <f t="shared" si="3"/>
        <v>1390.25</v>
      </c>
      <c r="K38" s="73">
        <f t="shared" si="2"/>
        <v>41707.5</v>
      </c>
    </row>
    <row r="39" spans="1:11" ht="24.75" thickBot="1">
      <c r="A39" s="40"/>
      <c r="B39" s="12"/>
      <c r="C39" s="51" t="s">
        <v>56</v>
      </c>
      <c r="D39" s="52">
        <v>88</v>
      </c>
      <c r="E39" s="53">
        <v>10</v>
      </c>
      <c r="F39" s="53">
        <v>168</v>
      </c>
      <c r="G39" s="53">
        <v>505</v>
      </c>
      <c r="H39" s="54" t="s">
        <v>11</v>
      </c>
      <c r="I39" s="55">
        <v>1821</v>
      </c>
      <c r="J39" s="76">
        <f t="shared" si="3"/>
        <v>1511.4299999999998</v>
      </c>
      <c r="K39" s="73">
        <f t="shared" si="2"/>
        <v>45342.899999999994</v>
      </c>
    </row>
    <row r="41" spans="1:11" ht="13.5" thickBot="1">
      <c r="A41" s="9" t="s">
        <v>36</v>
      </c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23.25" thickBot="1">
      <c r="A42" s="16" t="s">
        <v>65</v>
      </c>
      <c r="B42" s="16" t="s">
        <v>66</v>
      </c>
      <c r="C42" s="17" t="s">
        <v>0</v>
      </c>
      <c r="D42" s="18" t="s">
        <v>34</v>
      </c>
      <c r="E42" s="22" t="s">
        <v>72</v>
      </c>
      <c r="F42" s="23" t="s">
        <v>64</v>
      </c>
      <c r="G42" s="18" t="s">
        <v>3</v>
      </c>
      <c r="H42" s="18" t="s">
        <v>1</v>
      </c>
      <c r="I42" s="19" t="s">
        <v>69</v>
      </c>
      <c r="J42" s="20" t="s">
        <v>70</v>
      </c>
      <c r="K42" s="21" t="s">
        <v>71</v>
      </c>
    </row>
    <row r="43" spans="1:11" ht="18" customHeight="1" thickBot="1">
      <c r="A43" s="29"/>
      <c r="B43" s="14"/>
      <c r="C43" s="44" t="s">
        <v>57</v>
      </c>
      <c r="D43" s="45">
        <v>34</v>
      </c>
      <c r="E43" s="46">
        <v>4</v>
      </c>
      <c r="F43" s="33">
        <v>39</v>
      </c>
      <c r="G43" s="46">
        <v>235</v>
      </c>
      <c r="H43" s="47" t="s">
        <v>5</v>
      </c>
      <c r="I43" s="48">
        <v>1142</v>
      </c>
      <c r="J43" s="76">
        <f aca="true" t="shared" si="4" ref="J43:J49">I43-I43*$O$9</f>
        <v>947.86</v>
      </c>
      <c r="K43" s="73">
        <f aca="true" t="shared" si="5" ref="K43:K49">J43*$O$10</f>
        <v>28435.8</v>
      </c>
    </row>
    <row r="44" spans="1:11" ht="17.25" customHeight="1" thickBot="1">
      <c r="A44" s="37"/>
      <c r="B44" s="13"/>
      <c r="C44" s="49" t="s">
        <v>58</v>
      </c>
      <c r="D44" s="41">
        <v>43</v>
      </c>
      <c r="E44" s="42">
        <v>5</v>
      </c>
      <c r="F44" s="26">
        <v>51</v>
      </c>
      <c r="G44" s="42">
        <v>280</v>
      </c>
      <c r="H44" s="43" t="s">
        <v>6</v>
      </c>
      <c r="I44" s="50">
        <v>1275</v>
      </c>
      <c r="J44" s="76">
        <f t="shared" si="4"/>
        <v>1058.25</v>
      </c>
      <c r="K44" s="73">
        <f t="shared" si="5"/>
        <v>31747.5</v>
      </c>
    </row>
    <row r="45" spans="1:11" ht="15.75" customHeight="1" thickBot="1">
      <c r="A45" s="37"/>
      <c r="B45" s="13"/>
      <c r="C45" s="49" t="s">
        <v>59</v>
      </c>
      <c r="D45" s="41">
        <v>54</v>
      </c>
      <c r="E45" s="42">
        <v>6</v>
      </c>
      <c r="F45" s="26">
        <v>63</v>
      </c>
      <c r="G45" s="42">
        <v>325</v>
      </c>
      <c r="H45" s="43" t="s">
        <v>7</v>
      </c>
      <c r="I45" s="50">
        <v>1395</v>
      </c>
      <c r="J45" s="76">
        <f t="shared" si="4"/>
        <v>1157.85</v>
      </c>
      <c r="K45" s="73">
        <f t="shared" si="5"/>
        <v>34735.5</v>
      </c>
    </row>
    <row r="46" spans="1:11" ht="16.5" customHeight="1" thickBot="1">
      <c r="A46" s="37"/>
      <c r="B46" s="13"/>
      <c r="C46" s="49" t="s">
        <v>60</v>
      </c>
      <c r="D46" s="41">
        <v>66</v>
      </c>
      <c r="E46" s="42">
        <v>7</v>
      </c>
      <c r="F46" s="26">
        <v>75</v>
      </c>
      <c r="G46" s="42">
        <v>370</v>
      </c>
      <c r="H46" s="43" t="s">
        <v>8</v>
      </c>
      <c r="I46" s="50">
        <v>1527</v>
      </c>
      <c r="J46" s="76">
        <f t="shared" si="4"/>
        <v>1267.4099999999999</v>
      </c>
      <c r="K46" s="73">
        <f t="shared" si="5"/>
        <v>38022.299999999996</v>
      </c>
    </row>
    <row r="47" spans="1:11" ht="15.75" customHeight="1" thickBot="1">
      <c r="A47" s="37"/>
      <c r="B47" s="13"/>
      <c r="C47" s="49" t="s">
        <v>61</v>
      </c>
      <c r="D47" s="41">
        <v>76</v>
      </c>
      <c r="E47" s="42">
        <v>8</v>
      </c>
      <c r="F47" s="26">
        <v>87</v>
      </c>
      <c r="G47" s="42">
        <v>415</v>
      </c>
      <c r="H47" s="43" t="s">
        <v>9</v>
      </c>
      <c r="I47" s="50">
        <v>1680</v>
      </c>
      <c r="J47" s="76">
        <f t="shared" si="4"/>
        <v>1394.4</v>
      </c>
      <c r="K47" s="73">
        <f t="shared" si="5"/>
        <v>41832</v>
      </c>
    </row>
    <row r="48" spans="1:11" ht="12" customHeight="1" thickBot="1">
      <c r="A48" s="37"/>
      <c r="B48" s="13"/>
      <c r="C48" s="49" t="s">
        <v>62</v>
      </c>
      <c r="D48" s="41">
        <v>86</v>
      </c>
      <c r="E48" s="42">
        <v>9</v>
      </c>
      <c r="F48" s="42">
        <v>99</v>
      </c>
      <c r="G48" s="42">
        <v>460</v>
      </c>
      <c r="H48" s="43" t="s">
        <v>10</v>
      </c>
      <c r="I48" s="50">
        <v>1943</v>
      </c>
      <c r="J48" s="76">
        <f t="shared" si="4"/>
        <v>1612.69</v>
      </c>
      <c r="K48" s="73">
        <f t="shared" si="5"/>
        <v>48380.700000000004</v>
      </c>
    </row>
    <row r="49" spans="1:11" ht="12" customHeight="1" thickBot="1">
      <c r="A49" s="40"/>
      <c r="B49" s="12"/>
      <c r="C49" s="51" t="s">
        <v>63</v>
      </c>
      <c r="D49" s="52">
        <v>95</v>
      </c>
      <c r="E49" s="53">
        <v>10</v>
      </c>
      <c r="F49" s="53">
        <v>111</v>
      </c>
      <c r="G49" s="53">
        <v>505</v>
      </c>
      <c r="H49" s="54" t="s">
        <v>11</v>
      </c>
      <c r="I49" s="55">
        <v>2111</v>
      </c>
      <c r="J49" s="76">
        <f t="shared" si="4"/>
        <v>1752.13</v>
      </c>
      <c r="K49" s="73">
        <f t="shared" si="5"/>
        <v>52563.9</v>
      </c>
    </row>
    <row r="51" spans="1:11" ht="15.75" thickBot="1">
      <c r="A51" s="15" t="s">
        <v>12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23.25" thickBot="1">
      <c r="A52" s="16" t="s">
        <v>65</v>
      </c>
      <c r="B52" s="16" t="s">
        <v>66</v>
      </c>
      <c r="C52" s="17" t="s">
        <v>0</v>
      </c>
      <c r="D52" s="18" t="s">
        <v>34</v>
      </c>
      <c r="E52" s="22" t="s">
        <v>72</v>
      </c>
      <c r="F52" s="23" t="s">
        <v>64</v>
      </c>
      <c r="G52" s="18" t="s">
        <v>3</v>
      </c>
      <c r="H52" s="18" t="s">
        <v>1</v>
      </c>
      <c r="I52" s="19" t="s">
        <v>69</v>
      </c>
      <c r="J52" s="20" t="s">
        <v>70</v>
      </c>
      <c r="K52" s="21" t="s">
        <v>71</v>
      </c>
    </row>
    <row r="53" spans="1:11" ht="99" customHeight="1" thickBot="1">
      <c r="A53" s="56"/>
      <c r="B53" s="57"/>
      <c r="C53" s="58" t="s">
        <v>13</v>
      </c>
      <c r="D53" s="59">
        <v>104</v>
      </c>
      <c r="E53" s="60">
        <v>10</v>
      </c>
      <c r="F53" s="60">
        <v>242</v>
      </c>
      <c r="G53" s="60">
        <v>650</v>
      </c>
      <c r="H53" s="61" t="s">
        <v>73</v>
      </c>
      <c r="I53" s="62">
        <v>2608</v>
      </c>
      <c r="J53" s="77">
        <f>I53-I53*$O$9</f>
        <v>2164.64</v>
      </c>
      <c r="K53" s="74">
        <f>J53*$O$10</f>
        <v>64939.2</v>
      </c>
    </row>
    <row r="55" spans="1:11" ht="15.75" thickBot="1">
      <c r="A55" s="15" t="s">
        <v>80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23.25" thickBot="1">
      <c r="A56" s="16" t="s">
        <v>65</v>
      </c>
      <c r="B56" s="16" t="s">
        <v>66</v>
      </c>
      <c r="C56" s="17" t="s">
        <v>0</v>
      </c>
      <c r="D56" s="18" t="s">
        <v>34</v>
      </c>
      <c r="E56" s="22" t="s">
        <v>72</v>
      </c>
      <c r="F56" s="23" t="s">
        <v>64</v>
      </c>
      <c r="G56" s="18" t="s">
        <v>3</v>
      </c>
      <c r="H56" s="18" t="s">
        <v>1</v>
      </c>
      <c r="I56" s="19" t="s">
        <v>69</v>
      </c>
      <c r="J56" s="20" t="s">
        <v>70</v>
      </c>
      <c r="K56" s="21" t="s">
        <v>71</v>
      </c>
    </row>
    <row r="57" spans="1:12" ht="16.5" customHeight="1" thickBot="1">
      <c r="A57" s="29"/>
      <c r="B57" s="14"/>
      <c r="C57" s="82" t="s">
        <v>81</v>
      </c>
      <c r="D57" s="83" t="s">
        <v>15</v>
      </c>
      <c r="E57" s="84">
        <v>3</v>
      </c>
      <c r="F57" s="84">
        <v>30</v>
      </c>
      <c r="G57" s="85">
        <v>185</v>
      </c>
      <c r="H57" s="86" t="s">
        <v>92</v>
      </c>
      <c r="I57" s="87">
        <v>522</v>
      </c>
      <c r="J57" s="75">
        <f aca="true" t="shared" si="6" ref="J57:J62">I57-I57*$O$7</f>
        <v>417.6</v>
      </c>
      <c r="K57" s="107">
        <f aca="true" t="shared" si="7" ref="K57:K62">J57*$O$10</f>
        <v>12528</v>
      </c>
      <c r="L57" t="s">
        <v>100</v>
      </c>
    </row>
    <row r="58" spans="1:12" ht="15" customHeight="1" thickBot="1">
      <c r="A58" s="37"/>
      <c r="B58" s="13"/>
      <c r="C58" s="88" t="s">
        <v>82</v>
      </c>
      <c r="D58" s="78" t="s">
        <v>87</v>
      </c>
      <c r="E58" s="79">
        <v>4</v>
      </c>
      <c r="F58" s="79">
        <v>42</v>
      </c>
      <c r="G58" s="80">
        <v>214</v>
      </c>
      <c r="H58" s="81" t="s">
        <v>93</v>
      </c>
      <c r="I58" s="89">
        <v>622</v>
      </c>
      <c r="J58" s="75">
        <f t="shared" si="6"/>
        <v>497.6</v>
      </c>
      <c r="K58" s="107">
        <f t="shared" si="7"/>
        <v>14928</v>
      </c>
      <c r="L58" t="s">
        <v>100</v>
      </c>
    </row>
    <row r="59" spans="1:12" ht="15.75" customHeight="1" thickBot="1">
      <c r="A59" s="37"/>
      <c r="B59" s="13"/>
      <c r="C59" s="88" t="s">
        <v>83</v>
      </c>
      <c r="D59" s="78" t="s">
        <v>88</v>
      </c>
      <c r="E59" s="79">
        <v>5</v>
      </c>
      <c r="F59" s="79">
        <v>55</v>
      </c>
      <c r="G59" s="80">
        <v>242</v>
      </c>
      <c r="H59" s="81" t="s">
        <v>94</v>
      </c>
      <c r="I59" s="89">
        <v>722</v>
      </c>
      <c r="J59" s="75">
        <f t="shared" si="6"/>
        <v>577.6</v>
      </c>
      <c r="K59" s="107">
        <f t="shared" si="7"/>
        <v>17328</v>
      </c>
      <c r="L59" t="s">
        <v>100</v>
      </c>
    </row>
    <row r="60" spans="1:12" ht="15.75" customHeight="1" thickBot="1">
      <c r="A60" s="37"/>
      <c r="B60" s="13"/>
      <c r="C60" s="88" t="s">
        <v>84</v>
      </c>
      <c r="D60" s="78" t="s">
        <v>89</v>
      </c>
      <c r="E60" s="79">
        <v>6</v>
      </c>
      <c r="F60" s="79">
        <v>68</v>
      </c>
      <c r="G60" s="80">
        <v>270</v>
      </c>
      <c r="H60" s="81" t="s">
        <v>95</v>
      </c>
      <c r="I60" s="89">
        <v>822</v>
      </c>
      <c r="J60" s="75">
        <f t="shared" si="6"/>
        <v>657.6</v>
      </c>
      <c r="K60" s="107">
        <f t="shared" si="7"/>
        <v>19728</v>
      </c>
      <c r="L60" t="s">
        <v>100</v>
      </c>
    </row>
    <row r="61" spans="1:12" ht="15" customHeight="1" thickBot="1">
      <c r="A61" s="37"/>
      <c r="B61" s="13"/>
      <c r="C61" s="88" t="s">
        <v>85</v>
      </c>
      <c r="D61" s="78" t="s">
        <v>90</v>
      </c>
      <c r="E61" s="79">
        <v>7</v>
      </c>
      <c r="F61" s="79">
        <v>81</v>
      </c>
      <c r="G61" s="80">
        <v>298</v>
      </c>
      <c r="H61" s="81" t="s">
        <v>96</v>
      </c>
      <c r="I61" s="89">
        <v>922</v>
      </c>
      <c r="J61" s="75">
        <f t="shared" si="6"/>
        <v>737.6</v>
      </c>
      <c r="K61" s="107">
        <f t="shared" si="7"/>
        <v>22128</v>
      </c>
      <c r="L61" t="s">
        <v>100</v>
      </c>
    </row>
    <row r="62" spans="1:12" ht="15" customHeight="1" thickBot="1">
      <c r="A62" s="40"/>
      <c r="B62" s="12"/>
      <c r="C62" s="90" t="s">
        <v>86</v>
      </c>
      <c r="D62" s="91" t="s">
        <v>91</v>
      </c>
      <c r="E62" s="92">
        <v>8</v>
      </c>
      <c r="F62" s="93">
        <v>94</v>
      </c>
      <c r="G62" s="93">
        <v>327</v>
      </c>
      <c r="H62" s="94" t="s">
        <v>97</v>
      </c>
      <c r="I62" s="95">
        <v>1022</v>
      </c>
      <c r="J62" s="75">
        <f t="shared" si="6"/>
        <v>817.6</v>
      </c>
      <c r="K62" s="107">
        <f t="shared" si="7"/>
        <v>24528</v>
      </c>
      <c r="L62" t="s">
        <v>100</v>
      </c>
    </row>
    <row r="64" spans="1:11" s="96" customFormat="1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1" s="96" customFormat="1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</sheetData>
  <sheetProtection password="AC7D" sheet="1" objects="1" scenarios="1" selectLockedCells="1" selectUnlockedCells="1"/>
  <mergeCells count="15">
    <mergeCell ref="B14:B19"/>
    <mergeCell ref="A29:K29"/>
    <mergeCell ref="A30:K30"/>
    <mergeCell ref="B32:B39"/>
    <mergeCell ref="A11:K11"/>
    <mergeCell ref="A12:K12"/>
    <mergeCell ref="A21:K21"/>
    <mergeCell ref="B23:B27"/>
    <mergeCell ref="A55:K55"/>
    <mergeCell ref="B57:B62"/>
    <mergeCell ref="A64:K64"/>
    <mergeCell ref="A65:K65"/>
    <mergeCell ref="A41:K41"/>
    <mergeCell ref="B43:B49"/>
    <mergeCell ref="A51:K51"/>
  </mergeCells>
  <hyperlinks>
    <hyperlink ref="A6" r:id="rId1" display="http://tehnotop.com.ua/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RePack by Diakov</cp:lastModifiedBy>
  <cp:lastPrinted>2016-04-21T10:16:50Z</cp:lastPrinted>
  <dcterms:created xsi:type="dcterms:W3CDTF">2016-04-18T12:53:54Z</dcterms:created>
  <dcterms:modified xsi:type="dcterms:W3CDTF">2016-05-17T17:45:03Z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