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9045" tabRatio="229" activeTab="0"/>
  </bookViews>
  <sheets>
    <sheet name="список предложений" sheetId="1" r:id="rId1"/>
  </sheets>
  <definedNames/>
  <calcPr fullCalcOnLoad="1"/>
</workbook>
</file>

<file path=xl/sharedStrings.xml><?xml version="1.0" encoding="utf-8"?>
<sst xmlns="http://schemas.openxmlformats.org/spreadsheetml/2006/main" count="575" uniqueCount="305">
  <si>
    <t>Сайт предприятия</t>
  </si>
  <si>
    <t>№</t>
  </si>
  <si>
    <t>Название</t>
  </si>
  <si>
    <t>Цена</t>
  </si>
  <si>
    <t>Цена от</t>
  </si>
  <si>
    <t>Цена до</t>
  </si>
  <si>
    <t>Валюта</t>
  </si>
  <si>
    <t>Склад</t>
  </si>
  <si>
    <t>1</t>
  </si>
  <si>
    <t>грн</t>
  </si>
  <si>
    <t>да</t>
  </si>
  <si>
    <t>8</t>
  </si>
  <si>
    <t>9</t>
  </si>
  <si>
    <t>10</t>
  </si>
  <si>
    <t>Защитные колпачки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</si>
  <si>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</si>
  <si>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</si>
  <si>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</si>
  <si>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</si>
  <si>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</si>
  <si>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</si>
  <si>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</si>
  <si>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</si>
  <si>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</si>
  <si>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</si>
  <si>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</si>
  <si>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</si>
  <si>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</si>
  <si>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</si>
  <si>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</si>
  <si>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</si>
  <si>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</si>
  <si>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</si>
  <si>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</si>
  <si>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</si>
  <si>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</si>
  <si>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</si>
  <si>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</si>
  <si>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</si>
  <si>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</si>
  <si>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</si>
  <si>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</si>
  <si>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</si>
  <si>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</si>
  <si>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</si>
  <si>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</si>
  <si>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</si>
  <si>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</si>
  <si>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</si>
  <si>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</si>
  <si>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</si>
  <si>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</si>
  <si>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</si>
  <si>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</si>
  <si>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</si>
  <si>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</si>
  <si>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</si>
  <si>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</si>
  <si>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</si>
  <si>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</si>
  <si>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</si>
  <si>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</si>
  <si>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</si>
  <si>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</si>
  <si>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</si>
  <si>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</si>
  <si>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</si>
  <si>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</si>
  <si>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</si>
  <si>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</si>
  <si>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</si>
  <si>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</si>
  <si>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</si>
  <si>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</si>
  <si>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</si>
  <si>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</si>
  <si>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</si>
  <si>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</si>
  <si>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</si>
  <si>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</si>
  <si>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</si>
  <si>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</si>
  <si>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</si>
  <si>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</si>
  <si>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</si>
  <si>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</si>
  <si>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</si>
  <si>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</si>
  <si>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</si>
  <si>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</si>
  <si>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</si>
  <si>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</si>
  <si>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</si>
  <si>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</si>
  <si>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</si>
  <si>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</si>
  <si>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</si>
  <si>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</si>
  <si>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</si>
  <si>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</si>
  <si>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</si>
  <si>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</si>
  <si>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</si>
  <si>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</si>
  <si>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</si>
  <si>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</si>
  <si>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</si>
  <si>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</si>
  <si>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</si>
  <si>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</si>
  <si>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</si>
  <si>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</si>
  <si>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</si>
  <si>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</si>
  <si>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</si>
  <si>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</si>
  <si>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</si>
  <si>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</si>
  <si>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</si>
  <si>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</si>
  <si>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</si>
  <si>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</si>
  <si>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</si>
  <si>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</si>
  <si>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</si>
  <si>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</si>
  <si>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</si>
  <si>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</si>
  <si>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</si>
  <si>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</si>
  <si>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</si>
  <si>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</si>
  <si>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</si>
  <si>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</si>
  <si>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</si>
  <si>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</si>
  <si>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</si>
  <si>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</si>
  <si>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</si>
  <si>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</si>
  <si>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</si>
  <si>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</si>
  <si>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</si>
  <si>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</si>
  <si>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</si>
  <si>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</si>
  <si>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</si>
  <si>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</si>
  <si>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</si>
  <si>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</si>
  <si>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</si>
  <si>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</si>
  <si>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Горизонталь "Атлант" L-3.0м</t>
  </si>
  <si>
    <t>148</t>
  </si>
  <si>
    <t>149</t>
  </si>
  <si>
    <t>Держатель настила "Атлант"</t>
  </si>
  <si>
    <t>150</t>
  </si>
  <si>
    <t>151</t>
  </si>
  <si>
    <t>Диагональ 3,5 м "Атлант" для КХЛ</t>
  </si>
  <si>
    <t>Диагональ "Атлант" L-3.0м</t>
  </si>
  <si>
    <t>Домкрат</t>
  </si>
  <si>
    <t>Захват L 1200мм</t>
  </si>
  <si>
    <t>Захват L 600мм</t>
  </si>
  <si>
    <t>Костыль опорный "Атлант" для КХЛ</t>
  </si>
  <si>
    <t>Пята опорная "Атлант"</t>
  </si>
  <si>
    <t>Рама без лестницы  "Атлант" 42*1,5 мм полим</t>
  </si>
  <si>
    <t>Рама ограждения  "Атлант" 42*1,5 мм полим</t>
  </si>
  <si>
    <t>Рама с лестницей "Атлант" 42*1,5 мм полим</t>
  </si>
  <si>
    <t>Ригель "Атлант"</t>
  </si>
  <si>
    <t>Стойка-лестница 2,5 м "Атлант" для КХЛ</t>
  </si>
  <si>
    <t>Ферма соединительная (опорная) 3,5 м "Атлант" для КХЛ</t>
  </si>
  <si>
    <t>Ферма страхования 3,5 м "Атлант" для КХЛ</t>
  </si>
  <si>
    <t>Хомут (замок) нерухомий</t>
  </si>
  <si>
    <t>Хомут (замок) рухомий</t>
  </si>
  <si>
    <t>Щит деревянный</t>
  </si>
  <si>
    <t>75.00</t>
  </si>
  <si>
    <t>Гвоздь кровельный оцинкованый</t>
  </si>
  <si>
    <t>0.55</t>
  </si>
  <si>
    <t>0.3</t>
  </si>
  <si>
    <t>2000х900х4,5 коричнев</t>
  </si>
  <si>
    <t>2000х900х4,5 зеленый</t>
  </si>
  <si>
    <t>2000х900х4,5 вишневый</t>
  </si>
  <si>
    <t>2000х900х4,5 синий</t>
  </si>
  <si>
    <t>2000х900х4,5 тем.изумруд</t>
  </si>
  <si>
    <t>2000х900х4,5 белый</t>
  </si>
  <si>
    <t>2000х900х4,5 желтый</t>
  </si>
  <si>
    <t>2000х900х4,5 черный</t>
  </si>
  <si>
    <t>2000х900х4,5 серый</t>
  </si>
  <si>
    <t xml:space="preserve"> 2000х900х4,5 красный</t>
  </si>
  <si>
    <t>Каскад 1880 (14.8 кг)</t>
  </si>
  <si>
    <t>1880х870х5 красный</t>
  </si>
  <si>
    <t>1880х870х5 коричнев</t>
  </si>
  <si>
    <t>1880х870х5 зеленый</t>
  </si>
  <si>
    <t>1880х870х5 вишневый</t>
  </si>
  <si>
    <t>1880х870х5 синий</t>
  </si>
  <si>
    <t>1880х870х5 тем.изумруд</t>
  </si>
  <si>
    <t>1880х870х5 белый</t>
  </si>
  <si>
    <t>1880х870х5 желтый</t>
  </si>
  <si>
    <t>1880х870х5 черный</t>
  </si>
  <si>
    <t>1880х870х5 серый</t>
  </si>
  <si>
    <t>Керамопласт 2000 (14.6 кг)</t>
  </si>
  <si>
    <t>Бегущая волна (15.5 кг)</t>
  </si>
  <si>
    <t>2000х870х5 красный</t>
  </si>
  <si>
    <t>2000х870х5 коричнев</t>
  </si>
  <si>
    <t>2000х870х5 зеленый</t>
  </si>
  <si>
    <t>2000х870х5 вишневый</t>
  </si>
  <si>
    <t>2000х870х5 синий</t>
  </si>
  <si>
    <t>2000х870х5 тем.изумруд</t>
  </si>
  <si>
    <t>2000х870х5 белый</t>
  </si>
  <si>
    <t>2000х870х5 желтый</t>
  </si>
  <si>
    <t>2000х870х5 черный</t>
  </si>
  <si>
    <t>2000х870х5 серый</t>
  </si>
  <si>
    <t>Коньковая деталь (5,2 кг)</t>
  </si>
  <si>
    <t>Ветровая доска (3,3 кг)</t>
  </si>
  <si>
    <t>Сітка  60 г/кв.м., 3,0х50 м, HDPE.green</t>
  </si>
  <si>
    <t>Сітка  95 г/кв.м., 1,9х50 м, PE, green-black</t>
  </si>
  <si>
    <t xml:space="preserve">  Сітка  95 г/кв.м., 3,0х50 м, PE, green-black</t>
  </si>
  <si>
    <t>Сітка 100 г/кв.м., 1,9х50 м, HDPE.blue з люверсами</t>
  </si>
  <si>
    <t>Сітка 120 г/кв.м., 1,9х50 м, HDPE.green</t>
  </si>
  <si>
    <t>Сітка 120 г/кв.м., 1,9х50 м, HDPE.light green</t>
  </si>
  <si>
    <t>Сітка 120 г/кв.м., 3.0х50м, HDPE.light.green</t>
  </si>
  <si>
    <t>Сітка захисна 110 г/кв.м., 1,9х50 м, HDPE.orange</t>
  </si>
  <si>
    <t>Сітка 130 г/кв.м., 1,9х50 м, HDPE.blue</t>
  </si>
  <si>
    <t>Сітка 140 г/кв.м., 1,9х50 м, HDPE.beige</t>
  </si>
  <si>
    <t>Сітка 215 г/кв.м., 1,9х50 м, HDPE.green</t>
  </si>
  <si>
    <t>Сітка затіняюча 120 г/кв.м., 4.0х50 м, HDPE.green</t>
  </si>
  <si>
    <t>Сітка затіняюча 80 г/кв.м., 3.0х50 м, HDPE. green</t>
  </si>
  <si>
    <t>Сітка затіняюча 150 г/кв.м., 3.0х50 м, HDPE. beige</t>
  </si>
  <si>
    <t>Сітка затіняюча 160 г/кв.м., 3.0х50 м, HDPE. dark green</t>
  </si>
  <si>
    <t>USD</t>
  </si>
  <si>
    <t>Атлант 2+1, 1,2х2,0</t>
  </si>
  <si>
    <t>Атлант 3+1, 1,2х2,0</t>
  </si>
  <si>
    <t>Атлант 4+1, 1,2х2,0</t>
  </si>
  <si>
    <t>Атлант 5+1, 1,2х2,0</t>
  </si>
  <si>
    <t>Атлант 6+1, 1,2х2,0</t>
  </si>
  <si>
    <t>Атлант 7+1, 1,2х2,0</t>
  </si>
  <si>
    <t>Атлант 8+1, 1,2х2,0</t>
  </si>
  <si>
    <t>Атлант 9+1, 1,2х2,0                           200 кгс/м</t>
  </si>
  <si>
    <t>Атлант 10+1, 1,2х2,0</t>
  </si>
  <si>
    <t>Атлант 11+1, 1,2х2,0</t>
  </si>
  <si>
    <t>Атлант 12+1, 1,2х2,0</t>
  </si>
  <si>
    <t>Атлант 13+1, 1,2х2,0</t>
  </si>
  <si>
    <t>Атлант 14+1, 1,2х2,0</t>
  </si>
  <si>
    <t>Атлант 15+1, 1,2х2,0</t>
  </si>
  <si>
    <t>Атлант 16+1, 1,2х2,0</t>
  </si>
  <si>
    <t>Базовый комплект Атлант 1,2х2,0</t>
  </si>
  <si>
    <t>Комплект наращивания Атлант 1,2х2,0</t>
  </si>
  <si>
    <t>Диагональ объемная 1,2х2,0</t>
  </si>
  <si>
    <t>Комплект настилов 1,2х2,0</t>
  </si>
  <si>
    <t>Стабилизатор Атлант</t>
  </si>
  <si>
    <t>Атлант 2+1, 2,0х2,0</t>
  </si>
  <si>
    <t>Атлант 3+1, 2,0х2,0</t>
  </si>
  <si>
    <t>Атлант 4+1, 2,0х2,0</t>
  </si>
  <si>
    <t>Атлант 5+1, 2,0х2,0</t>
  </si>
  <si>
    <t>Атлант 6+1, 2,0х2,0</t>
  </si>
  <si>
    <t>Атлант 7+1, 2,0х2,0</t>
  </si>
  <si>
    <t>Атлант 8+1, 2,0х2,0</t>
  </si>
  <si>
    <t>Атлант 9+1, 2,0х2,0                          200 кгс/м</t>
  </si>
  <si>
    <t>Атлант 10+1, 2,0х2,0</t>
  </si>
  <si>
    <t>Атлант 11+1, 2,0х2,0</t>
  </si>
  <si>
    <t>Атлант 12+1, 2,0х2,0</t>
  </si>
  <si>
    <t>Атлант 13+1, 2,0х2,0</t>
  </si>
  <si>
    <t>Атлант 14+1, 2,0х2,0</t>
  </si>
  <si>
    <t>Атлант 15+1, 2,0х2,0</t>
  </si>
  <si>
    <t>Атлант 16+1, 2,0х2,0</t>
  </si>
  <si>
    <t>Базовый комплект Атлант 2,0х2,0</t>
  </si>
  <si>
    <t>Комплект наращивания Атлант 2,0х2,0</t>
  </si>
  <si>
    <t>Диагональ объемная 2,0х2,0</t>
  </si>
  <si>
    <t>Комплект настилов 2,0х2,0</t>
  </si>
  <si>
    <t>Атлант 1+1, 1,6х0,8</t>
  </si>
  <si>
    <t>Атлант 2+1, 1,6х0,8</t>
  </si>
  <si>
    <t>Атлант 3+1, 1,6х0,8</t>
  </si>
  <si>
    <t>Атлант 4+1, 1,6х0,8</t>
  </si>
  <si>
    <t>Атлант 1+1, 1,7х0,8                          200 кгс/м</t>
  </si>
  <si>
    <t>Атлант 2+1, 1,7х0,8</t>
  </si>
  <si>
    <t>Атлант 3+1, 1,7х0,8</t>
  </si>
  <si>
    <t>Атлант 4+1, 1,7х0,8</t>
  </si>
  <si>
    <t>Атлант 5+1, 1,7х0,8</t>
  </si>
  <si>
    <t>Базовый комплект Атлант 1,6х0,8</t>
  </si>
  <si>
    <t>Базовый комплект Атлант 1,7х0,8</t>
  </si>
  <si>
    <t>Комплект наращивания Атлант 1,6 (1,7)х0,8</t>
  </si>
  <si>
    <t>Диагональ объемная 1,6 (1,7)х0,8</t>
  </si>
  <si>
    <t>Комплект настилов 1,7х0,8 (1,6х0,8)</t>
  </si>
  <si>
    <t>Мастерок 1</t>
  </si>
  <si>
    <t>Мастерок 2                200 кгс/м</t>
  </si>
  <si>
    <t>Мастерок 3</t>
  </si>
  <si>
    <t>М1 + 309,70</t>
  </si>
  <si>
    <t>М1 + 701,13</t>
  </si>
  <si>
    <t>КЛИНОВО-ХОМУТОВЫЕ ЛЕСА</t>
  </si>
  <si>
    <t>РАМНЫЕ ЛЕСА ОБЛЕГЧЕННЫЕ</t>
  </si>
  <si>
    <t>Стойка монтажная</t>
  </si>
  <si>
    <t>Корона-головка</t>
  </si>
  <si>
    <t>Тринога опалубки</t>
  </si>
  <si>
    <t>Фанера ламинированная 21 мм для опалубки (Китай)</t>
  </si>
  <si>
    <t>Фанера ламинированная 21 мм для опалубки (Россия)</t>
  </si>
  <si>
    <t>8500.00</t>
  </si>
  <si>
    <t>Кабины туалетные - биотуалет</t>
  </si>
  <si>
    <t xml:space="preserve">ВЫШКИ ТУРА </t>
  </si>
  <si>
    <t>ОПАЛУБКА ГОРИЗОНТАЛЬНАЯ ДЛЯ ПЕРЕКРЫТИЙ</t>
  </si>
  <si>
    <t>ЛЕСА СТРОИТЕЛЬНЫЕ И ВЫШКИ ТУРА</t>
  </si>
  <si>
    <t xml:space="preserve">УЛИЧНЫЕ ТУАЛЕТНЫЕ КАБИНЫ - БИОТУАЛЕТЫ </t>
  </si>
  <si>
    <t>СЕТКА ЗАЩИТНАЯ И ЗАТЕНЯЮЩАЯ</t>
  </si>
  <si>
    <t>КРОВЛЯ КЕРАМОПЛАСТ И КОМПЛЕКТУЮЩИЕ</t>
  </si>
  <si>
    <t>ООО "КОМПАНИЯ ИРАДА"</t>
  </si>
  <si>
    <t xml:space="preserve"> +38 (097) 730-26-29   +38(099) 371-91-97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</si>
</sst>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&quot; грн&quot;"/>
    <numFmt numFmtId="173" formatCode="0.00&quot; USD&quot;"/>
  </numFmts>
  <fonts count="4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43" fontId="0" fillId="33" borderId="10" xfId="0" applyNumberFormat="1" applyFont="1" applyFill="1" applyBorder="1" applyAlignment="1">
      <alignment horizontal="center" vertical="center"/>
    </xf>
    <xf numFmtId="43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 wrapText="1"/>
    </xf>
    <xf numFmtId="43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0" fontId="0" fillId="0" borderId="0" xfId="0" applyFont="1" applyAlignment="1" applyProtection="1">
      <alignment horizontal="centerContinuous" vertical="top" wrapText="1"/>
      <protection locked="0"/>
    </xf>
    <xf numFmtId="0" fontId="21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49" fontId="0" fillId="33" borderId="10" xfId="0" applyNumberFormat="1" applyFont="1" applyFill="1" applyBorder="1" applyAlignment="1">
      <alignment horizontal="left" vertical="center" wrapText="1"/>
    </xf>
    <xf numFmtId="173" fontId="0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ont="1" applyFill="1" applyBorder="1" applyAlignment="1">
      <alignment vertical="center" wrapText="1"/>
    </xf>
    <xf numFmtId="173" fontId="0" fillId="33" borderId="10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3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right" vertical="top"/>
    </xf>
    <xf numFmtId="0" fontId="21" fillId="34" borderId="11" xfId="0" applyFont="1" applyFill="1" applyBorder="1" applyAlignment="1" applyProtection="1">
      <alignment horizontal="center" vertical="top" wrapText="1"/>
      <protection locked="0"/>
    </xf>
    <xf numFmtId="0" fontId="22" fillId="35" borderId="0" xfId="0" applyFont="1" applyFill="1" applyAlignment="1" applyProtection="1">
      <alignment horizontal="centerContinuous" vertical="top" wrapText="1"/>
      <protection locked="0"/>
    </xf>
    <xf numFmtId="0" fontId="0" fillId="33" borderId="10" xfId="0" applyFont="1" applyFill="1" applyBorder="1" applyAlignment="1">
      <alignment/>
    </xf>
    <xf numFmtId="0" fontId="22" fillId="35" borderId="10" xfId="0" applyFont="1" applyFill="1" applyBorder="1" applyAlignment="1" applyProtection="1">
      <alignment horizontal="centerContinuous" vertical="top" wrapText="1"/>
      <protection locked="0"/>
    </xf>
    <xf numFmtId="0" fontId="0" fillId="33" borderId="10" xfId="0" applyFont="1" applyFill="1" applyBorder="1" applyAlignment="1">
      <alignment horizontal="left"/>
    </xf>
    <xf numFmtId="0" fontId="23" fillId="0" borderId="0" xfId="0" applyFont="1" applyAlignment="1" applyProtection="1">
      <alignment horizontal="centerContinuous" vertical="top" wrapText="1"/>
      <protection locked="0"/>
    </xf>
    <xf numFmtId="0" fontId="21" fillId="33" borderId="10" xfId="0" applyFont="1" applyFill="1" applyBorder="1" applyAlignment="1" applyProtection="1">
      <alignment horizontal="right" vertical="top" wrapText="1"/>
      <protection locked="0"/>
    </xf>
    <xf numFmtId="0" fontId="21" fillId="33" borderId="10" xfId="0" applyFont="1" applyFill="1" applyBorder="1" applyAlignment="1" applyProtection="1">
      <alignment horizontal="left" vertical="top" wrapText="1"/>
      <protection locked="0"/>
    </xf>
    <xf numFmtId="0" fontId="21" fillId="36" borderId="10" xfId="0" applyFont="1" applyFill="1" applyBorder="1" applyAlignment="1" applyProtection="1">
      <alignment horizontal="right" vertical="top" wrapText="1"/>
      <protection locked="0"/>
    </xf>
    <xf numFmtId="0" fontId="21" fillId="36" borderId="10" xfId="0" applyFont="1" applyFill="1" applyBorder="1" applyAlignment="1" applyProtection="1">
      <alignment horizontal="left" vertical="top" wrapText="1"/>
      <protection locked="0"/>
    </xf>
    <xf numFmtId="0" fontId="0" fillId="37" borderId="10" xfId="0" applyFont="1" applyFill="1" applyBorder="1" applyAlignment="1" applyProtection="1">
      <alignment horizontal="left" vertical="top" wrapText="1"/>
      <protection locked="0"/>
    </xf>
    <xf numFmtId="0" fontId="21" fillId="37" borderId="10" xfId="0" applyFont="1" applyFill="1" applyBorder="1" applyAlignment="1" applyProtection="1">
      <alignment horizontal="left" vertical="top" wrapText="1"/>
      <protection locked="0"/>
    </xf>
    <xf numFmtId="0" fontId="21" fillId="37" borderId="10" xfId="0" applyFont="1" applyFill="1" applyBorder="1" applyAlignment="1" applyProtection="1">
      <alignment horizontal="right" vertical="top" wrapText="1"/>
      <protection locked="0"/>
    </xf>
    <xf numFmtId="0" fontId="22" fillId="37" borderId="10" xfId="0" applyFont="1" applyFill="1" applyBorder="1" applyAlignment="1" applyProtection="1">
      <alignment horizontal="centerContinuous" vertical="top" wrapText="1"/>
      <protection locked="0"/>
    </xf>
    <xf numFmtId="0" fontId="21" fillId="37" borderId="10" xfId="0" applyFont="1" applyFill="1" applyBorder="1" applyAlignment="1">
      <alignment horizontal="left" vertical="center" wrapText="1"/>
    </xf>
    <xf numFmtId="0" fontId="21" fillId="37" borderId="10" xfId="0" applyFont="1" applyFill="1" applyBorder="1" applyAlignment="1">
      <alignment/>
    </xf>
    <xf numFmtId="2" fontId="21" fillId="37" borderId="10" xfId="0" applyNumberFormat="1" applyFont="1" applyFill="1" applyBorder="1" applyAlignment="1">
      <alignment horizontal="center"/>
    </xf>
    <xf numFmtId="14" fontId="0" fillId="0" borderId="0" xfId="0" applyNumberFormat="1" applyFont="1" applyAlignment="1" applyProtection="1">
      <alignment horizontal="centerContinuous" vertical="top" wrapText="1"/>
      <protection locked="0"/>
    </xf>
    <xf numFmtId="0" fontId="21" fillId="38" borderId="10" xfId="0" applyFont="1" applyFill="1" applyBorder="1" applyAlignment="1" applyProtection="1">
      <alignment horizontal="right" vertical="top" wrapText="1"/>
      <protection locked="0"/>
    </xf>
    <xf numFmtId="0" fontId="0" fillId="38" borderId="10" xfId="0" applyFont="1" applyFill="1" applyBorder="1" applyAlignment="1">
      <alignment/>
    </xf>
    <xf numFmtId="43" fontId="0" fillId="38" borderId="10" xfId="0" applyNumberFormat="1" applyFont="1" applyFill="1" applyBorder="1" applyAlignment="1">
      <alignment/>
    </xf>
    <xf numFmtId="43" fontId="0" fillId="38" borderId="10" xfId="0" applyNumberFormat="1" applyFont="1" applyFill="1" applyBorder="1" applyAlignment="1">
      <alignment horizontal="left"/>
    </xf>
    <xf numFmtId="0" fontId="31" fillId="0" borderId="0" xfId="42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1524000</xdr:colOff>
      <xdr:row>62</xdr:row>
      <xdr:rowOff>57150</xdr:rowOff>
    </xdr:from>
    <xdr:to>
      <xdr:col>1</xdr:col>
      <xdr:colOff>1809750</xdr:colOff>
      <xdr:row>77</xdr:row>
      <xdr:rowOff>0</xdr:rowOff>
    </xdr:to>
    <xdr:sp>
      <xdr:nvSpPr>
        <xdr:cNvPr id="1" name="Правая фигурная скобка 11"/>
        <xdr:cNvSpPr>
          <a:spLocks/>
        </xdr:cNvSpPr>
      </xdr:nvSpPr>
      <xdr:spPr>
        <a:xfrm>
          <a:off x="1857375" y="10258425"/>
          <a:ext cx="285750" cy="2371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1457325</xdr:colOff>
      <xdr:row>82</xdr:row>
      <xdr:rowOff>19050</xdr:rowOff>
    </xdr:from>
    <xdr:to>
      <xdr:col>1</xdr:col>
      <xdr:colOff>1743075</xdr:colOff>
      <xdr:row>96</xdr:row>
      <xdr:rowOff>152400</xdr:rowOff>
    </xdr:to>
    <xdr:sp>
      <xdr:nvSpPr>
        <xdr:cNvPr id="2" name="Правая фигурная скобка 12"/>
        <xdr:cNvSpPr>
          <a:spLocks/>
        </xdr:cNvSpPr>
      </xdr:nvSpPr>
      <xdr:spPr>
        <a:xfrm>
          <a:off x="1790700" y="13458825"/>
          <a:ext cx="285750" cy="2400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1495425</xdr:colOff>
      <xdr:row>102</xdr:row>
      <xdr:rowOff>28575</xdr:rowOff>
    </xdr:from>
    <xdr:to>
      <xdr:col>1</xdr:col>
      <xdr:colOff>1781175</xdr:colOff>
      <xdr:row>111</xdr:row>
      <xdr:rowOff>0</xdr:rowOff>
    </xdr:to>
    <xdr:sp>
      <xdr:nvSpPr>
        <xdr:cNvPr id="3" name="Правая фигурная скобка 13"/>
        <xdr:cNvSpPr>
          <a:spLocks/>
        </xdr:cNvSpPr>
      </xdr:nvSpPr>
      <xdr:spPr>
        <a:xfrm>
          <a:off x="1828800" y="16706850"/>
          <a:ext cx="285750" cy="1428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876300</xdr:colOff>
      <xdr:row>117</xdr:row>
      <xdr:rowOff>38100</xdr:rowOff>
    </xdr:from>
    <xdr:to>
      <xdr:col>1</xdr:col>
      <xdr:colOff>1162050</xdr:colOff>
      <xdr:row>120</xdr:row>
      <xdr:rowOff>0</xdr:rowOff>
    </xdr:to>
    <xdr:sp>
      <xdr:nvSpPr>
        <xdr:cNvPr id="4" name="Правая фигурная скобка 14"/>
        <xdr:cNvSpPr>
          <a:spLocks/>
        </xdr:cNvSpPr>
      </xdr:nvSpPr>
      <xdr:spPr>
        <a:xfrm>
          <a:off x="1209675" y="19145250"/>
          <a:ext cx="285750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ooirada.com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5.00390625" style="0" customWidth="1"/>
    <col min="2" max="2" width="47.140625" style="0" customWidth="1"/>
    <col min="3" max="3" width="13.7109375" style="0" customWidth="1"/>
    <col min="4" max="6" width="10.00390625" style="0" customWidth="1"/>
    <col min="7" max="7" width="7.00390625" style="0" customWidth="1"/>
  </cols>
  <sheetData>
    <row r="1" spans="1:7" s="1" customFormat="1" ht="12.75">
      <c r="A1" s="8" t="s">
        <v>303</v>
      </c>
      <c r="B1" s="8"/>
      <c r="C1" s="8"/>
      <c r="D1" s="8"/>
      <c r="E1" s="8"/>
      <c r="F1" s="35">
        <v>42152</v>
      </c>
      <c r="G1" s="8"/>
    </row>
    <row r="2" spans="1:7" s="1" customFormat="1" ht="12.75">
      <c r="A2" s="8" t="s">
        <v>304</v>
      </c>
      <c r="B2" s="8"/>
      <c r="C2" s="8"/>
      <c r="D2" s="8"/>
      <c r="E2" s="8"/>
      <c r="F2" s="40" t="s">
        <v>0</v>
      </c>
      <c r="G2" s="23"/>
    </row>
    <row r="3" spans="1:7" s="1" customFormat="1" ht="12.75">
      <c r="A3" s="8"/>
      <c r="B3" s="8"/>
      <c r="C3" s="8"/>
      <c r="D3" s="8"/>
      <c r="E3" s="8"/>
      <c r="F3" s="8"/>
      <c r="G3" s="8"/>
    </row>
    <row r="4" spans="1:7" s="1" customFormat="1" ht="12.75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</row>
    <row r="5" spans="1:7" s="1" customFormat="1" ht="12.75">
      <c r="A5" s="19"/>
      <c r="B5" s="19" t="s">
        <v>302</v>
      </c>
      <c r="C5" s="19"/>
      <c r="D5" s="19"/>
      <c r="E5" s="19"/>
      <c r="F5" s="19"/>
      <c r="G5" s="19"/>
    </row>
    <row r="6" spans="1:7" s="1" customFormat="1" ht="12.75">
      <c r="A6" s="24" t="s">
        <v>8</v>
      </c>
      <c r="B6" s="9" t="s">
        <v>213</v>
      </c>
      <c r="C6" s="24" t="s">
        <v>175</v>
      </c>
      <c r="D6" s="24"/>
      <c r="E6" s="24"/>
      <c r="F6" s="24" t="s">
        <v>9</v>
      </c>
      <c r="G6" s="24" t="s">
        <v>10</v>
      </c>
    </row>
    <row r="7" spans="1:7" s="1" customFormat="1" ht="12.75">
      <c r="A7" s="24" t="s">
        <v>11</v>
      </c>
      <c r="B7" s="9" t="s">
        <v>212</v>
      </c>
      <c r="C7" s="24">
        <v>125</v>
      </c>
      <c r="D7" s="24"/>
      <c r="E7" s="24"/>
      <c r="F7" s="24" t="s">
        <v>9</v>
      </c>
      <c r="G7" s="24" t="s">
        <v>10</v>
      </c>
    </row>
    <row r="8" spans="1:7" s="1" customFormat="1" ht="12.75">
      <c r="A8" s="24" t="s">
        <v>12</v>
      </c>
      <c r="B8" s="25" t="s">
        <v>176</v>
      </c>
      <c r="C8" s="24" t="s">
        <v>177</v>
      </c>
      <c r="D8" s="24"/>
      <c r="E8" s="24"/>
      <c r="F8" s="24" t="s">
        <v>9</v>
      </c>
      <c r="G8" s="24" t="s">
        <v>10</v>
      </c>
    </row>
    <row r="9" spans="1:7" s="1" customFormat="1" ht="12.75">
      <c r="A9" s="24" t="s">
        <v>13</v>
      </c>
      <c r="B9" s="25" t="s">
        <v>14</v>
      </c>
      <c r="C9" s="24" t="s">
        <v>178</v>
      </c>
      <c r="D9" s="24"/>
      <c r="E9" s="24"/>
      <c r="F9" s="24" t="s">
        <v>9</v>
      </c>
      <c r="G9" s="24" t="s">
        <v>10</v>
      </c>
    </row>
    <row r="10" spans="1:7" s="1" customFormat="1" ht="12.75">
      <c r="A10" s="30" t="s">
        <v>15</v>
      </c>
      <c r="B10" s="32" t="s">
        <v>200</v>
      </c>
      <c r="C10" s="30"/>
      <c r="D10" s="30"/>
      <c r="E10" s="30"/>
      <c r="F10" s="30"/>
      <c r="G10" s="30"/>
    </row>
    <row r="11" spans="1:7" s="1" customFormat="1" ht="12.75">
      <c r="A11" s="24" t="s">
        <v>16</v>
      </c>
      <c r="B11" s="10" t="s">
        <v>188</v>
      </c>
      <c r="C11" s="20">
        <v>255</v>
      </c>
      <c r="D11" s="24"/>
      <c r="E11" s="24"/>
      <c r="F11" s="24" t="s">
        <v>9</v>
      </c>
      <c r="G11" s="24" t="s">
        <v>10</v>
      </c>
    </row>
    <row r="12" spans="1:7" s="1" customFormat="1" ht="12.75">
      <c r="A12" s="24" t="s">
        <v>17</v>
      </c>
      <c r="B12" s="10" t="s">
        <v>179</v>
      </c>
      <c r="C12" s="20">
        <v>255</v>
      </c>
      <c r="D12" s="24"/>
      <c r="E12" s="24"/>
      <c r="F12" s="24" t="s">
        <v>9</v>
      </c>
      <c r="G12" s="24" t="s">
        <v>10</v>
      </c>
    </row>
    <row r="13" spans="1:7" s="1" customFormat="1" ht="12.75">
      <c r="A13" s="24" t="s">
        <v>18</v>
      </c>
      <c r="B13" s="10" t="s">
        <v>180</v>
      </c>
      <c r="C13" s="20">
        <v>290</v>
      </c>
      <c r="D13" s="24"/>
      <c r="E13" s="24"/>
      <c r="F13" s="24" t="s">
        <v>9</v>
      </c>
      <c r="G13" s="24" t="s">
        <v>10</v>
      </c>
    </row>
    <row r="14" spans="1:7" s="1" customFormat="1" ht="12.75">
      <c r="A14" s="24" t="s">
        <v>19</v>
      </c>
      <c r="B14" s="10" t="s">
        <v>181</v>
      </c>
      <c r="C14" s="20">
        <v>280</v>
      </c>
      <c r="D14" s="24"/>
      <c r="E14" s="24"/>
      <c r="F14" s="24" t="s">
        <v>9</v>
      </c>
      <c r="G14" s="24" t="s">
        <v>10</v>
      </c>
    </row>
    <row r="15" spans="1:7" s="1" customFormat="1" ht="12.75">
      <c r="A15" s="24" t="s">
        <v>20</v>
      </c>
      <c r="B15" s="10" t="s">
        <v>182</v>
      </c>
      <c r="C15" s="20">
        <v>310</v>
      </c>
      <c r="D15" s="24"/>
      <c r="E15" s="24"/>
      <c r="F15" s="24" t="s">
        <v>9</v>
      </c>
      <c r="G15" s="24" t="s">
        <v>10</v>
      </c>
    </row>
    <row r="16" spans="1:7" s="1" customFormat="1" ht="12.75">
      <c r="A16" s="24" t="s">
        <v>21</v>
      </c>
      <c r="B16" s="10" t="s">
        <v>183</v>
      </c>
      <c r="C16" s="20">
        <v>350</v>
      </c>
      <c r="D16" s="24"/>
      <c r="E16" s="24"/>
      <c r="F16" s="24" t="s">
        <v>9</v>
      </c>
      <c r="G16" s="24" t="s">
        <v>10</v>
      </c>
    </row>
    <row r="17" spans="1:7" s="1" customFormat="1" ht="12.75">
      <c r="A17" s="24" t="s">
        <v>22</v>
      </c>
      <c r="B17" s="10" t="s">
        <v>184</v>
      </c>
      <c r="C17" s="20">
        <v>260</v>
      </c>
      <c r="D17" s="24"/>
      <c r="E17" s="24"/>
      <c r="F17" s="24" t="s">
        <v>9</v>
      </c>
      <c r="G17" s="24" t="s">
        <v>10</v>
      </c>
    </row>
    <row r="18" spans="1:7" s="1" customFormat="1" ht="12.75">
      <c r="A18" s="24" t="s">
        <v>23</v>
      </c>
      <c r="B18" s="10" t="s">
        <v>185</v>
      </c>
      <c r="C18" s="20">
        <v>262</v>
      </c>
      <c r="D18" s="24"/>
      <c r="E18" s="24"/>
      <c r="F18" s="24" t="s">
        <v>9</v>
      </c>
      <c r="G18" s="24" t="s">
        <v>10</v>
      </c>
    </row>
    <row r="19" spans="1:7" s="1" customFormat="1" ht="12.75">
      <c r="A19" s="24" t="s">
        <v>24</v>
      </c>
      <c r="B19" s="10" t="s">
        <v>186</v>
      </c>
      <c r="C19" s="20">
        <v>240</v>
      </c>
      <c r="D19" s="24"/>
      <c r="E19" s="24"/>
      <c r="F19" s="24" t="s">
        <v>9</v>
      </c>
      <c r="G19" s="24" t="s">
        <v>10</v>
      </c>
    </row>
    <row r="20" spans="1:7" s="1" customFormat="1" ht="12.75">
      <c r="A20" s="24" t="s">
        <v>25</v>
      </c>
      <c r="B20" s="10" t="s">
        <v>187</v>
      </c>
      <c r="C20" s="20">
        <v>255</v>
      </c>
      <c r="D20" s="24"/>
      <c r="E20" s="24"/>
      <c r="F20" s="24" t="s">
        <v>9</v>
      </c>
      <c r="G20" s="24" t="s">
        <v>10</v>
      </c>
    </row>
    <row r="21" spans="1:7" s="1" customFormat="1" ht="12.75">
      <c r="A21" s="30" t="s">
        <v>26</v>
      </c>
      <c r="B21" s="33" t="s">
        <v>189</v>
      </c>
      <c r="C21" s="34"/>
      <c r="D21" s="33"/>
      <c r="E21" s="30"/>
      <c r="F21" s="30"/>
      <c r="G21" s="30"/>
    </row>
    <row r="22" spans="1:7" s="1" customFormat="1" ht="12.75">
      <c r="A22" s="24" t="s">
        <v>27</v>
      </c>
      <c r="B22" s="10" t="s">
        <v>190</v>
      </c>
      <c r="C22" s="20">
        <v>260</v>
      </c>
      <c r="D22" s="20"/>
      <c r="E22" s="24"/>
      <c r="F22" s="24" t="s">
        <v>9</v>
      </c>
      <c r="G22" s="24" t="s">
        <v>10</v>
      </c>
    </row>
    <row r="23" spans="1:7" s="1" customFormat="1" ht="12.75">
      <c r="A23" s="24" t="s">
        <v>28</v>
      </c>
      <c r="B23" s="10" t="s">
        <v>191</v>
      </c>
      <c r="C23" s="20">
        <v>260</v>
      </c>
      <c r="D23" s="20"/>
      <c r="E23" s="24"/>
      <c r="F23" s="24" t="s">
        <v>9</v>
      </c>
      <c r="G23" s="24" t="s">
        <v>10</v>
      </c>
    </row>
    <row r="24" spans="1:7" s="1" customFormat="1" ht="12.75">
      <c r="A24" s="24" t="s">
        <v>29</v>
      </c>
      <c r="B24" s="10" t="s">
        <v>192</v>
      </c>
      <c r="C24" s="20">
        <v>299</v>
      </c>
      <c r="D24" s="20"/>
      <c r="E24" s="24"/>
      <c r="F24" s="24" t="s">
        <v>9</v>
      </c>
      <c r="G24" s="24" t="s">
        <v>10</v>
      </c>
    </row>
    <row r="25" spans="1:7" s="1" customFormat="1" ht="12.75">
      <c r="A25" s="24" t="s">
        <v>30</v>
      </c>
      <c r="B25" s="10" t="s">
        <v>193</v>
      </c>
      <c r="C25" s="20">
        <v>288</v>
      </c>
      <c r="D25" s="20"/>
      <c r="E25" s="24"/>
      <c r="F25" s="24" t="s">
        <v>9</v>
      </c>
      <c r="G25" s="24" t="s">
        <v>10</v>
      </c>
    </row>
    <row r="26" spans="1:7" s="1" customFormat="1" ht="12.75">
      <c r="A26" s="24" t="s">
        <v>31</v>
      </c>
      <c r="B26" s="10" t="s">
        <v>194</v>
      </c>
      <c r="C26" s="20">
        <v>319</v>
      </c>
      <c r="D26" s="20"/>
      <c r="E26" s="24"/>
      <c r="F26" s="24" t="s">
        <v>9</v>
      </c>
      <c r="G26" s="24" t="s">
        <v>10</v>
      </c>
    </row>
    <row r="27" spans="1:7" s="1" customFormat="1" ht="12.75">
      <c r="A27" s="24" t="s">
        <v>32</v>
      </c>
      <c r="B27" s="10" t="s">
        <v>195</v>
      </c>
      <c r="C27" s="20">
        <v>361</v>
      </c>
      <c r="D27" s="20"/>
      <c r="E27" s="24"/>
      <c r="F27" s="24" t="s">
        <v>9</v>
      </c>
      <c r="G27" s="24" t="s">
        <v>10</v>
      </c>
    </row>
    <row r="28" spans="1:7" s="1" customFormat="1" ht="12.75">
      <c r="A28" s="24" t="s">
        <v>33</v>
      </c>
      <c r="B28" s="10" t="s">
        <v>196</v>
      </c>
      <c r="C28" s="20">
        <v>268</v>
      </c>
      <c r="D28" s="20"/>
      <c r="E28" s="24"/>
      <c r="F28" s="24" t="s">
        <v>9</v>
      </c>
      <c r="G28" s="24" t="s">
        <v>10</v>
      </c>
    </row>
    <row r="29" spans="1:7" s="1" customFormat="1" ht="12.75">
      <c r="A29" s="24" t="s">
        <v>34</v>
      </c>
      <c r="B29" s="10" t="s">
        <v>197</v>
      </c>
      <c r="C29" s="20">
        <v>270</v>
      </c>
      <c r="D29" s="20"/>
      <c r="E29" s="24"/>
      <c r="F29" s="24" t="s">
        <v>9</v>
      </c>
      <c r="G29" s="24" t="s">
        <v>10</v>
      </c>
    </row>
    <row r="30" spans="1:7" s="1" customFormat="1" ht="12.75">
      <c r="A30" s="24" t="s">
        <v>35</v>
      </c>
      <c r="B30" s="10" t="s">
        <v>198</v>
      </c>
      <c r="C30" s="20">
        <v>247</v>
      </c>
      <c r="D30" s="20"/>
      <c r="E30" s="24"/>
      <c r="F30" s="24" t="s">
        <v>9</v>
      </c>
      <c r="G30" s="24" t="s">
        <v>10</v>
      </c>
    </row>
    <row r="31" spans="1:7" s="1" customFormat="1" ht="12.75">
      <c r="A31" s="24" t="s">
        <v>36</v>
      </c>
      <c r="B31" s="10" t="s">
        <v>199</v>
      </c>
      <c r="C31" s="20">
        <v>260</v>
      </c>
      <c r="D31" s="20"/>
      <c r="E31" s="24"/>
      <c r="F31" s="24" t="s">
        <v>9</v>
      </c>
      <c r="G31" s="24" t="s">
        <v>10</v>
      </c>
    </row>
    <row r="32" spans="1:7" s="1" customFormat="1" ht="12.75">
      <c r="A32" s="30" t="s">
        <v>37</v>
      </c>
      <c r="B32" s="33" t="s">
        <v>201</v>
      </c>
      <c r="C32" s="30"/>
      <c r="D32" s="30"/>
      <c r="E32" s="30"/>
      <c r="F32" s="30"/>
      <c r="G32" s="30"/>
    </row>
    <row r="33" spans="1:7" s="1" customFormat="1" ht="12.75">
      <c r="A33" s="24" t="s">
        <v>38</v>
      </c>
      <c r="B33" s="10" t="s">
        <v>202</v>
      </c>
      <c r="C33" s="20">
        <v>270</v>
      </c>
      <c r="D33" s="24"/>
      <c r="E33" s="24"/>
      <c r="F33" s="24" t="s">
        <v>9</v>
      </c>
      <c r="G33" s="24" t="s">
        <v>10</v>
      </c>
    </row>
    <row r="34" spans="1:7" s="1" customFormat="1" ht="12.75">
      <c r="A34" s="24" t="s">
        <v>39</v>
      </c>
      <c r="B34" s="10" t="s">
        <v>203</v>
      </c>
      <c r="C34" s="20">
        <v>270</v>
      </c>
      <c r="D34" s="24"/>
      <c r="E34" s="24"/>
      <c r="F34" s="24" t="s">
        <v>9</v>
      </c>
      <c r="G34" s="24" t="s">
        <v>10</v>
      </c>
    </row>
    <row r="35" spans="1:7" s="1" customFormat="1" ht="12.75">
      <c r="A35" s="24" t="s">
        <v>40</v>
      </c>
      <c r="B35" s="10" t="s">
        <v>204</v>
      </c>
      <c r="C35" s="20">
        <v>313</v>
      </c>
      <c r="D35" s="24"/>
      <c r="E35" s="24"/>
      <c r="F35" s="24" t="s">
        <v>9</v>
      </c>
      <c r="G35" s="24" t="s">
        <v>10</v>
      </c>
    </row>
    <row r="36" spans="1:7" s="1" customFormat="1" ht="12.75">
      <c r="A36" s="24" t="s">
        <v>41</v>
      </c>
      <c r="B36" s="10" t="s">
        <v>205</v>
      </c>
      <c r="C36" s="20">
        <v>302</v>
      </c>
      <c r="D36" s="24"/>
      <c r="E36" s="24"/>
      <c r="F36" s="24" t="s">
        <v>9</v>
      </c>
      <c r="G36" s="24" t="s">
        <v>10</v>
      </c>
    </row>
    <row r="37" spans="1:7" s="1" customFormat="1" ht="12.75">
      <c r="A37" s="24" t="s">
        <v>42</v>
      </c>
      <c r="B37" s="10" t="s">
        <v>206</v>
      </c>
      <c r="C37" s="20">
        <v>335</v>
      </c>
      <c r="D37" s="24"/>
      <c r="E37" s="24"/>
      <c r="F37" s="24" t="s">
        <v>9</v>
      </c>
      <c r="G37" s="24" t="s">
        <v>10</v>
      </c>
    </row>
    <row r="38" spans="1:7" s="1" customFormat="1" ht="12.75">
      <c r="A38" s="24" t="s">
        <v>43</v>
      </c>
      <c r="B38" s="10" t="s">
        <v>207</v>
      </c>
      <c r="C38" s="20">
        <v>378</v>
      </c>
      <c r="D38" s="24"/>
      <c r="E38" s="24"/>
      <c r="F38" s="24" t="s">
        <v>9</v>
      </c>
      <c r="G38" s="24" t="s">
        <v>10</v>
      </c>
    </row>
    <row r="39" spans="1:7" s="1" customFormat="1" ht="12.75">
      <c r="A39" s="24" t="s">
        <v>44</v>
      </c>
      <c r="B39" s="10" t="s">
        <v>208</v>
      </c>
      <c r="C39" s="20">
        <v>281</v>
      </c>
      <c r="D39" s="24"/>
      <c r="E39" s="24"/>
      <c r="F39" s="24" t="s">
        <v>9</v>
      </c>
      <c r="G39" s="24" t="s">
        <v>10</v>
      </c>
    </row>
    <row r="40" spans="1:7" s="1" customFormat="1" ht="12.75">
      <c r="A40" s="24" t="s">
        <v>45</v>
      </c>
      <c r="B40" s="10" t="s">
        <v>209</v>
      </c>
      <c r="C40" s="20">
        <v>283</v>
      </c>
      <c r="D40" s="24"/>
      <c r="E40" s="24"/>
      <c r="F40" s="24" t="s">
        <v>9</v>
      </c>
      <c r="G40" s="24" t="s">
        <v>10</v>
      </c>
    </row>
    <row r="41" spans="1:7" s="1" customFormat="1" ht="12.75">
      <c r="A41" s="24" t="s">
        <v>46</v>
      </c>
      <c r="B41" s="10" t="s">
        <v>210</v>
      </c>
      <c r="C41" s="20">
        <v>259</v>
      </c>
      <c r="D41" s="24"/>
      <c r="E41" s="24"/>
      <c r="F41" s="24" t="s">
        <v>9</v>
      </c>
      <c r="G41" s="24" t="s">
        <v>10</v>
      </c>
    </row>
    <row r="42" spans="1:7" s="1" customFormat="1" ht="12.75">
      <c r="A42" s="24" t="s">
        <v>47</v>
      </c>
      <c r="B42" s="10" t="s">
        <v>211</v>
      </c>
      <c r="C42" s="20">
        <v>270</v>
      </c>
      <c r="D42" s="24"/>
      <c r="E42" s="24"/>
      <c r="F42" s="24" t="s">
        <v>9</v>
      </c>
      <c r="G42" s="24" t="s">
        <v>10</v>
      </c>
    </row>
    <row r="43" spans="1:7" s="1" customFormat="1" ht="12.75">
      <c r="A43" s="24" t="s">
        <v>48</v>
      </c>
      <c r="B43" s="19" t="s">
        <v>301</v>
      </c>
      <c r="C43" s="19"/>
      <c r="D43" s="19"/>
      <c r="E43" s="19"/>
      <c r="F43" s="19"/>
      <c r="G43" s="19"/>
    </row>
    <row r="44" spans="1:7" s="1" customFormat="1" ht="12.75">
      <c r="A44" s="24" t="s">
        <v>49</v>
      </c>
      <c r="B44" s="11" t="s">
        <v>214</v>
      </c>
      <c r="C44" s="12">
        <v>110.38</v>
      </c>
      <c r="D44" s="24"/>
      <c r="E44" s="24"/>
      <c r="F44" s="24" t="s">
        <v>229</v>
      </c>
      <c r="G44" s="24" t="s">
        <v>10</v>
      </c>
    </row>
    <row r="45" spans="1:7" s="1" customFormat="1" ht="12.75">
      <c r="A45" s="24" t="s">
        <v>50</v>
      </c>
      <c r="B45" s="11" t="s">
        <v>215</v>
      </c>
      <c r="C45" s="12">
        <v>101.11</v>
      </c>
      <c r="D45" s="24"/>
      <c r="E45" s="24"/>
      <c r="F45" s="24" t="s">
        <v>229</v>
      </c>
      <c r="G45" s="24" t="s">
        <v>10</v>
      </c>
    </row>
    <row r="46" spans="1:7" s="1" customFormat="1" ht="12.75">
      <c r="A46" s="24" t="s">
        <v>51</v>
      </c>
      <c r="B46" s="11" t="s">
        <v>216</v>
      </c>
      <c r="C46" s="12">
        <v>159.65</v>
      </c>
      <c r="D46" s="24"/>
      <c r="E46" s="24"/>
      <c r="F46" s="24" t="s">
        <v>229</v>
      </c>
      <c r="G46" s="24" t="s">
        <v>10</v>
      </c>
    </row>
    <row r="47" spans="1:7" s="1" customFormat="1" ht="12.75">
      <c r="A47" s="24" t="s">
        <v>52</v>
      </c>
      <c r="B47" s="13" t="s">
        <v>217</v>
      </c>
      <c r="C47" s="14">
        <v>68.46</v>
      </c>
      <c r="D47" s="24"/>
      <c r="E47" s="24"/>
      <c r="F47" s="24" t="s">
        <v>229</v>
      </c>
      <c r="G47" s="24" t="s">
        <v>10</v>
      </c>
    </row>
    <row r="48" spans="1:7" s="1" customFormat="1" ht="12.75">
      <c r="A48" s="24" t="s">
        <v>53</v>
      </c>
      <c r="B48" s="11" t="s">
        <v>218</v>
      </c>
      <c r="C48" s="12">
        <v>112.95</v>
      </c>
      <c r="D48" s="24"/>
      <c r="E48" s="24"/>
      <c r="F48" s="24" t="s">
        <v>229</v>
      </c>
      <c r="G48" s="24" t="s">
        <v>10</v>
      </c>
    </row>
    <row r="49" spans="1:7" s="1" customFormat="1" ht="12.75">
      <c r="A49" s="24" t="s">
        <v>54</v>
      </c>
      <c r="B49" s="11" t="s">
        <v>219</v>
      </c>
      <c r="C49" s="12">
        <v>98.39</v>
      </c>
      <c r="D49" s="24"/>
      <c r="E49" s="24"/>
      <c r="F49" s="24" t="s">
        <v>229</v>
      </c>
      <c r="G49" s="24" t="s">
        <v>10</v>
      </c>
    </row>
    <row r="50" spans="1:7" s="1" customFormat="1" ht="12.75">
      <c r="A50" s="24" t="s">
        <v>55</v>
      </c>
      <c r="B50" s="11" t="s">
        <v>220</v>
      </c>
      <c r="C50" s="12">
        <v>148.92</v>
      </c>
      <c r="D50" s="24"/>
      <c r="E50" s="24"/>
      <c r="F50" s="24" t="s">
        <v>229</v>
      </c>
      <c r="G50" s="24" t="s">
        <v>10</v>
      </c>
    </row>
    <row r="51" spans="1:7" s="1" customFormat="1" ht="12.75">
      <c r="A51" s="24" t="s">
        <v>56</v>
      </c>
      <c r="B51" s="13" t="s">
        <v>221</v>
      </c>
      <c r="C51" s="12">
        <v>116.86</v>
      </c>
      <c r="D51" s="24"/>
      <c r="E51" s="24"/>
      <c r="F51" s="24" t="s">
        <v>229</v>
      </c>
      <c r="G51" s="24" t="s">
        <v>10</v>
      </c>
    </row>
    <row r="52" spans="1:7" s="1" customFormat="1" ht="12.75">
      <c r="A52" s="24" t="s">
        <v>57</v>
      </c>
      <c r="B52" s="13" t="s">
        <v>222</v>
      </c>
      <c r="C52" s="12">
        <v>138.09</v>
      </c>
      <c r="D52" s="24"/>
      <c r="E52" s="24"/>
      <c r="F52" s="24" t="s">
        <v>229</v>
      </c>
      <c r="G52" s="24" t="s">
        <v>10</v>
      </c>
    </row>
    <row r="53" spans="1:7" s="1" customFormat="1" ht="12.75">
      <c r="A53" s="24" t="s">
        <v>58</v>
      </c>
      <c r="B53" s="13" t="s">
        <v>223</v>
      </c>
      <c r="C53" s="12">
        <v>148.72</v>
      </c>
      <c r="D53" s="24"/>
      <c r="E53" s="24"/>
      <c r="F53" s="24" t="s">
        <v>229</v>
      </c>
      <c r="G53" s="24" t="s">
        <v>10</v>
      </c>
    </row>
    <row r="54" spans="1:7" s="1" customFormat="1" ht="12.75">
      <c r="A54" s="24" t="s">
        <v>59</v>
      </c>
      <c r="B54" s="13" t="s">
        <v>224</v>
      </c>
      <c r="C54" s="14">
        <v>208.6</v>
      </c>
      <c r="D54" s="24"/>
      <c r="E54" s="24"/>
      <c r="F54" s="24" t="s">
        <v>229</v>
      </c>
      <c r="G54" s="24" t="s">
        <v>10</v>
      </c>
    </row>
    <row r="55" spans="1:7" s="1" customFormat="1" ht="12.75">
      <c r="A55" s="24" t="s">
        <v>60</v>
      </c>
      <c r="B55" s="13" t="s">
        <v>225</v>
      </c>
      <c r="C55" s="14">
        <v>256.2</v>
      </c>
      <c r="D55" s="24"/>
      <c r="E55" s="24"/>
      <c r="F55" s="24" t="s">
        <v>229</v>
      </c>
      <c r="G55" s="24" t="s">
        <v>10</v>
      </c>
    </row>
    <row r="56" spans="1:7" s="1" customFormat="1" ht="12.75">
      <c r="A56" s="24" t="s">
        <v>61</v>
      </c>
      <c r="B56" s="15" t="s">
        <v>226</v>
      </c>
      <c r="C56" s="16">
        <v>143.54</v>
      </c>
      <c r="D56" s="24"/>
      <c r="E56" s="24"/>
      <c r="F56" s="24" t="s">
        <v>229</v>
      </c>
      <c r="G56" s="24" t="s">
        <v>10</v>
      </c>
    </row>
    <row r="57" spans="1:7" s="1" customFormat="1" ht="12.75">
      <c r="A57" s="24" t="s">
        <v>62</v>
      </c>
      <c r="B57" s="15" t="s">
        <v>227</v>
      </c>
      <c r="C57" s="16">
        <v>260.45</v>
      </c>
      <c r="D57" s="24"/>
      <c r="E57" s="24"/>
      <c r="F57" s="24" t="s">
        <v>229</v>
      </c>
      <c r="G57" s="24" t="s">
        <v>10</v>
      </c>
    </row>
    <row r="58" spans="1:7" s="1" customFormat="1" ht="25.5">
      <c r="A58" s="24" t="s">
        <v>63</v>
      </c>
      <c r="B58" s="15" t="s">
        <v>228</v>
      </c>
      <c r="C58" s="16">
        <v>278</v>
      </c>
      <c r="D58" s="24"/>
      <c r="E58" s="24"/>
      <c r="F58" s="24" t="s">
        <v>229</v>
      </c>
      <c r="G58" s="24" t="s">
        <v>10</v>
      </c>
    </row>
    <row r="59" spans="1:7" s="1" customFormat="1" ht="12.75">
      <c r="A59" s="24" t="s">
        <v>64</v>
      </c>
      <c r="B59" s="21" t="s">
        <v>300</v>
      </c>
      <c r="C59" s="21"/>
      <c r="D59" s="21"/>
      <c r="E59" s="21"/>
      <c r="F59" s="21"/>
      <c r="G59" s="21"/>
    </row>
    <row r="60" spans="1:7" s="1" customFormat="1" ht="12.75">
      <c r="A60" s="24" t="s">
        <v>65</v>
      </c>
      <c r="B60" s="27" t="s">
        <v>296</v>
      </c>
      <c r="C60" s="26" t="s">
        <v>295</v>
      </c>
      <c r="D60" s="26"/>
      <c r="E60" s="26"/>
      <c r="F60" s="26" t="s">
        <v>9</v>
      </c>
      <c r="G60" s="26" t="s">
        <v>10</v>
      </c>
    </row>
    <row r="61" spans="1:7" s="1" customFormat="1" ht="12.75">
      <c r="A61" s="24" t="s">
        <v>66</v>
      </c>
      <c r="B61" s="21" t="s">
        <v>299</v>
      </c>
      <c r="C61" s="21"/>
      <c r="D61" s="21"/>
      <c r="E61" s="21"/>
      <c r="F61" s="21"/>
      <c r="G61" s="21"/>
    </row>
    <row r="62" spans="1:7" s="1" customFormat="1" ht="12.75">
      <c r="A62" s="24" t="s">
        <v>67</v>
      </c>
      <c r="B62" s="28" t="s">
        <v>297</v>
      </c>
      <c r="C62" s="31"/>
      <c r="D62" s="31"/>
      <c r="E62" s="31"/>
      <c r="F62" s="31"/>
      <c r="G62" s="31"/>
    </row>
    <row r="63" spans="1:7" s="1" customFormat="1" ht="12.75">
      <c r="A63" s="24" t="s">
        <v>68</v>
      </c>
      <c r="B63" s="22" t="s">
        <v>230</v>
      </c>
      <c r="C63" s="5">
        <f>C78+(2*C79)</f>
        <v>5911.09</v>
      </c>
      <c r="D63" s="24"/>
      <c r="E63" s="24"/>
      <c r="F63" s="24" t="s">
        <v>9</v>
      </c>
      <c r="G63" s="24" t="s">
        <v>10</v>
      </c>
    </row>
    <row r="64" spans="1:7" s="1" customFormat="1" ht="12.75">
      <c r="A64" s="24" t="s">
        <v>69</v>
      </c>
      <c r="B64" s="6" t="s">
        <v>231</v>
      </c>
      <c r="C64" s="5">
        <f>C78+(3*C79)</f>
        <v>6807.6900000000005</v>
      </c>
      <c r="D64" s="24"/>
      <c r="E64" s="24"/>
      <c r="F64" s="24" t="s">
        <v>9</v>
      </c>
      <c r="G64" s="24" t="s">
        <v>10</v>
      </c>
    </row>
    <row r="65" spans="1:7" s="1" customFormat="1" ht="12.75">
      <c r="A65" s="24" t="s">
        <v>70</v>
      </c>
      <c r="B65" s="6" t="s">
        <v>232</v>
      </c>
      <c r="C65" s="5">
        <f>C78+(4*C79)+(1*C80)</f>
        <v>7756.370000000001</v>
      </c>
      <c r="D65" s="24"/>
      <c r="E65" s="24"/>
      <c r="F65" s="24" t="s">
        <v>9</v>
      </c>
      <c r="G65" s="24" t="s">
        <v>10</v>
      </c>
    </row>
    <row r="66" spans="1:7" s="1" customFormat="1" ht="12.75">
      <c r="A66" s="24" t="s">
        <v>71</v>
      </c>
      <c r="B66" s="6" t="s">
        <v>233</v>
      </c>
      <c r="C66" s="5">
        <f>C78+(5*C79)+(1*C80)</f>
        <v>8652.97</v>
      </c>
      <c r="D66" s="24"/>
      <c r="E66" s="24"/>
      <c r="F66" s="24" t="s">
        <v>9</v>
      </c>
      <c r="G66" s="24" t="s">
        <v>10</v>
      </c>
    </row>
    <row r="67" spans="1:7" s="1" customFormat="1" ht="12.75">
      <c r="A67" s="24" t="s">
        <v>72</v>
      </c>
      <c r="B67" s="6" t="s">
        <v>234</v>
      </c>
      <c r="C67" s="5">
        <f>C78+(6*C79)+(1*C80)</f>
        <v>9549.570000000002</v>
      </c>
      <c r="D67" s="24"/>
      <c r="E67" s="24"/>
      <c r="F67" s="24" t="s">
        <v>9</v>
      </c>
      <c r="G67" s="24" t="s">
        <v>10</v>
      </c>
    </row>
    <row r="68" spans="1:7" s="1" customFormat="1" ht="12.75">
      <c r="A68" s="24" t="s">
        <v>73</v>
      </c>
      <c r="B68" s="6" t="s">
        <v>235</v>
      </c>
      <c r="C68" s="5">
        <f>C78+(7*C79)+(2*C80)</f>
        <v>10498.25</v>
      </c>
      <c r="D68" s="24"/>
      <c r="E68" s="24"/>
      <c r="F68" s="24" t="s">
        <v>9</v>
      </c>
      <c r="G68" s="24" t="s">
        <v>10</v>
      </c>
    </row>
    <row r="69" spans="1:7" s="1" customFormat="1" ht="12.75">
      <c r="A69" s="24" t="s">
        <v>74</v>
      </c>
      <c r="B69" s="6" t="s">
        <v>236</v>
      </c>
      <c r="C69" s="5">
        <f>C78+(8*C79)+(2*C80)</f>
        <v>11394.85</v>
      </c>
      <c r="D69" s="24"/>
      <c r="E69" s="24"/>
      <c r="F69" s="24" t="s">
        <v>9</v>
      </c>
      <c r="G69" s="24" t="s">
        <v>10</v>
      </c>
    </row>
    <row r="70" spans="1:7" s="1" customFormat="1" ht="12.75">
      <c r="A70" s="24" t="s">
        <v>75</v>
      </c>
      <c r="B70" s="6" t="s">
        <v>237</v>
      </c>
      <c r="C70" s="5">
        <f>C78+(9*C79)+(2*C80)</f>
        <v>12291.45</v>
      </c>
      <c r="D70" s="24"/>
      <c r="E70" s="24"/>
      <c r="F70" s="24" t="s">
        <v>9</v>
      </c>
      <c r="G70" s="24" t="s">
        <v>10</v>
      </c>
    </row>
    <row r="71" spans="1:7" s="1" customFormat="1" ht="12.75">
      <c r="A71" s="24" t="s">
        <v>76</v>
      </c>
      <c r="B71" s="6" t="s">
        <v>238</v>
      </c>
      <c r="C71" s="5">
        <f>C78+(10*C79)+(2*C80)</f>
        <v>13188.05</v>
      </c>
      <c r="D71" s="24"/>
      <c r="E71" s="24"/>
      <c r="F71" s="24" t="s">
        <v>9</v>
      </c>
      <c r="G71" s="24" t="s">
        <v>10</v>
      </c>
    </row>
    <row r="72" spans="1:7" s="1" customFormat="1" ht="12.75">
      <c r="A72" s="24" t="s">
        <v>77</v>
      </c>
      <c r="B72" s="6" t="s">
        <v>239</v>
      </c>
      <c r="C72" s="5">
        <f>C78+(11*C79)+(3*C80)</f>
        <v>14136.730000000001</v>
      </c>
      <c r="D72" s="24"/>
      <c r="E72" s="24"/>
      <c r="F72" s="24" t="s">
        <v>9</v>
      </c>
      <c r="G72" s="24" t="s">
        <v>10</v>
      </c>
    </row>
    <row r="73" spans="1:7" s="1" customFormat="1" ht="12.75">
      <c r="A73" s="24" t="s">
        <v>78</v>
      </c>
      <c r="B73" s="6" t="s">
        <v>240</v>
      </c>
      <c r="C73" s="5">
        <f>C78+(12*C79)+(3*C80)</f>
        <v>15033.33</v>
      </c>
      <c r="D73" s="24"/>
      <c r="E73" s="24"/>
      <c r="F73" s="24" t="s">
        <v>9</v>
      </c>
      <c r="G73" s="24" t="s">
        <v>10</v>
      </c>
    </row>
    <row r="74" spans="1:7" s="1" customFormat="1" ht="12.75">
      <c r="A74" s="24" t="s">
        <v>79</v>
      </c>
      <c r="B74" s="6" t="s">
        <v>241</v>
      </c>
      <c r="C74" s="5">
        <f>C78+(13*C79)+(3*C80)</f>
        <v>15929.930000000002</v>
      </c>
      <c r="D74" s="24"/>
      <c r="E74" s="24"/>
      <c r="F74" s="24" t="s">
        <v>9</v>
      </c>
      <c r="G74" s="24" t="s">
        <v>10</v>
      </c>
    </row>
    <row r="75" spans="1:7" s="1" customFormat="1" ht="12.75">
      <c r="A75" s="24" t="s">
        <v>80</v>
      </c>
      <c r="B75" s="6" t="s">
        <v>242</v>
      </c>
      <c r="C75" s="5">
        <f>C78+(14*C79)+(4*C80)</f>
        <v>16878.61</v>
      </c>
      <c r="D75" s="24"/>
      <c r="E75" s="24"/>
      <c r="F75" s="24" t="s">
        <v>9</v>
      </c>
      <c r="G75" s="24" t="s">
        <v>10</v>
      </c>
    </row>
    <row r="76" spans="1:7" s="1" customFormat="1" ht="12.75">
      <c r="A76" s="24" t="s">
        <v>81</v>
      </c>
      <c r="B76" s="6" t="s">
        <v>243</v>
      </c>
      <c r="C76" s="5">
        <f>C78+(15*C79)+(4*C80)</f>
        <v>17775.21</v>
      </c>
      <c r="D76" s="24"/>
      <c r="E76" s="24"/>
      <c r="F76" s="24" t="s">
        <v>9</v>
      </c>
      <c r="G76" s="24" t="s">
        <v>10</v>
      </c>
    </row>
    <row r="77" spans="1:7" s="1" customFormat="1" ht="12.75">
      <c r="A77" s="24" t="s">
        <v>82</v>
      </c>
      <c r="B77" s="6" t="s">
        <v>244</v>
      </c>
      <c r="C77" s="5">
        <f>C78+(16*C79)+(4*C80)</f>
        <v>18671.81</v>
      </c>
      <c r="D77" s="24"/>
      <c r="E77" s="24"/>
      <c r="F77" s="24" t="s">
        <v>9</v>
      </c>
      <c r="G77" s="24" t="s">
        <v>10</v>
      </c>
    </row>
    <row r="78" spans="1:7" s="1" customFormat="1" ht="12.75">
      <c r="A78" s="36" t="s">
        <v>83</v>
      </c>
      <c r="B78" s="37" t="s">
        <v>245</v>
      </c>
      <c r="C78" s="38">
        <v>4117.89</v>
      </c>
      <c r="D78" s="36"/>
      <c r="E78" s="36"/>
      <c r="F78" s="36" t="s">
        <v>9</v>
      </c>
      <c r="G78" s="36" t="s">
        <v>10</v>
      </c>
    </row>
    <row r="79" spans="1:7" s="1" customFormat="1" ht="12.75">
      <c r="A79" s="36" t="s">
        <v>84</v>
      </c>
      <c r="B79" s="37" t="s">
        <v>246</v>
      </c>
      <c r="C79" s="38">
        <v>896.6</v>
      </c>
      <c r="D79" s="36"/>
      <c r="E79" s="36"/>
      <c r="F79" s="36" t="s">
        <v>9</v>
      </c>
      <c r="G79" s="36" t="s">
        <v>10</v>
      </c>
    </row>
    <row r="80" spans="1:7" s="1" customFormat="1" ht="12.75">
      <c r="A80" s="36" t="s">
        <v>85</v>
      </c>
      <c r="B80" s="37" t="s">
        <v>247</v>
      </c>
      <c r="C80" s="38">
        <v>52.08</v>
      </c>
      <c r="D80" s="36"/>
      <c r="E80" s="36"/>
      <c r="F80" s="36" t="s">
        <v>9</v>
      </c>
      <c r="G80" s="36" t="s">
        <v>10</v>
      </c>
    </row>
    <row r="81" spans="1:7" s="1" customFormat="1" ht="12.75">
      <c r="A81" s="36" t="s">
        <v>86</v>
      </c>
      <c r="B81" s="37" t="s">
        <v>248</v>
      </c>
      <c r="C81" s="38">
        <v>1300.74</v>
      </c>
      <c r="D81" s="36"/>
      <c r="E81" s="36"/>
      <c r="F81" s="36" t="s">
        <v>9</v>
      </c>
      <c r="G81" s="36" t="s">
        <v>10</v>
      </c>
    </row>
    <row r="82" spans="1:7" s="1" customFormat="1" ht="12.75">
      <c r="A82" s="36" t="s">
        <v>87</v>
      </c>
      <c r="B82" s="37" t="s">
        <v>249</v>
      </c>
      <c r="C82" s="39">
        <v>229.14</v>
      </c>
      <c r="D82" s="36"/>
      <c r="E82" s="36"/>
      <c r="F82" s="36" t="s">
        <v>9</v>
      </c>
      <c r="G82" s="36" t="s">
        <v>10</v>
      </c>
    </row>
    <row r="83" spans="1:7" s="1" customFormat="1" ht="12.75">
      <c r="A83" s="24" t="s">
        <v>88</v>
      </c>
      <c r="B83" s="22" t="s">
        <v>250</v>
      </c>
      <c r="C83" s="5">
        <f>C98+(2*C99)</f>
        <v>7230.8099999999995</v>
      </c>
      <c r="D83" s="24"/>
      <c r="E83" s="24"/>
      <c r="F83" s="24" t="s">
        <v>9</v>
      </c>
      <c r="G83" s="24" t="s">
        <v>10</v>
      </c>
    </row>
    <row r="84" spans="1:7" s="1" customFormat="1" ht="12.75">
      <c r="A84" s="24" t="s">
        <v>89</v>
      </c>
      <c r="B84" s="6" t="s">
        <v>251</v>
      </c>
      <c r="C84" s="5">
        <f>C98+(3*C99)</f>
        <v>8239.64</v>
      </c>
      <c r="D84" s="24"/>
      <c r="E84" s="24"/>
      <c r="F84" s="24" t="s">
        <v>9</v>
      </c>
      <c r="G84" s="24" t="s">
        <v>10</v>
      </c>
    </row>
    <row r="85" spans="1:7" s="1" customFormat="1" ht="12.75">
      <c r="A85" s="24" t="s">
        <v>90</v>
      </c>
      <c r="B85" s="6" t="s">
        <v>252</v>
      </c>
      <c r="C85" s="5">
        <f>C98+(4*C99)+(1*C100)</f>
        <v>9309.07</v>
      </c>
      <c r="D85" s="24"/>
      <c r="E85" s="24"/>
      <c r="F85" s="24" t="s">
        <v>9</v>
      </c>
      <c r="G85" s="24" t="s">
        <v>10</v>
      </c>
    </row>
    <row r="86" spans="1:7" s="1" customFormat="1" ht="12.75">
      <c r="A86" s="24" t="s">
        <v>91</v>
      </c>
      <c r="B86" s="6" t="s">
        <v>253</v>
      </c>
      <c r="C86" s="5">
        <f>C98+(5*C99)+(1*C100)</f>
        <v>10317.9</v>
      </c>
      <c r="D86" s="24"/>
      <c r="E86" s="24"/>
      <c r="F86" s="24" t="s">
        <v>9</v>
      </c>
      <c r="G86" s="24" t="s">
        <v>10</v>
      </c>
    </row>
    <row r="87" spans="1:7" s="1" customFormat="1" ht="12.75">
      <c r="A87" s="24" t="s">
        <v>92</v>
      </c>
      <c r="B87" s="6" t="s">
        <v>254</v>
      </c>
      <c r="C87" s="5">
        <f>C98+(6*C99)+(1*C100)</f>
        <v>11326.730000000001</v>
      </c>
      <c r="D87" s="24"/>
      <c r="E87" s="24"/>
      <c r="F87" s="24" t="s">
        <v>9</v>
      </c>
      <c r="G87" s="24" t="s">
        <v>10</v>
      </c>
    </row>
    <row r="88" spans="1:7" s="1" customFormat="1" ht="12.75">
      <c r="A88" s="24" t="s">
        <v>93</v>
      </c>
      <c r="B88" s="6" t="s">
        <v>255</v>
      </c>
      <c r="C88" s="5">
        <f>C98+(7*C99)+(2*C100)</f>
        <v>12396.16</v>
      </c>
      <c r="D88" s="24"/>
      <c r="E88" s="24"/>
      <c r="F88" s="24" t="s">
        <v>9</v>
      </c>
      <c r="G88" s="24" t="s">
        <v>10</v>
      </c>
    </row>
    <row r="89" spans="1:7" s="1" customFormat="1" ht="12.75">
      <c r="A89" s="24" t="s">
        <v>94</v>
      </c>
      <c r="B89" s="6" t="s">
        <v>256</v>
      </c>
      <c r="C89" s="5">
        <f>C98+(8*C99)+(2*C100)</f>
        <v>13404.990000000002</v>
      </c>
      <c r="D89" s="24"/>
      <c r="E89" s="24"/>
      <c r="F89" s="24" t="s">
        <v>9</v>
      </c>
      <c r="G89" s="24" t="s">
        <v>10</v>
      </c>
    </row>
    <row r="90" spans="1:7" s="1" customFormat="1" ht="12.75">
      <c r="A90" s="24" t="s">
        <v>95</v>
      </c>
      <c r="B90" s="6" t="s">
        <v>257</v>
      </c>
      <c r="C90" s="5">
        <f>C98+(9*C99)+(2*C100)</f>
        <v>14413.820000000002</v>
      </c>
      <c r="D90" s="24"/>
      <c r="E90" s="24"/>
      <c r="F90" s="24" t="s">
        <v>9</v>
      </c>
      <c r="G90" s="24" t="s">
        <v>10</v>
      </c>
    </row>
    <row r="91" spans="1:7" s="1" customFormat="1" ht="12.75">
      <c r="A91" s="24" t="s">
        <v>96</v>
      </c>
      <c r="B91" s="6" t="s">
        <v>258</v>
      </c>
      <c r="C91" s="5">
        <f>C98+(10*C99)+(2*C100)</f>
        <v>15422.650000000001</v>
      </c>
      <c r="D91" s="24"/>
      <c r="E91" s="24"/>
      <c r="F91" s="24" t="s">
        <v>9</v>
      </c>
      <c r="G91" s="24" t="s">
        <v>10</v>
      </c>
    </row>
    <row r="92" spans="1:7" s="1" customFormat="1" ht="12.75">
      <c r="A92" s="24" t="s">
        <v>97</v>
      </c>
      <c r="B92" s="6" t="s">
        <v>259</v>
      </c>
      <c r="C92" s="5">
        <f>C98+(11*C99)+(3*C100)</f>
        <v>16492.08</v>
      </c>
      <c r="D92" s="24"/>
      <c r="E92" s="24"/>
      <c r="F92" s="24" t="s">
        <v>9</v>
      </c>
      <c r="G92" s="24" t="s">
        <v>10</v>
      </c>
    </row>
    <row r="93" spans="1:7" s="1" customFormat="1" ht="12.75">
      <c r="A93" s="24" t="s">
        <v>98</v>
      </c>
      <c r="B93" s="6" t="s">
        <v>260</v>
      </c>
      <c r="C93" s="5">
        <f>C98+(12*C99)+(3*C100)</f>
        <v>17500.91</v>
      </c>
      <c r="D93" s="24"/>
      <c r="E93" s="24"/>
      <c r="F93" s="24" t="s">
        <v>9</v>
      </c>
      <c r="G93" s="24" t="s">
        <v>10</v>
      </c>
    </row>
    <row r="94" spans="1:7" s="1" customFormat="1" ht="12.75">
      <c r="A94" s="24" t="s">
        <v>99</v>
      </c>
      <c r="B94" s="6" t="s">
        <v>261</v>
      </c>
      <c r="C94" s="5">
        <f>C98+(13*C99)+(3*C100)</f>
        <v>18509.74</v>
      </c>
      <c r="D94" s="24"/>
      <c r="E94" s="24"/>
      <c r="F94" s="24" t="s">
        <v>9</v>
      </c>
      <c r="G94" s="24" t="s">
        <v>10</v>
      </c>
    </row>
    <row r="95" spans="1:7" s="1" customFormat="1" ht="12.75">
      <c r="A95" s="24" t="s">
        <v>100</v>
      </c>
      <c r="B95" s="6" t="s">
        <v>262</v>
      </c>
      <c r="C95" s="5">
        <f>C98+(14*C99)+(4*C100)</f>
        <v>19579.170000000002</v>
      </c>
      <c r="D95" s="24"/>
      <c r="E95" s="24"/>
      <c r="F95" s="24" t="s">
        <v>9</v>
      </c>
      <c r="G95" s="24" t="s">
        <v>10</v>
      </c>
    </row>
    <row r="96" spans="1:7" s="1" customFormat="1" ht="12.75">
      <c r="A96" s="24" t="s">
        <v>101</v>
      </c>
      <c r="B96" s="6" t="s">
        <v>263</v>
      </c>
      <c r="C96" s="5">
        <f>C98+(15*C99)+(4*C100)</f>
        <v>20588</v>
      </c>
      <c r="D96" s="24"/>
      <c r="E96" s="24"/>
      <c r="F96" s="24" t="s">
        <v>9</v>
      </c>
      <c r="G96" s="24" t="s">
        <v>10</v>
      </c>
    </row>
    <row r="97" spans="1:7" s="1" customFormat="1" ht="12.75">
      <c r="A97" s="24" t="s">
        <v>102</v>
      </c>
      <c r="B97" s="6" t="s">
        <v>264</v>
      </c>
      <c r="C97" s="5">
        <f>C98+(16*C99)+(4*C100)</f>
        <v>21596.83</v>
      </c>
      <c r="D97" s="24"/>
      <c r="E97" s="24"/>
      <c r="F97" s="24" t="s">
        <v>9</v>
      </c>
      <c r="G97" s="24" t="s">
        <v>10</v>
      </c>
    </row>
    <row r="98" spans="1:7" s="1" customFormat="1" ht="12.75">
      <c r="A98" s="36" t="s">
        <v>103</v>
      </c>
      <c r="B98" s="37" t="s">
        <v>265</v>
      </c>
      <c r="C98" s="39">
        <v>5213.15</v>
      </c>
      <c r="D98" s="36"/>
      <c r="E98" s="36"/>
      <c r="F98" s="36" t="s">
        <v>9</v>
      </c>
      <c r="G98" s="36" t="s">
        <v>10</v>
      </c>
    </row>
    <row r="99" spans="1:7" s="1" customFormat="1" ht="12.75">
      <c r="A99" s="36" t="s">
        <v>104</v>
      </c>
      <c r="B99" s="37" t="s">
        <v>266</v>
      </c>
      <c r="C99" s="39">
        <v>1008.83</v>
      </c>
      <c r="D99" s="36"/>
      <c r="E99" s="36"/>
      <c r="F99" s="36" t="s">
        <v>9</v>
      </c>
      <c r="G99" s="36" t="s">
        <v>10</v>
      </c>
    </row>
    <row r="100" spans="1:7" s="1" customFormat="1" ht="12.75">
      <c r="A100" s="36" t="s">
        <v>105</v>
      </c>
      <c r="B100" s="37" t="s">
        <v>267</v>
      </c>
      <c r="C100" s="39">
        <v>60.6</v>
      </c>
      <c r="D100" s="36"/>
      <c r="E100" s="36"/>
      <c r="F100" s="36" t="s">
        <v>9</v>
      </c>
      <c r="G100" s="36" t="s">
        <v>10</v>
      </c>
    </row>
    <row r="101" spans="1:7" s="1" customFormat="1" ht="12.75">
      <c r="A101" s="36" t="s">
        <v>106</v>
      </c>
      <c r="B101" s="37" t="s">
        <v>268</v>
      </c>
      <c r="C101" s="39">
        <v>2256.43</v>
      </c>
      <c r="D101" s="36"/>
      <c r="E101" s="36"/>
      <c r="F101" s="36" t="s">
        <v>9</v>
      </c>
      <c r="G101" s="36" t="s">
        <v>10</v>
      </c>
    </row>
    <row r="102" spans="1:7" s="1" customFormat="1" ht="12.75">
      <c r="A102" s="36" t="s">
        <v>107</v>
      </c>
      <c r="B102" s="37" t="s">
        <v>249</v>
      </c>
      <c r="C102" s="39">
        <f>C80</f>
        <v>52.08</v>
      </c>
      <c r="D102" s="36"/>
      <c r="E102" s="36"/>
      <c r="F102" s="36" t="s">
        <v>9</v>
      </c>
      <c r="G102" s="36" t="s">
        <v>10</v>
      </c>
    </row>
    <row r="103" spans="1:7" s="1" customFormat="1" ht="12.75">
      <c r="A103" s="24" t="s">
        <v>108</v>
      </c>
      <c r="B103" s="6" t="s">
        <v>269</v>
      </c>
      <c r="C103" s="5">
        <f>C112+C114</f>
        <v>3511.54</v>
      </c>
      <c r="D103" s="24"/>
      <c r="E103" s="24"/>
      <c r="F103" s="24" t="s">
        <v>9</v>
      </c>
      <c r="G103" s="24" t="s">
        <v>10</v>
      </c>
    </row>
    <row r="104" spans="1:7" s="1" customFormat="1" ht="12.75">
      <c r="A104" s="24" t="s">
        <v>109</v>
      </c>
      <c r="B104" s="6" t="s">
        <v>270</v>
      </c>
      <c r="C104" s="5">
        <f>C112+(2*C114)</f>
        <v>4228.02</v>
      </c>
      <c r="D104" s="24"/>
      <c r="E104" s="24"/>
      <c r="F104" s="24" t="s">
        <v>9</v>
      </c>
      <c r="G104" s="24" t="s">
        <v>10</v>
      </c>
    </row>
    <row r="105" spans="1:7" s="1" customFormat="1" ht="12.75">
      <c r="A105" s="24" t="s">
        <v>110</v>
      </c>
      <c r="B105" s="6" t="s">
        <v>271</v>
      </c>
      <c r="C105" s="5">
        <f>C112+(3*C114)</f>
        <v>4944.5</v>
      </c>
      <c r="D105" s="24"/>
      <c r="E105" s="24"/>
      <c r="F105" s="24" t="s">
        <v>9</v>
      </c>
      <c r="G105" s="24" t="s">
        <v>10</v>
      </c>
    </row>
    <row r="106" spans="1:7" s="1" customFormat="1" ht="12.75">
      <c r="A106" s="24" t="s">
        <v>111</v>
      </c>
      <c r="B106" s="6" t="s">
        <v>272</v>
      </c>
      <c r="C106" s="5">
        <f>C112+(4*C114)+C115</f>
        <v>5701.94</v>
      </c>
      <c r="D106" s="24"/>
      <c r="E106" s="24"/>
      <c r="F106" s="24" t="s">
        <v>9</v>
      </c>
      <c r="G106" s="24" t="s">
        <v>10</v>
      </c>
    </row>
    <row r="107" spans="1:7" s="1" customFormat="1" ht="12.75">
      <c r="A107" s="24" t="s">
        <v>112</v>
      </c>
      <c r="B107" s="6" t="s">
        <v>273</v>
      </c>
      <c r="C107" s="5">
        <f>C113+C114</f>
        <v>4161.84</v>
      </c>
      <c r="D107" s="24"/>
      <c r="E107" s="24"/>
      <c r="F107" s="24" t="s">
        <v>9</v>
      </c>
      <c r="G107" s="24" t="s">
        <v>10</v>
      </c>
    </row>
    <row r="108" spans="1:7" s="1" customFormat="1" ht="12.75">
      <c r="A108" s="24" t="s">
        <v>113</v>
      </c>
      <c r="B108" s="6" t="s">
        <v>274</v>
      </c>
      <c r="C108" s="5">
        <f>C113+(2*C114)</f>
        <v>4878.32</v>
      </c>
      <c r="D108" s="24"/>
      <c r="E108" s="24"/>
      <c r="F108" s="24" t="s">
        <v>9</v>
      </c>
      <c r="G108" s="24" t="s">
        <v>10</v>
      </c>
    </row>
    <row r="109" spans="1:7" s="1" customFormat="1" ht="12.75">
      <c r="A109" s="24" t="s">
        <v>114</v>
      </c>
      <c r="B109" s="6" t="s">
        <v>275</v>
      </c>
      <c r="C109" s="5">
        <f>C113+(3*C114)</f>
        <v>5594.8</v>
      </c>
      <c r="D109" s="24"/>
      <c r="E109" s="24"/>
      <c r="F109" s="24" t="s">
        <v>9</v>
      </c>
      <c r="G109" s="24" t="s">
        <v>10</v>
      </c>
    </row>
    <row r="110" spans="1:7" s="1" customFormat="1" ht="12.75">
      <c r="A110" s="24" t="s">
        <v>115</v>
      </c>
      <c r="B110" s="6" t="s">
        <v>276</v>
      </c>
      <c r="C110" s="5">
        <f>C113+(4*C114)+C115</f>
        <v>6352.240000000001</v>
      </c>
      <c r="D110" s="24"/>
      <c r="E110" s="24"/>
      <c r="F110" s="24" t="s">
        <v>9</v>
      </c>
      <c r="G110" s="24" t="s">
        <v>10</v>
      </c>
    </row>
    <row r="111" spans="1:7" s="1" customFormat="1" ht="12.75">
      <c r="A111" s="24" t="s">
        <v>116</v>
      </c>
      <c r="B111" s="6" t="s">
        <v>277</v>
      </c>
      <c r="C111" s="5">
        <f>C113+(5*C114)+C115</f>
        <v>7068.72</v>
      </c>
      <c r="D111" s="24"/>
      <c r="E111" s="24"/>
      <c r="F111" s="24" t="s">
        <v>9</v>
      </c>
      <c r="G111" s="24" t="s">
        <v>10</v>
      </c>
    </row>
    <row r="112" spans="1:7" s="1" customFormat="1" ht="12.75">
      <c r="A112" s="36" t="s">
        <v>117</v>
      </c>
      <c r="B112" s="37" t="s">
        <v>278</v>
      </c>
      <c r="C112" s="38">
        <v>2795.06</v>
      </c>
      <c r="D112" s="36"/>
      <c r="E112" s="36"/>
      <c r="F112" s="36" t="s">
        <v>9</v>
      </c>
      <c r="G112" s="36" t="s">
        <v>10</v>
      </c>
    </row>
    <row r="113" spans="1:7" s="1" customFormat="1" ht="12.75">
      <c r="A113" s="36" t="s">
        <v>118</v>
      </c>
      <c r="B113" s="37" t="s">
        <v>279</v>
      </c>
      <c r="C113" s="38">
        <v>3445.36</v>
      </c>
      <c r="D113" s="36"/>
      <c r="E113" s="36"/>
      <c r="F113" s="36" t="s">
        <v>9</v>
      </c>
      <c r="G113" s="36" t="s">
        <v>10</v>
      </c>
    </row>
    <row r="114" spans="1:7" s="1" customFormat="1" ht="12.75">
      <c r="A114" s="36" t="s">
        <v>119</v>
      </c>
      <c r="B114" s="37" t="s">
        <v>280</v>
      </c>
      <c r="C114" s="38">
        <v>716.48</v>
      </c>
      <c r="D114" s="36"/>
      <c r="E114" s="36"/>
      <c r="F114" s="36" t="s">
        <v>9</v>
      </c>
      <c r="G114" s="36" t="s">
        <v>10</v>
      </c>
    </row>
    <row r="115" spans="1:7" s="1" customFormat="1" ht="12.75">
      <c r="A115" s="36" t="s">
        <v>120</v>
      </c>
      <c r="B115" s="37" t="s">
        <v>281</v>
      </c>
      <c r="C115" s="38">
        <v>40.96</v>
      </c>
      <c r="D115" s="36"/>
      <c r="E115" s="36"/>
      <c r="F115" s="36" t="s">
        <v>9</v>
      </c>
      <c r="G115" s="36" t="s">
        <v>10</v>
      </c>
    </row>
    <row r="116" spans="1:7" s="1" customFormat="1" ht="12.75">
      <c r="A116" s="36" t="s">
        <v>121</v>
      </c>
      <c r="B116" s="37" t="s">
        <v>282</v>
      </c>
      <c r="C116" s="38">
        <v>789</v>
      </c>
      <c r="D116" s="36"/>
      <c r="E116" s="36"/>
      <c r="F116" s="36" t="s">
        <v>9</v>
      </c>
      <c r="G116" s="36" t="s">
        <v>10</v>
      </c>
    </row>
    <row r="117" spans="1:7" s="1" customFormat="1" ht="12.75">
      <c r="A117" s="36" t="s">
        <v>122</v>
      </c>
      <c r="B117" s="37" t="s">
        <v>249</v>
      </c>
      <c r="C117" s="39">
        <f>C100</f>
        <v>60.6</v>
      </c>
      <c r="D117" s="36"/>
      <c r="E117" s="36"/>
      <c r="F117" s="36" t="s">
        <v>9</v>
      </c>
      <c r="G117" s="36" t="s">
        <v>10</v>
      </c>
    </row>
    <row r="118" spans="1:7" s="1" customFormat="1" ht="12.75">
      <c r="A118" s="24" t="s">
        <v>123</v>
      </c>
      <c r="B118" s="6" t="s">
        <v>283</v>
      </c>
      <c r="C118" s="5">
        <v>1654.24</v>
      </c>
      <c r="D118" s="24"/>
      <c r="E118" s="24"/>
      <c r="F118" s="24" t="s">
        <v>9</v>
      </c>
      <c r="G118" s="24" t="s">
        <v>10</v>
      </c>
    </row>
    <row r="119" spans="1:7" s="1" customFormat="1" ht="12.75">
      <c r="A119" s="24" t="s">
        <v>124</v>
      </c>
      <c r="B119" s="6" t="s">
        <v>284</v>
      </c>
      <c r="C119" s="3" t="s">
        <v>286</v>
      </c>
      <c r="D119" s="24"/>
      <c r="E119" s="24"/>
      <c r="F119" s="24" t="s">
        <v>9</v>
      </c>
      <c r="G119" s="24" t="s">
        <v>10</v>
      </c>
    </row>
    <row r="120" spans="1:7" s="1" customFormat="1" ht="12.75">
      <c r="A120" s="24" t="s">
        <v>125</v>
      </c>
      <c r="B120" s="6" t="s">
        <v>285</v>
      </c>
      <c r="C120" s="3" t="s">
        <v>287</v>
      </c>
      <c r="D120" s="24"/>
      <c r="E120" s="24"/>
      <c r="F120" s="24" t="s">
        <v>9</v>
      </c>
      <c r="G120" s="24" t="s">
        <v>10</v>
      </c>
    </row>
    <row r="121" spans="1:7" s="1" customFormat="1" ht="12.75">
      <c r="A121" s="24" t="s">
        <v>126</v>
      </c>
      <c r="B121" s="29" t="s">
        <v>289</v>
      </c>
      <c r="C121" s="30"/>
      <c r="D121" s="30"/>
      <c r="E121" s="30"/>
      <c r="F121" s="30"/>
      <c r="G121" s="30"/>
    </row>
    <row r="122" spans="1:7" s="1" customFormat="1" ht="12.75">
      <c r="A122" s="24" t="s">
        <v>127</v>
      </c>
      <c r="B122" s="4" t="s">
        <v>167</v>
      </c>
      <c r="C122" s="2">
        <v>463.46</v>
      </c>
      <c r="D122" s="24"/>
      <c r="E122" s="24"/>
      <c r="F122" s="24" t="s">
        <v>9</v>
      </c>
      <c r="G122" s="24" t="s">
        <v>10</v>
      </c>
    </row>
    <row r="123" spans="1:7" s="1" customFormat="1" ht="12.75">
      <c r="A123" s="24" t="s">
        <v>128</v>
      </c>
      <c r="B123" s="4" t="s">
        <v>165</v>
      </c>
      <c r="C123" s="2">
        <v>405.7</v>
      </c>
      <c r="D123" s="24"/>
      <c r="E123" s="24"/>
      <c r="F123" s="24" t="s">
        <v>9</v>
      </c>
      <c r="G123" s="24" t="s">
        <v>10</v>
      </c>
    </row>
    <row r="124" spans="1:7" s="1" customFormat="1" ht="12.75">
      <c r="A124" s="24" t="s">
        <v>129</v>
      </c>
      <c r="B124" s="4" t="s">
        <v>166</v>
      </c>
      <c r="C124" s="2">
        <v>183.56</v>
      </c>
      <c r="D124" s="24"/>
      <c r="E124" s="24"/>
      <c r="F124" s="24" t="s">
        <v>9</v>
      </c>
      <c r="G124" s="24" t="s">
        <v>10</v>
      </c>
    </row>
    <row r="125" spans="1:7" s="1" customFormat="1" ht="12.75">
      <c r="A125" s="24" t="s">
        <v>130</v>
      </c>
      <c r="B125" s="4" t="s">
        <v>159</v>
      </c>
      <c r="C125" s="2">
        <v>161.3</v>
      </c>
      <c r="D125" s="24"/>
      <c r="E125" s="24"/>
      <c r="F125" s="24" t="s">
        <v>9</v>
      </c>
      <c r="G125" s="24" t="s">
        <v>10</v>
      </c>
    </row>
    <row r="126" spans="1:7" s="1" customFormat="1" ht="12.75">
      <c r="A126" s="24" t="s">
        <v>131</v>
      </c>
      <c r="B126" s="4" t="s">
        <v>152</v>
      </c>
      <c r="C126" s="2">
        <v>73.8</v>
      </c>
      <c r="D126" s="24"/>
      <c r="E126" s="24"/>
      <c r="F126" s="24" t="s">
        <v>9</v>
      </c>
      <c r="G126" s="24" t="s">
        <v>10</v>
      </c>
    </row>
    <row r="127" spans="1:7" s="1" customFormat="1" ht="12.75">
      <c r="A127" s="24" t="s">
        <v>132</v>
      </c>
      <c r="B127" s="4" t="s">
        <v>161</v>
      </c>
      <c r="C127" s="2">
        <v>95.54</v>
      </c>
      <c r="D127" s="24"/>
      <c r="E127" s="24"/>
      <c r="F127" s="24" t="s">
        <v>9</v>
      </c>
      <c r="G127" s="24" t="s">
        <v>10</v>
      </c>
    </row>
    <row r="128" spans="1:7" s="1" customFormat="1" ht="12.75">
      <c r="A128" s="24" t="s">
        <v>133</v>
      </c>
      <c r="B128" s="4" t="s">
        <v>162</v>
      </c>
      <c r="C128" s="2">
        <v>50</v>
      </c>
      <c r="D128" s="24"/>
      <c r="E128" s="24"/>
      <c r="F128" s="24" t="s">
        <v>9</v>
      </c>
      <c r="G128" s="24" t="s">
        <v>10</v>
      </c>
    </row>
    <row r="129" spans="1:7" s="1" customFormat="1" ht="12.75">
      <c r="A129" s="24" t="s">
        <v>134</v>
      </c>
      <c r="B129" s="4" t="s">
        <v>172</v>
      </c>
      <c r="C129" s="2">
        <v>206.66</v>
      </c>
      <c r="D129" s="24"/>
      <c r="E129" s="24"/>
      <c r="F129" s="24" t="s">
        <v>9</v>
      </c>
      <c r="G129" s="24" t="s">
        <v>10</v>
      </c>
    </row>
    <row r="130" spans="1:7" s="1" customFormat="1" ht="12.75">
      <c r="A130" s="24" t="s">
        <v>135</v>
      </c>
      <c r="B130" s="4" t="s">
        <v>173</v>
      </c>
      <c r="C130" s="2">
        <v>206.66</v>
      </c>
      <c r="D130" s="24"/>
      <c r="E130" s="24"/>
      <c r="F130" s="24" t="s">
        <v>9</v>
      </c>
      <c r="G130" s="24" t="s">
        <v>10</v>
      </c>
    </row>
    <row r="131" spans="1:7" s="1" customFormat="1" ht="12.75">
      <c r="A131" s="24" t="s">
        <v>136</v>
      </c>
      <c r="B131" s="4" t="s">
        <v>168</v>
      </c>
      <c r="C131" s="2">
        <v>280</v>
      </c>
      <c r="D131" s="24"/>
      <c r="E131" s="24"/>
      <c r="F131" s="24" t="s">
        <v>9</v>
      </c>
      <c r="G131" s="24" t="s">
        <v>10</v>
      </c>
    </row>
    <row r="132" spans="1:7" s="1" customFormat="1" ht="12.75">
      <c r="A132" s="24" t="s">
        <v>137</v>
      </c>
      <c r="B132" s="4" t="s">
        <v>164</v>
      </c>
      <c r="C132" s="2">
        <v>28</v>
      </c>
      <c r="D132" s="24"/>
      <c r="E132" s="24"/>
      <c r="F132" s="24" t="s">
        <v>9</v>
      </c>
      <c r="G132" s="24" t="s">
        <v>10</v>
      </c>
    </row>
    <row r="133" spans="1:7" s="1" customFormat="1" ht="12.75">
      <c r="A133" s="24" t="s">
        <v>138</v>
      </c>
      <c r="B133" s="4" t="s">
        <v>160</v>
      </c>
      <c r="C133" s="2">
        <v>564</v>
      </c>
      <c r="D133" s="24"/>
      <c r="E133" s="24"/>
      <c r="F133" s="24" t="s">
        <v>9</v>
      </c>
      <c r="G133" s="24" t="s">
        <v>10</v>
      </c>
    </row>
    <row r="134" spans="1:7" s="1" customFormat="1" ht="12.75">
      <c r="A134" s="24" t="s">
        <v>139</v>
      </c>
      <c r="B134" s="4" t="s">
        <v>174</v>
      </c>
      <c r="C134" s="2">
        <v>55</v>
      </c>
      <c r="D134" s="24"/>
      <c r="E134" s="24"/>
      <c r="F134" s="24" t="s">
        <v>9</v>
      </c>
      <c r="G134" s="24" t="s">
        <v>10</v>
      </c>
    </row>
    <row r="135" spans="1:7" s="1" customFormat="1" ht="12.75">
      <c r="A135" s="24" t="s">
        <v>140</v>
      </c>
      <c r="B135" s="29" t="s">
        <v>288</v>
      </c>
      <c r="C135" s="30"/>
      <c r="D135" s="30"/>
      <c r="E135" s="30"/>
      <c r="F135" s="30"/>
      <c r="G135" s="30"/>
    </row>
    <row r="136" spans="1:7" s="1" customFormat="1" ht="12.75">
      <c r="A136" s="24" t="s">
        <v>141</v>
      </c>
      <c r="B136" s="6" t="s">
        <v>169</v>
      </c>
      <c r="C136" s="3">
        <v>480</v>
      </c>
      <c r="D136" s="24"/>
      <c r="E136" s="24"/>
      <c r="F136" s="24" t="s">
        <v>9</v>
      </c>
      <c r="G136" s="24" t="s">
        <v>10</v>
      </c>
    </row>
    <row r="137" spans="1:7" s="1" customFormat="1" ht="12.75">
      <c r="A137" s="24" t="s">
        <v>142</v>
      </c>
      <c r="B137" s="6" t="s">
        <v>170</v>
      </c>
      <c r="C137" s="3">
        <v>390</v>
      </c>
      <c r="D137" s="24"/>
      <c r="E137" s="24"/>
      <c r="F137" s="24" t="s">
        <v>9</v>
      </c>
      <c r="G137" s="24" t="s">
        <v>10</v>
      </c>
    </row>
    <row r="138" spans="1:7" s="1" customFormat="1" ht="12.75">
      <c r="A138" s="24" t="s">
        <v>143</v>
      </c>
      <c r="B138" s="6" t="s">
        <v>171</v>
      </c>
      <c r="C138" s="3">
        <v>580</v>
      </c>
      <c r="D138" s="24"/>
      <c r="E138" s="24"/>
      <c r="F138" s="24" t="s">
        <v>9</v>
      </c>
      <c r="G138" s="24" t="s">
        <v>10</v>
      </c>
    </row>
    <row r="139" spans="1:7" s="1" customFormat="1" ht="12.75">
      <c r="A139" s="24" t="s">
        <v>144</v>
      </c>
      <c r="B139" s="6" t="s">
        <v>158</v>
      </c>
      <c r="C139" s="3">
        <v>325</v>
      </c>
      <c r="D139" s="24"/>
      <c r="E139" s="24"/>
      <c r="F139" s="24" t="s">
        <v>9</v>
      </c>
      <c r="G139" s="24" t="s">
        <v>10</v>
      </c>
    </row>
    <row r="140" spans="1:7" s="1" customFormat="1" ht="12.75">
      <c r="A140" s="24" t="s">
        <v>145</v>
      </c>
      <c r="B140" s="6" t="s">
        <v>155</v>
      </c>
      <c r="C140" s="3">
        <v>60</v>
      </c>
      <c r="D140" s="24"/>
      <c r="E140" s="24"/>
      <c r="F140" s="24" t="s">
        <v>9</v>
      </c>
      <c r="G140" s="24" t="s">
        <v>10</v>
      </c>
    </row>
    <row r="141" spans="1:7" s="1" customFormat="1" ht="12.75">
      <c r="A141" s="24" t="s">
        <v>146</v>
      </c>
      <c r="B141" s="6" t="s">
        <v>163</v>
      </c>
      <c r="C141" s="3">
        <v>390</v>
      </c>
      <c r="D141" s="24"/>
      <c r="E141" s="24"/>
      <c r="F141" s="24" t="s">
        <v>9</v>
      </c>
      <c r="G141" s="24" t="s">
        <v>10</v>
      </c>
    </row>
    <row r="142" spans="1:7" s="1" customFormat="1" ht="12.75">
      <c r="A142" s="24" t="s">
        <v>147</v>
      </c>
      <c r="B142" s="7" t="s">
        <v>164</v>
      </c>
      <c r="C142" s="3">
        <v>28</v>
      </c>
      <c r="D142" s="24"/>
      <c r="E142" s="24"/>
      <c r="F142" s="24" t="s">
        <v>9</v>
      </c>
      <c r="G142" s="24" t="s">
        <v>10</v>
      </c>
    </row>
    <row r="143" spans="1:7" s="1" customFormat="1" ht="12.75">
      <c r="A143" s="24" t="s">
        <v>148</v>
      </c>
      <c r="B143" s="25"/>
      <c r="C143" s="24"/>
      <c r="D143" s="24"/>
      <c r="E143" s="24"/>
      <c r="F143" s="24" t="s">
        <v>9</v>
      </c>
      <c r="G143" s="24" t="s">
        <v>10</v>
      </c>
    </row>
    <row r="144" spans="1:7" s="1" customFormat="1" ht="12.75">
      <c r="A144" s="24" t="s">
        <v>149</v>
      </c>
      <c r="B144" s="25"/>
      <c r="C144" s="24"/>
      <c r="D144" s="24"/>
      <c r="E144" s="24"/>
      <c r="F144" s="24" t="s">
        <v>9</v>
      </c>
      <c r="G144" s="24" t="s">
        <v>10</v>
      </c>
    </row>
    <row r="145" spans="1:7" s="1" customFormat="1" ht="12.75">
      <c r="A145" s="24" t="s">
        <v>150</v>
      </c>
      <c r="B145" s="19" t="s">
        <v>298</v>
      </c>
      <c r="C145" s="19"/>
      <c r="D145" s="19"/>
      <c r="E145" s="19"/>
      <c r="F145" s="19"/>
      <c r="G145" s="19"/>
    </row>
    <row r="146" spans="1:7" s="1" customFormat="1" ht="12.75">
      <c r="A146" s="24" t="s">
        <v>151</v>
      </c>
      <c r="B146" s="25" t="s">
        <v>290</v>
      </c>
      <c r="C146" s="17">
        <v>736.25</v>
      </c>
      <c r="D146" s="24"/>
      <c r="E146" s="24"/>
      <c r="F146" s="24" t="s">
        <v>9</v>
      </c>
      <c r="G146" s="24" t="s">
        <v>10</v>
      </c>
    </row>
    <row r="147" spans="1:7" s="1" customFormat="1" ht="12.75">
      <c r="A147" s="24" t="s">
        <v>153</v>
      </c>
      <c r="B147" s="25" t="s">
        <v>291</v>
      </c>
      <c r="C147" s="17">
        <v>66.08</v>
      </c>
      <c r="D147" s="24"/>
      <c r="E147" s="24"/>
      <c r="F147" s="24" t="s">
        <v>9</v>
      </c>
      <c r="G147" s="24" t="s">
        <v>10</v>
      </c>
    </row>
    <row r="148" spans="1:7" s="1" customFormat="1" ht="12.75">
      <c r="A148" s="24" t="s">
        <v>154</v>
      </c>
      <c r="B148" s="25" t="s">
        <v>292</v>
      </c>
      <c r="C148" s="24">
        <v>369.35</v>
      </c>
      <c r="D148" s="24"/>
      <c r="E148" s="24"/>
      <c r="F148" s="24" t="s">
        <v>9</v>
      </c>
      <c r="G148" s="24" t="s">
        <v>10</v>
      </c>
    </row>
    <row r="149" spans="1:7" s="1" customFormat="1" ht="25.5">
      <c r="A149" s="24" t="s">
        <v>156</v>
      </c>
      <c r="B149" s="25" t="s">
        <v>293</v>
      </c>
      <c r="C149" s="24">
        <v>750</v>
      </c>
      <c r="D149" s="24"/>
      <c r="E149" s="24"/>
      <c r="F149" s="24" t="s">
        <v>9</v>
      </c>
      <c r="G149" s="24" t="s">
        <v>10</v>
      </c>
    </row>
    <row r="150" spans="1:7" s="1" customFormat="1" ht="25.5">
      <c r="A150" s="24" t="s">
        <v>157</v>
      </c>
      <c r="B150" s="25" t="s">
        <v>294</v>
      </c>
      <c r="C150" s="24">
        <v>1050</v>
      </c>
      <c r="D150" s="24"/>
      <c r="E150" s="24"/>
      <c r="F150" s="24" t="s">
        <v>9</v>
      </c>
      <c r="G150" s="24" t="s">
        <v>10</v>
      </c>
    </row>
  </sheetData>
  <sheetProtection/>
  <hyperlinks>
    <hyperlink ref="F2" r:id="rId1" display="Сайт предприятия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2015-05-28T07:25:40Z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