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6744D7BD-AC76-4B90-AAEE-DA784FC55CEF}" xr6:coauthVersionLast="47" xr6:coauthVersionMax="47" xr10:uidLastSave="{00000000-0000-0000-0000-000000000000}"/>
  <bookViews>
    <workbookView xWindow="-120" yWindow="-120" windowWidth="29040" windowHeight="15840" tabRatio="974" firstSheet="9" activeTab="16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Купер'!$A$1:$H$61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дерева'!$A$1:$E$36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РОЗПРОДАЖ!$A$1:$E$30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<sst xmlns="http://schemas.openxmlformats.org/spreadsheetml/2006/main" count="2661" uniqueCount="1223">
  <si>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</si>
  <si>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</si>
  <si>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</si>
  <si>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</si>
  <si>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</si>
  <si>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</si>
  <si>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</si>
  <si>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</si>
  <si>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</si>
  <si>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</si>
  <si>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</si>
  <si>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</si>
  <si>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</si>
  <si>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</si>
  <si>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</si>
  <si>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</si>
  <si>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</si>
  <si>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</si>
  <si>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</si>
  <si>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</si>
  <si>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</si>
  <si>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</si>
  <si>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</si>
  <si>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</si>
  <si>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</si>
  <si>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</si>
  <si>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</si>
  <si>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</si>
  <si>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</si>
  <si>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</si>
  <si>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</si>
  <si>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</si>
  <si>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</si>
  <si>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</si>
  <si>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</si>
  <si>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</si>
  <si>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</si>
  <si>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</si>
  <si>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</si>
  <si>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</si>
  <si>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</si>
  <si>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</si>
  <si>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</si>
  <si>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</si>
  <si>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</si>
  <si>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</si>
  <si>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</si>
  <si>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</si>
  <si>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</si>
  <si>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</si>
  <si>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</si>
  <si>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</si>
  <si>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</si>
  <si>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</si>
  <si>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</si>
  <si>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</si>
  <si>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</si>
  <si>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</si>
  <si>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</si>
  <si>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</si>
  <si>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</si>
  <si>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</si>
  <si>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</si>
  <si>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</si>
  <si>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</si>
  <si>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</si>
  <si>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</si>
  <si>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</si>
  <si>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</si>
  <si>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</si>
  <si>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</si>
  <si>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</si>
  <si>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</si>
  <si>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</si>
  <si>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</si>
  <si>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</si>
  <si>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</si>
  <si>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</si>
  <si>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</si>
  <si>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</si>
  <si>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</si>
  <si>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</si>
  <si>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</si>
  <si>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</si>
  <si>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</si>
  <si>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</si>
  <si>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</si>
  <si>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</si>
  <si>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</si>
  <si>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</si>
  <si>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</si>
  <si>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</si>
  <si>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</si>
  <si>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</si>
  <si>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</si>
  <si>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</si>
  <si>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</si>
  <si>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</si>
  <si>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</si>
  <si>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</si>
  <si>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</si>
  <si>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</si>
  <si>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</si>
  <si>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</si>
  <si>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</si>
  <si>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</si>
  <si>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</si>
  <si>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</si>
  <si>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</si>
  <si>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</si>
  <si>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</si>
  <si>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</si>
  <si>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</si>
  <si>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</si>
  <si>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</si>
  <si>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</si>
  <si>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</si>
  <si>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</si>
  <si>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</si>
  <si>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</si>
  <si>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</si>
  <si>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</si>
  <si>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</si>
  <si>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</si>
  <si>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</si>
  <si>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</si>
  <si>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</si>
  <si>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</si>
  <si>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</si>
  <si>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</si>
  <si>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</si>
  <si>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</si>
  <si>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</si>
  <si>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</si>
  <si>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</si>
  <si>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</si>
  <si>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</si>
  <si>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</si>
  <si>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</si>
  <si>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</si>
  <si>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</si>
  <si>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</si>
  <si>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</si>
  <si>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</si>
  <si>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</si>
  <si>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</si>
  <si>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</si>
  <si>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</si>
  <si>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</si>
  <si>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</si>
  <si>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</si>
  <si>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</si>
  <si>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</si>
  <si>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</si>
  <si>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</si>
  <si>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</si>
  <si>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</si>
  <si>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</si>
  <si>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</si>
  <si>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</si>
  <si>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</si>
  <si>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</si>
  <si>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</si>
  <si>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</si>
  <si>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</si>
  <si>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</si>
  <si>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</si>
  <si>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</si>
  <si>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</si>
  <si>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</si>
  <si>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</si>
  <si>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</si>
  <si>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</si>
  <si>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</si>
  <si>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</si>
  <si>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</si>
  <si>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</si>
  <si>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</si>
  <si>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</si>
  <si>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</si>
  <si>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</si>
  <si>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</si>
  <si>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</si>
  <si>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</si>
  <si>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</si>
  <si>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</si>
  <si>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</si>
  <si>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</si>
  <si>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</si>
  <si>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</si>
  <si>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</si>
  <si>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</si>
  <si>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</si>
  <si>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</si>
  <si>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</si>
  <si>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</si>
  <si>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</si>
  <si>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</si>
  <si>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</si>
  <si>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</si>
  <si>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</si>
  <si>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</si>
  <si>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</si>
  <si>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</si>
  <si>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</si>
  <si>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</si>
  <si>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</si>
  <si>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</si>
  <si>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</si>
  <si>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</si>
  <si>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</si>
  <si>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</si>
  <si>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</si>
  <si>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</si>
  <si>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</si>
  <si>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</si>
  <si>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</si>
  <si>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</si>
  <si>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</si>
  <si>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</si>
  <si>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</si>
  <si>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</si>
  <si>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</si>
  <si>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</si>
  <si>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</si>
  <si>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</si>
  <si>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</si>
  <si>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</si>
  <si>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</si>
  <si>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</si>
  <si>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</si>
  <si>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</si>
  <si>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</si>
  <si>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</si>
  <si>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</si>
  <si>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</si>
  <si>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</si>
  <si>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</si>
  <si>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</si>
  <si>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</si>
  <si>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</si>
  <si>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</si>
  <si>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</si>
  <si>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</si>
  <si>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</si>
  <si>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</si>
  <si>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</si>
  <si>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</si>
  <si>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</si>
  <si>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</si>
  <si>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</si>
  <si>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</si>
  <si>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</si>
  <si>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</si>
  <si>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</si>
  <si>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</si>
  <si>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</si>
  <si>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</si>
  <si>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</si>
  <si>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</si>
  <si>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</si>
  <si>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</si>
  <si>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</si>
  <si>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</si>
  <si>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</si>
  <si>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</si>
  <si>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</si>
  <si>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</si>
  <si>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</si>
  <si>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</si>
  <si>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</si>
  <si>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</si>
  <si>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</si>
  <si>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</si>
  <si>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</si>
  <si>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</si>
  <si>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</si>
  <si>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</si>
  <si>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</si>
  <si>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</si>
  <si>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</si>
  <si>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</si>
  <si>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</si>
  <si>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</si>
  <si>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</si>
  <si>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</si>
  <si>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</si>
  <si>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</si>
  <si>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</si>
  <si>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</si>
  <si>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</si>
  <si>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</si>
  <si>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</si>
  <si>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</si>
  <si>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</si>
  <si>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</si>
  <si>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</si>
  <si>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</si>
  <si>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</si>
  <si>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</si>
  <si>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</si>
  <si>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</si>
  <si>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</si>
  <si>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</si>
  <si>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</si>
  <si>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</si>
  <si>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</si>
  <si>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</si>
  <si>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</si>
  <si>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</si>
  <si>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</si>
  <si>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</si>
  <si>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</si>
  <si>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</si>
  <si>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</si>
  <si>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</si>
  <si>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</si>
  <si>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</si>
  <si>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</si>
  <si>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</si>
  <si>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</si>
  <si>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</si>
  <si>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</si>
  <si>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</si>
  <si>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</si>
  <si>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</si>
  <si>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</si>
  <si>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</si>
  <si>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</si>
  <si>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</si>
  <si>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</si>
  <si>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</si>
  <si>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</si>
  <si>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</si>
  <si>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</si>
  <si>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</si>
  <si>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</si>
  <si>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</si>
  <si>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</si>
  <si>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</si>
  <si>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</si>
  <si>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</si>
  <si>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</si>
  <si>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</si>
  <si>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</si>
  <si>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</si>
  <si>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</si>
  <si>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</si>
  <si>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</si>
  <si>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</si>
  <si>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</si>
  <si>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</si>
  <si>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</si>
  <si>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</si>
  <si>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</si>
  <si>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</si>
  <si>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</si>
  <si>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</si>
  <si>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</si>
  <si>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</si>
  <si>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</si>
  <si>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</si>
  <si>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</si>
  <si>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</si>
  <si>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</si>
  <si>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</si>
  <si>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</si>
  <si>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</si>
  <si>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</si>
  <si>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</si>
  <si>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</si>
  <si>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</si>
  <si>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</si>
  <si>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</si>
  <si>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</si>
  <si>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</si>
  <si>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</si>
  <si>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</si>
  <si>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</si>
  <si>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</si>
  <si>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</si>
  <si>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</si>
  <si>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</si>
  <si>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</si>
  <si>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</si>
  <si>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</si>
  <si>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</si>
  <si>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</si>
  <si>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</si>
  <si>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</si>
  <si>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</si>
  <si>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</si>
  <si>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</si>
  <si>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</si>
  <si>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</si>
  <si>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</si>
  <si>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</si>
  <si>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</si>
  <si>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</si>
  <si>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</si>
  <si>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</si>
  <si>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</si>
  <si>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</si>
  <si>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</si>
  <si>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</si>
  <si>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</si>
  <si>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</si>
  <si>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</si>
  <si>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</si>
  <si>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</si>
  <si>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</si>
  <si>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</si>
  <si>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</si>
  <si>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</si>
  <si>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</si>
  <si>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</si>
  <si>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</si>
  <si>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</si>
  <si>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</si>
  <si>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</si>
  <si>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</si>
  <si>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</si>
  <si>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</si>
  <si>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</si>
  <si>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</si>
  <si>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</si>
  <si>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</si>
  <si>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</si>
  <si>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</si>
  <si>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</si>
  <si>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</si>
  <si>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</si>
  <si>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</si>
  <si>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</si>
  <si>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*10807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</si>
  <si>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</si>
  <si>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</si>
  <si>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</si>
  <si>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</si>
  <si>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</si>
  <si>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</si>
  <si>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</si>
  <si>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</si>
  <si>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</si>
  <si>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</si>
  <si>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</si>
  <si>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</si>
  <si>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</si>
  <si>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</si>
  <si>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</si>
  <si>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</si>
  <si>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</si>
  <si>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</si>
  <si>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</si>
  <si>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</si>
  <si>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</si>
  <si>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</si>
  <si>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</si>
  <si>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</si>
  <si>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</si>
  <si>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</si>
  <si>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</si>
  <si>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</si>
  <si>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</si>
  <si>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</si>
  <si>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</si>
  <si>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</si>
  <si>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</si>
  <si>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</si>
  <si>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</si>
  <si>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</si>
  <si>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</si>
  <si>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</si>
  <si>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</si>
  <si>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</si>
  <si>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</si>
  <si>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</si>
  <si>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</si>
  <si>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</si>
  <si>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</si>
  <si>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</si>
  <si>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</si>
  <si>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</si>
  <si>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</si>
  <si>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</si>
  <si>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</si>
  <si>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</si>
  <si>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</si>
  <si>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</si>
  <si>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</si>
  <si>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</si>
  <si>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</si>
  <si>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</si>
  <si>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</si>
  <si>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</si>
  <si>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</si>
  <si>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</si>
  <si>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</si>
  <si>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</si>
  <si>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</si>
  <si>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</si>
  <si>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</si>
  <si>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</si>
  <si>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</si>
  <si>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</si>
  <si>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</si>
  <si>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</si>
  <si>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</si>
  <si>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</si>
  <si>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</si>
  <si>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</si>
  <si>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</si>
  <si>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</si>
  <si>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</si>
  <si>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</si>
  <si>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</si>
  <si>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</si>
  <si>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</si>
  <si>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</si>
  <si>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</si>
  <si>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</si>
  <si>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</si>
  <si>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</si>
  <si>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</si>
  <si>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</si>
  <si>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</si>
  <si>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</si>
  <si>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</si>
  <si>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</si>
  <si>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</si>
  <si>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</si>
  <si>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</si>
  <si>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</si>
  <si>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</si>
  <si>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</si>
  <si>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</si>
  <si>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</si>
  <si>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</si>
  <si>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</si>
  <si>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</si>
  <si>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</si>
  <si>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</si>
  <si>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</si>
  <si>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</si>
  <si>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</si>
  <si>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</si>
  <si>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</si>
  <si>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</si>
  <si>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</si>
  <si>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</si>
  <si>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</si>
  <si>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</si>
  <si>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</si>
  <si>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</si>
  <si>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</si>
  <si>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</si>
  <si>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</si>
  <si>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</si>
  <si>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</si>
  <si>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</si>
  <si>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</si>
  <si>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</si>
  <si>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</si>
  <si>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</si>
  <si>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</si>
  <si>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</si>
  <si>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</si>
  <si>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</si>
  <si>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</si>
  <si>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</si>
  <si>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</si>
  <si>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</si>
  <si>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</si>
  <si>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</si>
  <si>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</si>
  <si>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</si>
  <si>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</si>
  <si>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</si>
  <si>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</si>
  <si>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</si>
  <si>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</si>
  <si>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</si>
  <si>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</si>
  <si>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</si>
  <si>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</si>
  <si>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</si>
  <si>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</si>
  <si>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</si>
  <si>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</si>
  <si>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</si>
  <si>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</si>
  <si>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</si>
  <si>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</si>
  <si>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</si>
  <si>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</si>
  <si>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</si>
  <si>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</si>
  <si>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</si>
  <si>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</si>
  <si>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</si>
  <si>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</si>
  <si>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</si>
  <si>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</si>
  <si>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</si>
  <si>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</si>
  <si>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</si>
  <si>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</si>
  <si>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</si>
  <si>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</si>
  <si>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</si>
  <si>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</si>
  <si>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</si>
  <si>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</si>
  <si>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</si>
  <si>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</si>
  <si>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</si>
  <si>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</si>
  <si>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</si>
  <si>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</si>
  <si>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</si>
  <si>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</si>
  <si>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</si>
  <si>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</si>
  <si>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</si>
  <si>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</si>
  <si>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</si>
  <si>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</si>
  <si>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</si>
  <si>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</si>
  <si>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</si>
  <si>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</si>
  <si>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</si>
  <si>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</si>
  <si>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</si>
  <si>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</si>
  <si>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</si>
  <si>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</si>
  <si>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</si>
  <si>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</si>
  <si>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</si>
  <si>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</si>
  <si>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</si>
  <si>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</si>
  <si>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</si>
  <si>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</si>
  <si>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</si>
  <si>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</si>
  <si>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</si>
  <si>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</si>
  <si>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</si>
  <si>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</si>
  <si>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</si>
  <si>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</si>
  <si>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</si>
  <si>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</si>
  <si>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</si>
  <si>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</si>
  <si>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</si>
  <si>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</si>
  <si>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</si>
  <si>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</si>
  <si>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</si>
  <si>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</si>
  <si>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</si>
  <si>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</si>
  <si>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</si>
  <si>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</si>
  <si>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</si>
  <si>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</si>
  <si>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</si>
  <si>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</si>
  <si>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</si>
  <si>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</si>
  <si>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</si>
  <si>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</si>
  <si>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</si>
  <si>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</si>
  <si>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</si>
  <si>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</si>
  <si>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</si>
  <si>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</si>
  <si>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</si>
  <si>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</si>
  <si>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</si>
  <si>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</si>
  <si>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</si>
  <si>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</si>
  <si>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</si>
  <si>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</si>
  <si>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</si>
  <si>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</si>
  <si>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</si>
  <si>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</si>
  <si>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</si>
  <si>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</si>
  <si>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</si>
  <si>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</si>
  <si>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</si>
  <si>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</si>
  <si>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</si>
  <si>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</si>
  <si>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</si>
  <si>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</si>
  <si>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</si>
  <si>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</si>
  <si>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</si>
  <si>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</si>
  <si>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</si>
  <si>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</si>
  <si>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</si>
  <si>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</si>
  <si>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</si>
  <si>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</si>
  <si>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</si>
  <si>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</si>
  <si>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</si>
  <si>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</si>
  <si>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</si>
  <si>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</si>
  <si>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</si>
  <si>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</si>
  <si>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</si>
  <si>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</si>
  <si>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</si>
  <si>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</si>
  <si>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</si>
  <si>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</si>
  <si>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</si>
  <si>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</si>
  <si>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</si>
  <si>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</si>
  <si>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</si>
  <si>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</si>
  <si>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</si>
  <si>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</si>
  <si>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</si>
  <si>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</si>
  <si>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</si>
  <si>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</si>
  <si>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</si>
  <si>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</si>
  <si>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</si>
  <si>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</si>
  <si>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</si>
  <si>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</si>
  <si>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</si>
  <si>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</si>
  <si>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</si>
  <si>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</si>
  <si>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</si>
  <si>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</si>
  <si>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</si>
  <si>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</si>
  <si>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</si>
  <si>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</si>
  <si>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</si>
  <si>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</si>
  <si>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</si>
  <si>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</si>
  <si>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</si>
  <si>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</si>
  <si>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</si>
  <si>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</si>
  <si>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</si>
  <si>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</si>
  <si>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</si>
  <si>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</si>
  <si>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</si>
  <si>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</si>
  <si>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</si>
  <si>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</si>
  <si>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</si>
  <si>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</si>
  <si>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</si>
  <si>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</si>
  <si>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</si>
  <si>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</si>
  <si>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</si>
  <si>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</si>
  <si>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</si>
  <si>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</si>
  <si>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</si>
  <si>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</si>
  <si>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</si>
  <si>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</si>
  <si>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</si>
  <si>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</si>
  <si>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</si>
  <si>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</si>
  <si>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</si>
  <si>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</si>
  <si>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</si>
  <si>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</si>
  <si>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</si>
  <si>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</si>
  <si>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</si>
  <si>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</si>
  <si>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</si>
  <si>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</si>
  <si>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Шліфматеріали  SIA Abrasives (Швейцарія)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</si>
  <si>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</si>
  <si>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</si>
  <si>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</si>
  <si>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</si>
  <si>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</si>
  <si>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</si>
  <si>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</si>
  <si>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</si>
  <si>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</si>
  <si>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</si>
  <si>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</si>
  <si>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</si>
  <si>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</si>
  <si>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</si>
  <si>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</si>
  <si>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</si>
  <si>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</si>
  <si>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</si>
  <si>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</si>
  <si>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</si>
  <si>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</si>
  <si>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</si>
  <si>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</si>
  <si>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</si>
  <si>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</si>
  <si>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</si>
  <si>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</si>
  <si>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</si>
  <si>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</si>
  <si>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</si>
  <si>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</si>
  <si>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</si>
  <si>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</si>
  <si>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</si>
  <si>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</si>
  <si>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</si>
  <si>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</si>
  <si>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</si>
  <si>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</si>
  <si>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</si>
  <si>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</si>
  <si>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</si>
  <si>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</si>
  <si>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</si>
  <si>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</si>
  <si>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</si>
  <si>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</si>
  <si>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</si>
  <si>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</si>
  <si>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</si>
  <si>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</si>
  <si>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</si>
  <si>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</si>
  <si>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</si>
  <si>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</si>
  <si>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</si>
  <si>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</si>
  <si>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</si>
  <si>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</si>
  <si>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</si>
  <si>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</si>
  <si>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</si>
  <si>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</si>
  <si>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</si>
  <si>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</si>
  <si>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</si>
  <si>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</si>
  <si>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</si>
  <si>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</si>
  <si>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</si>
  <si>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</si>
  <si>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</si>
  <si>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</si>
  <si>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</si>
  <si>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</si>
  <si>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</si>
  <si>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</si>
  <si>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</si>
  <si>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</si>
  <si>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</si>
  <si>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</si>
  <si>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</si>
  <si>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</si>
  <si>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</si>
  <si>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</si>
  <si>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</si>
  <si>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</si>
  <si>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</si>
  <si>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</si>
  <si>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</si>
  <si>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</si>
  <si>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</si>
  <si>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</si>
  <si>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</si>
  <si>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</si>
  <si>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</si>
  <si>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</si>
  <si>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</si>
  <si>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</si>
  <si>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</si>
  <si>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</si>
  <si>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</si>
  <si>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</si>
  <si>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</si>
  <si>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</si>
  <si>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</si>
  <si>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</si>
  <si>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</si>
  <si>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</si>
  <si>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</si>
  <si>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</si>
  <si>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</si>
  <si>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</si>
  <si>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</si>
  <si>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</si>
  <si>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</si>
  <si>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</si>
  <si>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</si>
  <si>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</si>
  <si>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</si>
  <si>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</si>
  <si>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</si>
  <si>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</si>
  <si>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</si>
  <si>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</si>
  <si>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</si>
  <si>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</si>
  <si>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</si>
  <si>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</si>
  <si>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</si>
  <si>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</si>
  <si>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</si>
  <si>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</si>
  <si>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</si>
  <si>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</si>
  <si>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</si>
  <si>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</si>
  <si>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</si>
  <si>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</si>
  <si>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</si>
  <si>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</si>
  <si>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</si>
  <si>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</si>
  <si>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</si>
  <si>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</si>
  <si>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</si>
  <si>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</si>
  <si>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</si>
  <si>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</si>
  <si>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</si>
  <si>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</si>
  <si>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</si>
  <si>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</si>
  <si>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</si>
  <si>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</si>
  <si>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</si>
  <si>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</si>
  <si>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</si>
  <si>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</si>
  <si>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</si>
  <si>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</si>
  <si>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</si>
  <si>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</si>
  <si>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</si>
  <si>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</si>
  <si>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</si>
  <si>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</si>
  <si>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</si>
  <si>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</si>
  <si>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</si>
  <si>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</si>
  <si>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</si>
  <si>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</si>
  <si>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</si>
  <si>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</si>
  <si>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</si>
  <si>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</si>
  <si>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</si>
  <si>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</si>
  <si>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</si>
  <si>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</si>
  <si>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</si>
  <si>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</si>
  <si>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</si>
  <si>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</si>
  <si>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</si>
  <si>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</si>
  <si>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</si>
  <si>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</si>
  <si>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</si>
  <si>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</si>
  <si>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</si>
  <si>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</si>
  <si>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</si>
  <si>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</si>
  <si>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</si>
  <si>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</si>
  <si>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</si>
  <si>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</si>
  <si>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</si>
  <si>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</si>
  <si>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</si>
  <si>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</si>
  <si>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</si>
  <si>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</si>
  <si>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</si>
  <si>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</si>
  <si>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</si>
  <si>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</si>
  <si>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</si>
  <si>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</si>
  <si>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</si>
  <si>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</si>
  <si>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</si>
  <si>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</si>
  <si>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</si>
  <si>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</si>
  <si>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</si>
  <si>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</si>
  <si>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</si>
  <si>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</si>
  <si>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</si>
  <si>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</si>
  <si>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</si>
  <si>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</si>
  <si>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</si>
  <si>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</si>
  <si>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</si>
  <si>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</si>
  <si>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</si>
  <si>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</si>
  <si>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</si>
  <si>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</si>
  <si>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</si>
  <si>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</si>
  <si>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</si>
  <si>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</si>
  <si>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</si>
  <si>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</si>
  <si>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</si>
  <si>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</si>
  <si>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</si>
  <si>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</si>
  <si>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</si>
  <si>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</si>
  <si>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</si>
  <si>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</si>
  <si>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</si>
  <si>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</si>
  <si>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</si>
  <si>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</si>
  <si>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</si>
  <si>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</si>
  <si>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</si>
  <si>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</si>
  <si>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</si>
  <si>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</si>
  <si>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</si>
  <si>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</si>
  <si>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</si>
  <si>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</si>
  <si>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</si>
  <si>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</si>
  <si>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</si>
  <si>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</si>
  <si>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</si>
  <si>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</si>
  <si>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</si>
  <si>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</si>
  <si>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</si>
  <si>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</si>
  <si>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</si>
  <si>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</si>
  <si>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</si>
  <si>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</si>
  <si>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</si>
  <si>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</si>
  <si>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</si>
  <si>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</si>
  <si>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</si>
  <si>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</si>
  <si>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</si>
  <si>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</si>
  <si>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</si>
  <si>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</si>
  <si>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</si>
  <si>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</si>
  <si>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</si>
  <si>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</si>
  <si>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</si>
  <si>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</si>
  <si>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</si>
  <si>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</si>
  <si>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</si>
  <si>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</si>
  <si>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</si>
  <si>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</si>
  <si>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</si>
  <si>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</si>
  <si>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</si>
  <si>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</si>
  <si>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</si>
  <si>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</si>
  <si>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</si>
  <si>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</si>
  <si>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</si>
  <si>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</si>
  <si>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</si>
  <si>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</si>
  <si>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</si>
  <si>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</si>
  <si>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</si>
  <si>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</si>
  <si>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</si>
  <si>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</si>
  <si>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</si>
  <si>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</si>
  <si>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</si>
  <si>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</si>
  <si>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</si>
  <si>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</si>
  <si>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</si>
  <si>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</si>
  <si>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</si>
  <si>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</si>
  <si>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</si>
  <si>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</si>
  <si>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</si>
  <si>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</si>
  <si>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</si>
  <si>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</si>
  <si>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</si>
  <si>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</si>
  <si>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</si>
  <si>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</si>
  <si>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</si>
  <si>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</si>
  <si>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</si>
  <si>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</si>
  <si>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</si>
  <si>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</si>
  <si>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</si>
  <si>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</si>
  <si>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</si>
  <si>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</si>
  <si>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</si>
  <si>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</si>
  <si>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</si>
  <si>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</si>
  <si>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</si>
  <si>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</si>
  <si>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</si>
  <si>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</si>
  <si>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</si>
  <si>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</si>
  <si>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</si>
  <si>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</si>
  <si>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</si>
  <si>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</si>
  <si>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</si>
  <si>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</si>
  <si>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</si>
  <si>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</si>
  <si>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</si>
  <si>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</si>
  <si>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</si>
  <si>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</si>
  <si>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</si>
  <si>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</si>
  <si>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</si>
  <si>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</si>
  <si>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</si>
  <si>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</si>
  <si>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</si>
  <si>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</si>
  <si>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</si>
  <si>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</si>
  <si>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</si>
  <si>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</si>
  <si>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</si>
  <si>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</si>
  <si>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</si>
  <si>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</si>
  <si>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</si>
  <si>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</si>
  <si>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</si>
  <si>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</si>
  <si>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</si>
  <si>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</si>
  <si>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</si>
  <si>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</si>
  <si>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</si>
  <si>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</si>
  <si>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</si>
  <si>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</si>
  <si>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</si>
  <si>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</si>
  <si>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</si>
  <si>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</si>
  <si>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</si>
  <si>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</si>
  <si>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</si>
  <si>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</si>
  <si>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</si>
  <si>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</si>
  <si>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</si>
  <si>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</si>
  <si>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</si>
  <si>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</si>
  <si>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</si>
  <si>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</si>
  <si>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</si>
  <si>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</si>
  <si>
    <t>0,90/0,98/1,00</t>
  </si>
  <si>
    <t>0,90/0,98</t>
  </si>
  <si>
    <t>0,67 / 0,50</t>
  </si>
  <si>
    <t>0.60-1,50</t>
  </si>
  <si>
    <t>1,40-3,00</t>
  </si>
  <si>
    <t>Ціна  з ПДВ/лист, EUR</t>
  </si>
  <si>
    <t>(0159900) Картриджний нагрівач у зборі FW/MINi630</t>
  </si>
  <si>
    <t xml:space="preserve"> довжина: 1- 4 м, ширина: 100-210 мм </t>
  </si>
  <si>
    <t>під замовлення</t>
  </si>
  <si>
    <t>1.00/1,50\2,00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</si>
</sst>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814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9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0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0" borderId="16" xfId="0" applyNumberFormat="1" applyFont="1" applyFill="1" applyBorder="1" applyAlignment="1">
      <alignment horizontal="center" vertical="center" wrapText="1"/>
    </xf>
    <xf numFmtId="1" fontId="34" fillId="1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7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0" borderId="79" xfId="0" applyFont="1" applyFill="1" applyBorder="1" applyAlignment="1">
      <alignment horizontal="center" vertical="center" wrapText="1"/>
    </xf>
    <xf numFmtId="0" fontId="13" fillId="10" borderId="76" xfId="0" applyFont="1" applyFill="1" applyBorder="1" applyAlignment="1">
      <alignment horizontal="center" vertical="center" wrapText="1"/>
    </xf>
    <xf numFmtId="0" fontId="13" fillId="10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0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0" borderId="28" xfId="0" applyFont="1" applyFill="1" applyBorder="1" applyAlignment="1">
      <alignment horizontal="left"/>
    </xf>
    <xf numFmtId="0" fontId="50" fillId="10" borderId="47" xfId="0" applyFont="1" applyFill="1" applyBorder="1" applyAlignment="1">
      <alignment horizontal="center" vertical="center"/>
    </xf>
    <xf numFmtId="0" fontId="21" fillId="10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0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0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0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0" borderId="1" xfId="0" applyFont="1" applyFill="1" applyBorder="1" applyAlignment="1">
      <alignment horizontal="left"/>
    </xf>
    <xf numFmtId="0" fontId="95" fillId="10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0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0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0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2" borderId="1" xfId="0" applyFont="1" applyFill="1" applyBorder="1" applyAlignment="1">
      <alignment horizontal="left" vertical="center"/>
    </xf>
    <xf numFmtId="0" fontId="19" fillId="12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0" borderId="11" xfId="0" applyNumberFormat="1" applyFont="1" applyFill="1" applyBorder="1" applyAlignment="1">
      <alignment horizontal="center" vertical="center" wrapText="1"/>
    </xf>
    <xf numFmtId="0" fontId="81" fillId="10" borderId="16" xfId="0" applyFont="1" applyFill="1" applyBorder="1" applyAlignment="1" applyProtection="1">
      <alignment horizontal="center" vertical="center" wrapText="1"/>
      <protection hidden="1"/>
    </xf>
    <xf numFmtId="2" fontId="81" fillId="10" borderId="4" xfId="0" applyNumberFormat="1" applyFont="1" applyFill="1" applyBorder="1" applyAlignment="1">
      <alignment horizontal="center" vertical="center" wrapText="1"/>
    </xf>
    <xf numFmtId="1" fontId="81" fillId="10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0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8" borderId="0" xfId="0" applyFont="1" applyFill="1"/>
    <xf numFmtId="0" fontId="21" fillId="10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2" borderId="38" xfId="0" applyNumberFormat="1" applyFont="1" applyFill="1" applyBorder="1" applyAlignment="1">
      <alignment horizontal="center" vertical="center" wrapText="1"/>
    </xf>
    <xf numFmtId="2" fontId="19" fillId="12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vertical="center" wrapText="1"/>
    </xf>
    <xf numFmtId="0" fontId="19" fillId="11" borderId="78" xfId="0" applyFont="1" applyFill="1" applyBorder="1" applyAlignment="1">
      <alignment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0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0" borderId="22" xfId="0" applyFont="1" applyFill="1" applyBorder="1" applyAlignment="1">
      <alignment horizontal="center" vertical="center" wrapText="1"/>
    </xf>
    <xf numFmtId="0" fontId="13" fillId="10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0" borderId="0" xfId="0" applyFont="1" applyFill="1"/>
    <xf numFmtId="0" fontId="25" fillId="10" borderId="0" xfId="0" applyFont="1" applyFill="1" applyAlignment="1">
      <alignment horizontal="left"/>
    </xf>
    <xf numFmtId="0" fontId="25" fillId="12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8" borderId="48" xfId="0" applyNumberFormat="1" applyFont="1" applyFill="1" applyBorder="1" applyAlignment="1">
      <alignment horizontal="center" wrapText="1"/>
    </xf>
    <xf numFmtId="1" fontId="78" fillId="8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2" borderId="1" xfId="0" applyNumberFormat="1" applyFont="1" applyFill="1" applyBorder="1" applyAlignment="1">
      <alignment horizontal="center" vertical="center" wrapText="1"/>
    </xf>
    <xf numFmtId="2" fontId="78" fillId="10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/>
    </xf>
    <xf numFmtId="2" fontId="22" fillId="6" borderId="16" xfId="0" applyNumberFormat="1" applyFont="1" applyFill="1" applyBorder="1" applyAlignment="1">
      <alignment horizontal="center" wrapText="1"/>
    </xf>
    <xf numFmtId="0" fontId="23" fillId="0" borderId="6" xfId="0" applyFont="1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1" fillId="10" borderId="62" xfId="0" applyFont="1" applyFill="1" applyBorder="1" applyAlignment="1">
      <alignment horizontal="center" vertical="center" wrapText="1"/>
    </xf>
    <xf numFmtId="0" fontId="31" fillId="10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0" borderId="22" xfId="0" applyFont="1" applyFill="1" applyBorder="1" applyAlignment="1">
      <alignment horizontal="center" vertical="center"/>
    </xf>
    <xf numFmtId="0" fontId="31" fillId="10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0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0" borderId="37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92" fillId="10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0" borderId="22" xfId="0" applyFont="1" applyFill="1" applyBorder="1" applyAlignment="1">
      <alignment horizontal="center" vertical="center" wrapText="1"/>
    </xf>
    <xf numFmtId="0" fontId="92" fillId="10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left"/>
    </xf>
    <xf numFmtId="0" fontId="19" fillId="10" borderId="0" xfId="0" applyFont="1" applyFill="1"/>
    <xf numFmtId="0" fontId="20" fillId="10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0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4" borderId="16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2" fontId="86" fillId="14" borderId="10" xfId="3" applyNumberFormat="1" applyFont="1" applyFill="1" applyBorder="1" applyAlignment="1">
      <alignment horizontal="center" vertical="center" wrapText="1" readingOrder="1"/>
    </xf>
    <xf numFmtId="0" fontId="86" fillId="14" borderId="10" xfId="3" applyFont="1" applyFill="1" applyBorder="1" applyAlignment="1">
      <alignment horizontal="center" vertical="center" wrapText="1" readingOrder="1"/>
    </xf>
    <xf numFmtId="0" fontId="86" fillId="14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50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3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2" fillId="6" borderId="1" xfId="0" applyFont="1" applyFill="1" applyBorder="1" applyAlignment="1">
      <alignment horizontal="center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30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0" borderId="26" xfId="0" applyNumberFormat="1" applyFont="1" applyFill="1" applyBorder="1" applyAlignment="1">
      <alignment horizontal="center" vertical="center" wrapText="1"/>
    </xf>
    <xf numFmtId="1" fontId="34" fillId="10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2" borderId="1" xfId="0" applyNumberFormat="1" applyFont="1" applyFill="1" applyBorder="1" applyAlignment="1">
      <alignment horizontal="center" vertical="center" wrapText="1"/>
    </xf>
    <xf numFmtId="3" fontId="78" fillId="10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2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63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19" fillId="15" borderId="3" xfId="0" applyFont="1" applyFill="1" applyBorder="1" applyAlignment="1">
      <alignment horizontal="center" vertical="center"/>
    </xf>
    <xf numFmtId="0" fontId="29" fillId="6" borderId="2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2" fontId="84" fillId="6" borderId="2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35" fillId="0" borderId="0" xfId="0" applyFont="1" applyBorder="1"/>
    <xf numFmtId="4" fontId="76" fillId="0" borderId="0" xfId="0" applyNumberFormat="1" applyFont="1" applyBorder="1" applyAlignment="1">
      <alignment horizontal="center" vertical="top" wrapText="1"/>
    </xf>
    <xf numFmtId="4" fontId="74" fillId="0" borderId="0" xfId="0" applyNumberFormat="1" applyFont="1" applyBorder="1" applyAlignment="1">
      <alignment horizontal="center" vertical="top" wrapText="1"/>
    </xf>
    <xf numFmtId="0" fontId="18" fillId="0" borderId="0" xfId="0" applyFont="1" applyBorder="1"/>
    <xf numFmtId="0" fontId="26" fillId="6" borderId="0" xfId="0" applyFont="1" applyFill="1" applyBorder="1" applyAlignment="1">
      <alignment horizontal="center" vertical="center" wrapText="1"/>
    </xf>
    <xf numFmtId="0" fontId="35" fillId="6" borderId="0" xfId="0" applyFont="1" applyFill="1" applyBorder="1"/>
    <xf numFmtId="2" fontId="76" fillId="6" borderId="0" xfId="0" applyNumberFormat="1" applyFont="1" applyFill="1" applyBorder="1" applyAlignment="1">
      <alignment horizontal="center" vertical="top" wrapText="1"/>
    </xf>
    <xf numFmtId="2" fontId="74" fillId="6" borderId="0" xfId="0" applyNumberFormat="1" applyFont="1" applyFill="1" applyBorder="1" applyAlignment="1">
      <alignment horizontal="center" vertical="top" wrapText="1"/>
    </xf>
    <xf numFmtId="0" fontId="14" fillId="0" borderId="0" xfId="0" applyFont="1" applyBorder="1"/>
    <xf numFmtId="0" fontId="3" fillId="6" borderId="0" xfId="0" applyFont="1" applyFill="1" applyBorder="1"/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40" fillId="6" borderId="23" xfId="0" applyFont="1" applyFill="1" applyBorder="1"/>
    <xf numFmtId="0" fontId="25" fillId="11" borderId="23" xfId="0" applyFont="1" applyFill="1" applyBorder="1" applyAlignment="1">
      <alignment horizontal="center" vertical="center" wrapText="1"/>
    </xf>
    <xf numFmtId="0" fontId="40" fillId="10" borderId="16" xfId="0" applyFont="1" applyFill="1" applyBorder="1" applyAlignment="1">
      <alignment vertical="center"/>
    </xf>
    <xf numFmtId="2" fontId="19" fillId="6" borderId="1" xfId="0" applyNumberFormat="1" applyFont="1" applyFill="1" applyBorder="1" applyAlignment="1">
      <alignment horizontal="center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164" fontId="24" fillId="5" borderId="16" xfId="0" applyNumberFormat="1" applyFont="1" applyFill="1" applyBorder="1" applyAlignment="1">
      <alignment horizontal="center" vertical="center" wrapText="1"/>
    </xf>
    <xf numFmtId="2" fontId="81" fillId="5" borderId="16" xfId="0" applyNumberFormat="1" applyFont="1" applyFill="1" applyBorder="1" applyAlignment="1">
      <alignment horizontal="center" vertical="center" wrapText="1"/>
    </xf>
    <xf numFmtId="1" fontId="81" fillId="5" borderId="16" xfId="0" applyNumberFormat="1" applyFont="1" applyFill="1" applyBorder="1" applyAlignment="1">
      <alignment horizontal="center" vertical="center" wrapText="1"/>
    </xf>
    <xf numFmtId="0" fontId="109" fillId="5" borderId="17" xfId="0" applyFont="1" applyFill="1" applyBorder="1" applyAlignment="1">
      <alignment horizontal="center" vertical="center"/>
    </xf>
    <xf numFmtId="2" fontId="81" fillId="5" borderId="1" xfId="0" applyNumberFormat="1" applyFont="1" applyFill="1" applyBorder="1" applyAlignment="1">
      <alignment horizontal="center" vertical="center" wrapText="1"/>
    </xf>
    <xf numFmtId="1" fontId="81" fillId="5" borderId="1" xfId="0" applyNumberFormat="1" applyFont="1" applyFill="1" applyBorder="1" applyAlignment="1">
      <alignment horizontal="center" vertical="center" wrapText="1"/>
    </xf>
    <xf numFmtId="2" fontId="81" fillId="5" borderId="2" xfId="0" applyNumberFormat="1" applyFont="1" applyFill="1" applyBorder="1" applyAlignment="1">
      <alignment horizontal="center" vertical="center" wrapText="1"/>
    </xf>
    <xf numFmtId="1" fontId="81" fillId="5" borderId="2" xfId="0" applyNumberFormat="1" applyFont="1" applyFill="1" applyBorder="1" applyAlignment="1">
      <alignment horizontal="center" vertical="center" wrapText="1"/>
    </xf>
    <xf numFmtId="0" fontId="109" fillId="5" borderId="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84" fillId="5" borderId="1" xfId="0" applyFont="1" applyFill="1" applyBorder="1" applyAlignment="1">
      <alignment horizontal="center" vertical="center" wrapText="1"/>
    </xf>
    <xf numFmtId="1" fontId="7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09" fillId="5" borderId="1" xfId="0" applyFont="1" applyFill="1" applyBorder="1" applyAlignment="1">
      <alignment horizontal="center" vertical="center"/>
    </xf>
    <xf numFmtId="2" fontId="24" fillId="5" borderId="16" xfId="0" applyNumberFormat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 wrapText="1"/>
    </xf>
    <xf numFmtId="2" fontId="78" fillId="5" borderId="16" xfId="0" applyNumberFormat="1" applyFont="1" applyFill="1" applyBorder="1" applyAlignment="1">
      <alignment horizontal="center" vertical="center" wrapText="1"/>
    </xf>
    <xf numFmtId="1" fontId="78" fillId="5" borderId="16" xfId="0" applyNumberFormat="1" applyFont="1" applyFill="1" applyBorder="1" applyAlignment="1">
      <alignment horizontal="center" vertical="center" wrapText="1"/>
    </xf>
    <xf numFmtId="2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1" fontId="7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wrapText="1"/>
    </xf>
    <xf numFmtId="2" fontId="24" fillId="5" borderId="1" xfId="0" applyNumberFormat="1" applyFont="1" applyFill="1" applyBorder="1" applyAlignment="1">
      <alignment horizontal="center" wrapText="1"/>
    </xf>
    <xf numFmtId="2" fontId="78" fillId="5" borderId="1" xfId="0" applyNumberFormat="1" applyFont="1" applyFill="1" applyBorder="1" applyAlignment="1">
      <alignment horizontal="center" wrapText="1"/>
    </xf>
    <xf numFmtId="1" fontId="78" fillId="5" borderId="1" xfId="0" applyNumberFormat="1" applyFont="1" applyFill="1" applyBorder="1" applyAlignment="1">
      <alignment horizontal="center" wrapText="1"/>
    </xf>
    <xf numFmtId="0" fontId="69" fillId="5" borderId="1" xfId="0" applyFont="1" applyFill="1" applyBorder="1" applyAlignment="1">
      <alignment horizontal="center" vertical="center"/>
    </xf>
    <xf numFmtId="0" fontId="114" fillId="5" borderId="1" xfId="0" applyFont="1" applyFill="1" applyBorder="1" applyAlignment="1">
      <alignment horizontal="center" vertical="center"/>
    </xf>
    <xf numFmtId="164" fontId="23" fillId="5" borderId="1" xfId="0" applyNumberFormat="1" applyFont="1" applyFill="1" applyBorder="1" applyAlignment="1">
      <alignment horizontal="center" vertical="center" wrapText="1"/>
    </xf>
    <xf numFmtId="1" fontId="29" fillId="5" borderId="70" xfId="0" applyNumberFormat="1" applyFont="1" applyFill="1" applyBorder="1" applyAlignment="1">
      <alignment horizontal="center" vertical="center" wrapText="1"/>
    </xf>
    <xf numFmtId="2" fontId="34" fillId="5" borderId="2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wrapText="1"/>
    </xf>
    <xf numFmtId="0" fontId="34" fillId="5" borderId="8" xfId="0" applyFont="1" applyFill="1" applyBorder="1" applyAlignment="1">
      <alignment horizontal="center" vertical="center" wrapText="1"/>
    </xf>
    <xf numFmtId="2" fontId="88" fillId="5" borderId="8" xfId="0" applyNumberFormat="1" applyFont="1" applyFill="1" applyBorder="1" applyAlignment="1">
      <alignment horizontal="center" vertical="center" wrapText="1"/>
    </xf>
    <xf numFmtId="2" fontId="88" fillId="5" borderId="58" xfId="0" applyNumberFormat="1" applyFont="1" applyFill="1" applyBorder="1" applyAlignment="1">
      <alignment horizontal="center" vertical="center" wrapText="1"/>
    </xf>
    <xf numFmtId="0" fontId="29" fillId="5" borderId="71" xfId="0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88" fillId="5" borderId="1" xfId="0" applyNumberFormat="1" applyFont="1" applyFill="1" applyBorder="1" applyAlignment="1">
      <alignment horizontal="center" vertical="center" wrapText="1"/>
    </xf>
    <xf numFmtId="2" fontId="88" fillId="5" borderId="28" xfId="0" applyNumberFormat="1" applyFont="1" applyFill="1" applyBorder="1" applyAlignment="1">
      <alignment horizontal="center" vertical="center" wrapText="1"/>
    </xf>
    <xf numFmtId="1" fontId="34" fillId="5" borderId="28" xfId="0" applyNumberFormat="1" applyFont="1" applyFill="1" applyBorder="1" applyAlignment="1">
      <alignment horizontal="center" vertical="center" wrapText="1"/>
    </xf>
    <xf numFmtId="0" fontId="40" fillId="5" borderId="70" xfId="0" applyFont="1" applyFill="1" applyBorder="1" applyAlignment="1">
      <alignment horizontal="center" vertical="center"/>
    </xf>
    <xf numFmtId="2" fontId="24" fillId="5" borderId="10" xfId="0" applyNumberFormat="1" applyFont="1" applyFill="1" applyBorder="1" applyAlignment="1">
      <alignment horizontal="center" wrapText="1"/>
    </xf>
    <xf numFmtId="1" fontId="34" fillId="5" borderId="33" xfId="0" applyNumberFormat="1" applyFont="1" applyFill="1" applyBorder="1" applyAlignment="1">
      <alignment horizontal="center" vertical="center" wrapText="1"/>
    </xf>
    <xf numFmtId="0" fontId="40" fillId="5" borderId="57" xfId="0" applyFont="1" applyFill="1" applyBorder="1" applyAlignment="1">
      <alignment horizontal="center" vertical="center"/>
    </xf>
    <xf numFmtId="0" fontId="112" fillId="5" borderId="5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vertical="center" wrapText="1"/>
    </xf>
    <xf numFmtId="2" fontId="24" fillId="5" borderId="23" xfId="0" applyNumberFormat="1" applyFont="1" applyFill="1" applyBorder="1" applyAlignment="1">
      <alignment horizontal="center" vertical="center" wrapText="1"/>
    </xf>
    <xf numFmtId="2" fontId="22" fillId="5" borderId="23" xfId="0" applyNumberFormat="1" applyFont="1" applyFill="1" applyBorder="1" applyAlignment="1">
      <alignment horizontal="center" vertical="center" wrapText="1"/>
    </xf>
    <xf numFmtId="2" fontId="34" fillId="5" borderId="23" xfId="0" applyNumberFormat="1" applyFont="1" applyFill="1" applyBorder="1" applyAlignment="1">
      <alignment horizontal="center" vertical="center" wrapText="1"/>
    </xf>
    <xf numFmtId="1" fontId="34" fillId="5" borderId="23" xfId="0" applyNumberFormat="1" applyFont="1" applyFill="1" applyBorder="1" applyAlignment="1">
      <alignment horizontal="center" vertical="center" wrapText="1"/>
    </xf>
    <xf numFmtId="1" fontId="34" fillId="5" borderId="13" xfId="0" applyNumberFormat="1" applyFont="1" applyFill="1" applyBorder="1" applyAlignment="1">
      <alignment horizontal="center" vertical="center" wrapText="1"/>
    </xf>
    <xf numFmtId="1" fontId="29" fillId="5" borderId="67" xfId="0" applyNumberFormat="1" applyFont="1" applyFill="1" applyBorder="1" applyAlignment="1">
      <alignment horizontal="center" vertical="center" wrapText="1"/>
    </xf>
    <xf numFmtId="2" fontId="22" fillId="5" borderId="16" xfId="0" applyNumberFormat="1" applyFont="1" applyFill="1" applyBorder="1" applyAlignment="1">
      <alignment horizontal="center" vertical="center" wrapText="1"/>
    </xf>
    <xf numFmtId="2" fontId="34" fillId="5" borderId="16" xfId="0" applyNumberFormat="1" applyFont="1" applyFill="1" applyBorder="1" applyAlignment="1">
      <alignment horizontal="center" vertical="center" wrapText="1"/>
    </xf>
    <xf numFmtId="1" fontId="34" fillId="5" borderId="16" xfId="0" applyNumberFormat="1" applyFont="1" applyFill="1" applyBorder="1" applyAlignment="1">
      <alignment horizontal="center" vertical="center" wrapText="1"/>
    </xf>
    <xf numFmtId="1" fontId="34" fillId="5" borderId="26" xfId="0" applyNumberFormat="1" applyFont="1" applyFill="1" applyBorder="1" applyAlignment="1">
      <alignment horizontal="center" vertical="center" wrapText="1"/>
    </xf>
    <xf numFmtId="1" fontId="29" fillId="5" borderId="17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2" xfId="0" applyNumberFormat="1" applyFont="1" applyFill="1" applyBorder="1" applyAlignment="1">
      <alignment horizontal="center" vertical="center" wrapText="1"/>
    </xf>
    <xf numFmtId="1" fontId="34" fillId="5" borderId="31" xfId="0" applyNumberFormat="1" applyFont="1" applyFill="1" applyBorder="1" applyAlignment="1">
      <alignment horizontal="center" vertical="center" wrapText="1"/>
    </xf>
    <xf numFmtId="1" fontId="29" fillId="5" borderId="5" xfId="0" applyNumberFormat="1" applyFont="1" applyFill="1" applyBorder="1" applyAlignment="1">
      <alignment horizontal="center" vertical="center" wrapText="1"/>
    </xf>
    <xf numFmtId="2" fontId="24" fillId="5" borderId="16" xfId="0" applyNumberFormat="1" applyFont="1" applyFill="1" applyBorder="1" applyAlignment="1">
      <alignment horizontal="center" wrapText="1"/>
    </xf>
    <xf numFmtId="2" fontId="22" fillId="5" borderId="16" xfId="0" applyNumberFormat="1" applyFont="1" applyFill="1" applyBorder="1" applyAlignment="1">
      <alignment horizontal="center" wrapText="1"/>
    </xf>
    <xf numFmtId="2" fontId="88" fillId="5" borderId="16" xfId="0" applyNumberFormat="1" applyFont="1" applyFill="1" applyBorder="1" applyAlignment="1">
      <alignment horizontal="center" vertical="center" wrapText="1"/>
    </xf>
    <xf numFmtId="2" fontId="88" fillId="5" borderId="26" xfId="0" applyNumberFormat="1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29" fillId="5" borderId="70" xfId="0" applyFont="1" applyFill="1" applyBorder="1" applyAlignment="1">
      <alignment horizontal="center" vertical="center" wrapText="1"/>
    </xf>
    <xf numFmtId="0" fontId="19" fillId="5" borderId="78" xfId="0" applyFont="1" applyFill="1" applyBorder="1" applyAlignment="1">
      <alignment horizontal="center" vertical="center" wrapText="1"/>
    </xf>
    <xf numFmtId="0" fontId="19" fillId="5" borderId="23" xfId="0" applyFont="1" applyFill="1" applyBorder="1" applyAlignment="1">
      <alignment horizontal="center" vertical="center" wrapText="1"/>
    </xf>
    <xf numFmtId="2" fontId="88" fillId="5" borderId="23" xfId="0" applyNumberFormat="1" applyFont="1" applyFill="1" applyBorder="1" applyAlignment="1">
      <alignment horizontal="center" vertical="center" wrapText="1"/>
    </xf>
    <xf numFmtId="2" fontId="88" fillId="5" borderId="13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/>
    </xf>
    <xf numFmtId="3" fontId="19" fillId="5" borderId="16" xfId="0" applyNumberFormat="1" applyFont="1" applyFill="1" applyBorder="1" applyAlignment="1">
      <alignment horizontal="center" wrapText="1"/>
    </xf>
    <xf numFmtId="0" fontId="19" fillId="5" borderId="45" xfId="0" applyFont="1" applyFill="1" applyBorder="1" applyAlignment="1">
      <alignment horizontal="center" vertical="center"/>
    </xf>
    <xf numFmtId="3" fontId="54" fillId="5" borderId="16" xfId="0" applyNumberFormat="1" applyFont="1" applyFill="1" applyBorder="1" applyAlignment="1">
      <alignment horizontal="center" wrapText="1"/>
    </xf>
    <xf numFmtId="3" fontId="29" fillId="5" borderId="16" xfId="0" applyNumberFormat="1" applyFont="1" applyFill="1" applyBorder="1" applyAlignment="1">
      <alignment horizontal="center" wrapText="1"/>
    </xf>
    <xf numFmtId="3" fontId="29" fillId="5" borderId="17" xfId="0" applyNumberFormat="1" applyFont="1" applyFill="1" applyBorder="1" applyAlignment="1">
      <alignment horizontal="center" wrapText="1"/>
    </xf>
    <xf numFmtId="0" fontId="19" fillId="5" borderId="3" xfId="0" applyFont="1" applyFill="1" applyBorder="1" applyAlignment="1">
      <alignment horizontal="center" vertical="center"/>
    </xf>
    <xf numFmtId="0" fontId="29" fillId="5" borderId="21" xfId="0" applyFont="1" applyFill="1" applyBorder="1" applyAlignment="1">
      <alignment horizontal="center" vertical="center"/>
    </xf>
    <xf numFmtId="3" fontId="54" fillId="5" borderId="1" xfId="0" applyNumberFormat="1" applyFont="1" applyFill="1" applyBorder="1" applyAlignment="1">
      <alignment horizontal="center" wrapText="1"/>
    </xf>
    <xf numFmtId="3" fontId="29" fillId="5" borderId="1" xfId="0" applyNumberFormat="1" applyFont="1" applyFill="1" applyBorder="1" applyAlignment="1">
      <alignment horizontal="center" wrapText="1"/>
    </xf>
    <xf numFmtId="3" fontId="19" fillId="5" borderId="1" xfId="0" applyNumberFormat="1" applyFont="1" applyFill="1" applyBorder="1" applyAlignment="1">
      <alignment horizontal="center" wrapText="1"/>
    </xf>
    <xf numFmtId="3" fontId="29" fillId="5" borderId="70" xfId="0" applyNumberFormat="1" applyFont="1" applyFill="1" applyBorder="1" applyAlignment="1">
      <alignment horizontal="center" wrapText="1"/>
    </xf>
    <xf numFmtId="0" fontId="112" fillId="5" borderId="1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 vertical="center"/>
    </xf>
    <xf numFmtId="2" fontId="29" fillId="5" borderId="70" xfId="0" applyNumberFormat="1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right" vertical="center" wrapText="1"/>
    </xf>
    <xf numFmtId="2" fontId="78" fillId="5" borderId="32" xfId="0" applyNumberFormat="1" applyFont="1" applyFill="1" applyBorder="1" applyAlignment="1">
      <alignment horizontal="center" vertical="center" wrapText="1"/>
    </xf>
    <xf numFmtId="2" fontId="29" fillId="5" borderId="27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right" vertical="center" wrapText="1"/>
    </xf>
    <xf numFmtId="2" fontId="78" fillId="5" borderId="50" xfId="0" applyNumberFormat="1" applyFont="1" applyFill="1" applyBorder="1" applyAlignment="1">
      <alignment horizontal="center" vertical="center" wrapText="1"/>
    </xf>
    <xf numFmtId="2" fontId="29" fillId="5" borderId="30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right" vertical="center" wrapText="1"/>
    </xf>
    <xf numFmtId="2" fontId="78" fillId="5" borderId="66" xfId="0" applyNumberFormat="1" applyFont="1" applyFill="1" applyBorder="1" applyAlignment="1">
      <alignment horizontal="center" vertical="center" wrapText="1"/>
    </xf>
    <xf numFmtId="2" fontId="29" fillId="5" borderId="6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3" fillId="6" borderId="70" xfId="0" applyFont="1" applyFill="1" applyBorder="1" applyAlignment="1">
      <alignment horizontal="center" vertical="center" wrapText="1"/>
    </xf>
    <xf numFmtId="49" fontId="31" fillId="8" borderId="3" xfId="0" applyNumberFormat="1" applyFont="1" applyFill="1" applyBorder="1" applyAlignment="1">
      <alignment wrapText="1"/>
    </xf>
    <xf numFmtId="49" fontId="31" fillId="8" borderId="1" xfId="0" applyNumberFormat="1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90" fillId="8" borderId="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29" fillId="12" borderId="70" xfId="0" applyFont="1" applyFill="1" applyBorder="1" applyAlignment="1">
      <alignment horizontal="center" vertical="center" wrapText="1"/>
    </xf>
    <xf numFmtId="165" fontId="85" fillId="5" borderId="1" xfId="0" applyNumberFormat="1" applyFont="1" applyFill="1" applyBorder="1" applyAlignment="1">
      <alignment horizontal="center" vertical="center" wrapText="1"/>
    </xf>
    <xf numFmtId="165" fontId="78" fillId="5" borderId="1" xfId="0" applyNumberFormat="1" applyFont="1" applyFill="1" applyBorder="1" applyAlignment="1">
      <alignment horizontal="center" vertical="center"/>
    </xf>
    <xf numFmtId="0" fontId="40" fillId="5" borderId="1" xfId="0" applyFont="1" applyFill="1" applyBorder="1"/>
    <xf numFmtId="0" fontId="31" fillId="6" borderId="12" xfId="0" applyFont="1" applyFill="1" applyBorder="1" applyAlignment="1">
      <alignment horizontal="left" vertical="center"/>
    </xf>
    <xf numFmtId="0" fontId="31" fillId="6" borderId="23" xfId="0" applyFont="1" applyFill="1" applyBorder="1" applyAlignment="1">
      <alignment horizontal="left" vertical="center" wrapText="1"/>
    </xf>
    <xf numFmtId="0" fontId="3" fillId="6" borderId="67" xfId="0" applyFont="1" applyFill="1" applyBorder="1" applyAlignment="1">
      <alignment horizontal="center" vertical="center"/>
    </xf>
    <xf numFmtId="0" fontId="90" fillId="6" borderId="78" xfId="0" applyFont="1" applyFill="1" applyBorder="1" applyAlignment="1">
      <alignment horizontal="center" vertical="center"/>
    </xf>
    <xf numFmtId="0" fontId="40" fillId="6" borderId="67" xfId="0" applyFont="1" applyFill="1" applyBorder="1" applyAlignment="1">
      <alignment horizontal="center" vertical="center"/>
    </xf>
    <xf numFmtId="3" fontId="81" fillId="5" borderId="10" xfId="0" applyNumberFormat="1" applyFont="1" applyFill="1" applyBorder="1" applyAlignment="1">
      <alignment horizontal="center" vertical="center" wrapText="1"/>
    </xf>
    <xf numFmtId="0" fontId="116" fillId="5" borderId="8" xfId="0" applyFont="1" applyFill="1" applyBorder="1" applyAlignment="1">
      <alignment horizontal="center"/>
    </xf>
    <xf numFmtId="2" fontId="81" fillId="5" borderId="10" xfId="0" applyNumberFormat="1" applyFont="1" applyFill="1" applyBorder="1" applyAlignment="1">
      <alignment horizontal="center" vertical="center" wrapText="1"/>
    </xf>
    <xf numFmtId="0" fontId="109" fillId="5" borderId="10" xfId="0" applyFont="1" applyFill="1" applyBorder="1" applyAlignment="1">
      <alignment horizontal="center" vertical="center"/>
    </xf>
    <xf numFmtId="3" fontId="81" fillId="5" borderId="1" xfId="0" applyNumberFormat="1" applyFont="1" applyFill="1" applyBorder="1" applyAlignment="1">
      <alignment horizontal="center" vertical="center" wrapText="1"/>
    </xf>
    <xf numFmtId="0" fontId="116" fillId="5" borderId="6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3" fontId="81" fillId="5" borderId="26" xfId="0" applyNumberFormat="1" applyFont="1" applyFill="1" applyBorder="1" applyAlignment="1">
      <alignment horizontal="center" vertical="center" wrapText="1"/>
    </xf>
    <xf numFmtId="0" fontId="117" fillId="5" borderId="74" xfId="0" applyFont="1" applyFill="1" applyBorder="1" applyAlignment="1">
      <alignment horizontal="center"/>
    </xf>
    <xf numFmtId="0" fontId="117" fillId="5" borderId="29" xfId="0" applyFont="1" applyFill="1" applyBorder="1" applyAlignment="1">
      <alignment horizontal="center" vertical="center"/>
    </xf>
    <xf numFmtId="0" fontId="117" fillId="5" borderId="29" xfId="0" applyFont="1" applyFill="1" applyBorder="1" applyAlignment="1">
      <alignment horizontal="center"/>
    </xf>
    <xf numFmtId="0" fontId="117" fillId="5" borderId="75" xfId="0" applyFont="1" applyFill="1" applyBorder="1" applyAlignment="1">
      <alignment horizontal="center"/>
    </xf>
    <xf numFmtId="0" fontId="34" fillId="10" borderId="66" xfId="0" applyFont="1" applyFill="1" applyBorder="1" applyAlignment="1">
      <alignment horizontal="center" vertical="center"/>
    </xf>
    <xf numFmtId="0" fontId="33" fillId="10" borderId="2" xfId="0" applyFont="1" applyFill="1" applyBorder="1" applyAlignment="1">
      <alignment horizontal="center" vertical="center" wrapText="1"/>
    </xf>
    <xf numFmtId="0" fontId="109" fillId="10" borderId="5" xfId="0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2" fontId="24" fillId="6" borderId="6" xfId="0" applyNumberFormat="1" applyFont="1" applyFill="1" applyBorder="1" applyAlignment="1">
      <alignment horizontal="center" wrapText="1"/>
    </xf>
    <xf numFmtId="165" fontId="85" fillId="5" borderId="16" xfId="0" applyNumberFormat="1" applyFont="1" applyFill="1" applyBorder="1" applyAlignment="1">
      <alignment horizontal="center" vertical="center" wrapText="1"/>
    </xf>
    <xf numFmtId="165" fontId="78" fillId="5" borderId="16" xfId="0" applyNumberFormat="1" applyFont="1" applyFill="1" applyBorder="1" applyAlignment="1">
      <alignment horizontal="center" vertical="center"/>
    </xf>
    <xf numFmtId="0" fontId="40" fillId="5" borderId="16" xfId="0" applyFont="1" applyFill="1" applyBorder="1"/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3" fontId="34" fillId="6" borderId="16" xfId="0" applyNumberFormat="1" applyFont="1" applyFill="1" applyBorder="1" applyAlignment="1">
      <alignment horizontal="center" vertical="center" wrapText="1"/>
    </xf>
    <xf numFmtId="3" fontId="81" fillId="6" borderId="10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 vertical="center"/>
    </xf>
    <xf numFmtId="0" fontId="23" fillId="5" borderId="0" xfId="0" applyFont="1" applyFill="1" applyAlignment="1">
      <alignment horizontal="center" vertical="center" wrapText="1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3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19" fillId="6" borderId="1" xfId="0" applyFont="1" applyFill="1" applyBorder="1" applyAlignment="1">
      <alignment horizontal="center" vertical="center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22" xfId="0" applyFont="1" applyFill="1" applyBorder="1" applyAlignment="1">
      <alignment horizontal="center" vertical="center" wrapText="1"/>
    </xf>
    <xf numFmtId="0" fontId="19" fillId="11" borderId="6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wrapText="1"/>
    </xf>
    <xf numFmtId="0" fontId="19" fillId="11" borderId="23" xfId="0" applyFont="1" applyFill="1" applyBorder="1" applyAlignment="1">
      <alignment horizontal="center" wrapText="1"/>
    </xf>
    <xf numFmtId="0" fontId="19" fillId="11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wrapText="1"/>
    </xf>
    <xf numFmtId="0" fontId="19" fillId="11" borderId="22" xfId="0" applyFont="1" applyFill="1" applyBorder="1" applyAlignment="1">
      <alignment horizontal="center" wrapText="1"/>
    </xf>
    <xf numFmtId="0" fontId="19" fillId="11" borderId="62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 wrapText="1"/>
    </xf>
    <xf numFmtId="0" fontId="19" fillId="11" borderId="23" xfId="0" applyFont="1" applyFill="1" applyBorder="1" applyAlignment="1">
      <alignment horizontal="center" vertical="center" wrapText="1"/>
    </xf>
    <xf numFmtId="0" fontId="19" fillId="11" borderId="67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wrapText="1"/>
    </xf>
    <xf numFmtId="0" fontId="19" fillId="11" borderId="39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23" fillId="6" borderId="2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 wrapText="1"/>
    </xf>
    <xf numFmtId="0" fontId="19" fillId="11" borderId="52" xfId="0" applyFont="1" applyFill="1" applyBorder="1" applyAlignment="1">
      <alignment horizontal="center" wrapText="1"/>
    </xf>
    <xf numFmtId="0" fontId="19" fillId="11" borderId="53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  <xf numFmtId="0" fontId="23" fillId="10" borderId="11" xfId="0" applyFont="1" applyFill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0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0" borderId="40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0" fontId="23" fillId="10" borderId="20" xfId="0" applyFont="1" applyFill="1" applyBorder="1" applyAlignment="1">
      <alignment horizontal="center" vertical="center"/>
    </xf>
    <xf numFmtId="0" fontId="23" fillId="11" borderId="38" xfId="0" applyFont="1" applyFill="1" applyBorder="1" applyAlignment="1">
      <alignment horizontal="center" wrapText="1"/>
    </xf>
    <xf numFmtId="0" fontId="23" fillId="11" borderId="39" xfId="0" applyFont="1" applyFill="1" applyBorder="1" applyAlignment="1">
      <alignment horizontal="center" wrapText="1"/>
    </xf>
    <xf numFmtId="0" fontId="23" fillId="11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53" fillId="5" borderId="10" xfId="0" applyFont="1" applyFill="1" applyBorder="1" applyAlignment="1">
      <alignment horizontal="center" vertical="center" wrapText="1"/>
    </xf>
    <xf numFmtId="0" fontId="53" fillId="5" borderId="8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wrapText="1"/>
    </xf>
    <xf numFmtId="0" fontId="54" fillId="11" borderId="20" xfId="0" applyFont="1" applyFill="1" applyBorder="1" applyAlignment="1">
      <alignment horizont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5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23" fillId="10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/>
    </xf>
    <xf numFmtId="0" fontId="19" fillId="10" borderId="53" xfId="0" applyFont="1" applyFill="1" applyBorder="1" applyAlignment="1">
      <alignment horizontal="center" vertical="center"/>
    </xf>
    <xf numFmtId="0" fontId="19" fillId="10" borderId="40" xfId="0" applyFont="1" applyFill="1" applyBorder="1" applyAlignment="1">
      <alignment horizontal="center" vertical="center"/>
    </xf>
    <xf numFmtId="0" fontId="19" fillId="10" borderId="41" xfId="0" applyFont="1" applyFill="1" applyBorder="1" applyAlignment="1">
      <alignment horizontal="center" vertical="center"/>
    </xf>
    <xf numFmtId="0" fontId="19" fillId="10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86" fillId="14" borderId="11" xfId="3" applyFont="1" applyFill="1" applyBorder="1" applyAlignment="1">
      <alignment horizontal="center" vertical="center" wrapText="1" readingOrder="1"/>
    </xf>
    <xf numFmtId="0" fontId="86" fillId="14" borderId="7" xfId="3" applyFont="1" applyFill="1" applyBorder="1" applyAlignment="1">
      <alignment horizontal="center" vertical="center" wrapText="1" readingOrder="1"/>
    </xf>
    <xf numFmtId="2" fontId="86" fillId="14" borderId="26" xfId="3" applyNumberFormat="1" applyFont="1" applyFill="1" applyBorder="1" applyAlignment="1">
      <alignment horizontal="center" vertical="center" wrapText="1" readingOrder="1"/>
    </xf>
    <xf numFmtId="2" fontId="86" fillId="14" borderId="44" xfId="3" applyNumberFormat="1" applyFont="1" applyFill="1" applyBorder="1" applyAlignment="1">
      <alignment horizontal="center" vertical="center" wrapText="1" readingOrder="1"/>
    </xf>
    <xf numFmtId="2" fontId="86" fillId="14" borderId="45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0" fontId="86" fillId="14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4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5" borderId="11" xfId="0" applyNumberFormat="1" applyFont="1" applyFill="1" applyBorder="1" applyAlignment="1">
      <alignment horizontal="center" vertical="center" wrapText="1"/>
    </xf>
    <xf numFmtId="2" fontId="19" fillId="5" borderId="3" xfId="0" applyNumberFormat="1" applyFont="1" applyFill="1" applyBorder="1" applyAlignment="1">
      <alignment horizontal="center" vertical="center" wrapText="1"/>
    </xf>
    <xf numFmtId="2" fontId="19" fillId="5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10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34" fillId="5" borderId="10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22" fillId="5" borderId="10" xfId="0" applyNumberFormat="1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72" fillId="10" borderId="25" xfId="0" applyFont="1" applyFill="1" applyBorder="1" applyAlignment="1">
      <alignment horizontal="center" vertical="center"/>
    </xf>
    <xf numFmtId="0" fontId="72" fillId="10" borderId="59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 wrapText="1"/>
    </xf>
    <xf numFmtId="0" fontId="23" fillId="10" borderId="59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0" borderId="22" xfId="0" applyFont="1" applyFill="1" applyBorder="1" applyAlignment="1">
      <alignment horizontal="center" vertical="center"/>
    </xf>
    <xf numFmtId="0" fontId="25" fillId="10" borderId="8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/>
    </xf>
    <xf numFmtId="0" fontId="23" fillId="10" borderId="59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/>
    </xf>
    <xf numFmtId="0" fontId="25" fillId="10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8" xfId="0" applyFont="1" applyFill="1" applyBorder="1" applyAlignment="1">
      <alignment horizontal="center" vertical="center" wrapText="1"/>
    </xf>
    <xf numFmtId="0" fontId="25" fillId="10" borderId="53" xfId="0" applyFont="1" applyFill="1" applyBorder="1" applyAlignment="1">
      <alignment horizontal="center" vertical="center" wrapText="1"/>
    </xf>
    <xf numFmtId="0" fontId="25" fillId="10" borderId="1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left" vertical="center"/>
    </xf>
    <xf numFmtId="0" fontId="25" fillId="12" borderId="56" xfId="0" applyFont="1" applyFill="1" applyBorder="1" applyAlignment="1">
      <alignment horizontal="left" vertical="center"/>
    </xf>
    <xf numFmtId="0" fontId="25" fillId="12" borderId="36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0" borderId="51" xfId="0" applyFont="1" applyFill="1" applyBorder="1" applyAlignment="1">
      <alignment horizontal="center" vertical="center"/>
    </xf>
    <xf numFmtId="0" fontId="10" fillId="10" borderId="48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0" borderId="51" xfId="0" applyFont="1" applyFill="1" applyBorder="1" applyAlignment="1">
      <alignment horizontal="center"/>
    </xf>
    <xf numFmtId="0" fontId="19" fillId="10" borderId="52" xfId="0" applyFont="1" applyFill="1" applyBorder="1" applyAlignment="1">
      <alignment horizontal="center"/>
    </xf>
    <xf numFmtId="0" fontId="19" fillId="10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6" borderId="13" xfId="0" applyFont="1" applyFill="1" applyBorder="1" applyAlignment="1">
      <alignment horizontal="left" vertical="center"/>
    </xf>
    <xf numFmtId="0" fontId="31" fillId="6" borderId="78" xfId="0" applyFont="1" applyFill="1" applyBorder="1" applyAlignment="1">
      <alignment horizontal="left" vertical="center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26" fillId="10" borderId="32" xfId="0" applyFont="1" applyFill="1" applyBorder="1" applyAlignment="1">
      <alignment horizontal="left" vertical="center" wrapText="1"/>
    </xf>
    <xf numFmtId="0" fontId="26" fillId="10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19" fillId="11" borderId="78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23" fillId="11" borderId="38" xfId="0" applyFont="1" applyFill="1" applyBorder="1" applyAlignment="1">
      <alignment horizontal="center" vertical="top" wrapText="1"/>
    </xf>
    <xf numFmtId="0" fontId="23" fillId="11" borderId="39" xfId="0" applyFont="1" applyFill="1" applyBorder="1" applyAlignment="1">
      <alignment horizontal="center" vertical="top" wrapText="1"/>
    </xf>
    <xf numFmtId="0" fontId="23" fillId="11" borderId="78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5" fillId="11" borderId="72" xfId="0" applyFont="1" applyFill="1" applyBorder="1" applyAlignment="1">
      <alignment horizontal="center" vertical="center" wrapText="1"/>
    </xf>
    <xf numFmtId="0" fontId="25" fillId="11" borderId="14" xfId="0" applyFont="1" applyFill="1" applyBorder="1" applyAlignment="1">
      <alignment horizontal="center" vertical="center" wrapText="1"/>
    </xf>
    <xf numFmtId="166" fontId="31" fillId="10" borderId="32" xfId="0" applyNumberFormat="1" applyFont="1" applyFill="1" applyBorder="1" applyAlignment="1">
      <alignment horizontal="center" vertical="center"/>
    </xf>
    <xf numFmtId="166" fontId="31" fillId="10" borderId="45" xfId="0" applyNumberFormat="1" applyFont="1" applyFill="1" applyBorder="1" applyAlignment="1">
      <alignment horizontal="center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0" fontId="35" fillId="6" borderId="50" xfId="0" applyFont="1" applyFill="1" applyBorder="1" applyAlignment="1">
      <alignment horizontal="left" vertical="center"/>
    </xf>
    <xf numFmtId="0" fontId="35" fillId="6" borderId="21" xfId="0" applyFont="1" applyFill="1" applyBorder="1" applyAlignment="1">
      <alignment horizontal="left" vertical="center"/>
    </xf>
    <xf numFmtId="0" fontId="23" fillId="11" borderId="51" xfId="0" applyFont="1" applyFill="1" applyBorder="1" applyAlignment="1">
      <alignment horizontal="center" vertical="top" wrapText="1"/>
    </xf>
    <xf numFmtId="0" fontId="23" fillId="11" borderId="52" xfId="0" applyFont="1" applyFill="1" applyBorder="1" applyAlignment="1">
      <alignment horizontal="center" vertical="top" wrapText="1"/>
    </xf>
    <xf numFmtId="0" fontId="23" fillId="11" borderId="48" xfId="0" applyFont="1" applyFill="1" applyBorder="1" applyAlignment="1">
      <alignment horizontal="center" vertical="top" wrapText="1"/>
    </xf>
    <xf numFmtId="0" fontId="25" fillId="10" borderId="28" xfId="0" applyFont="1" applyFill="1" applyBorder="1" applyAlignment="1">
      <alignment horizontal="left" vertical="center" wrapText="1"/>
    </xf>
    <xf numFmtId="0" fontId="25" fillId="10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1" borderId="0" xfId="0" applyFont="1" applyFill="1" applyBorder="1" applyAlignment="1">
      <alignment horizontal="center" vertical="top" wrapText="1"/>
    </xf>
    <xf numFmtId="0" fontId="23" fillId="11" borderId="49" xfId="0" applyFont="1" applyFill="1" applyBorder="1" applyAlignment="1">
      <alignment horizontal="center" vertical="top" wrapText="1"/>
    </xf>
    <xf numFmtId="0" fontId="35" fillId="5" borderId="11" xfId="0" applyFont="1" applyFill="1" applyBorder="1" applyAlignment="1">
      <alignment horizontal="left" vertical="center"/>
    </xf>
    <xf numFmtId="0" fontId="35" fillId="5" borderId="16" xfId="0" applyFont="1" applyFill="1" applyBorder="1" applyAlignment="1">
      <alignment horizontal="left" vertical="center"/>
    </xf>
    <xf numFmtId="0" fontId="13" fillId="10" borderId="22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/>
    </xf>
    <xf numFmtId="0" fontId="19" fillId="11" borderId="39" xfId="0" applyFont="1" applyFill="1" applyBorder="1" applyAlignment="1">
      <alignment horizontal="center"/>
    </xf>
    <xf numFmtId="0" fontId="19" fillId="11" borderId="14" xfId="0" applyFont="1" applyFill="1" applyBorder="1" applyAlignment="1">
      <alignment horizontal="center"/>
    </xf>
    <xf numFmtId="0" fontId="10" fillId="11" borderId="38" xfId="0" applyFont="1" applyFill="1" applyBorder="1" applyAlignment="1">
      <alignment horizontal="center"/>
    </xf>
    <xf numFmtId="0" fontId="10" fillId="11" borderId="39" xfId="0" applyFont="1" applyFill="1" applyBorder="1" applyAlignment="1">
      <alignment horizontal="center"/>
    </xf>
    <xf numFmtId="0" fontId="10" fillId="11" borderId="14" xfId="0" applyFont="1" applyFill="1" applyBorder="1" applyAlignment="1">
      <alignment horizontal="center"/>
    </xf>
    <xf numFmtId="0" fontId="23" fillId="11" borderId="51" xfId="0" applyFont="1" applyFill="1" applyBorder="1" applyAlignment="1">
      <alignment horizontal="center"/>
    </xf>
    <xf numFmtId="0" fontId="23" fillId="11" borderId="52" xfId="0" applyFont="1" applyFill="1" applyBorder="1" applyAlignment="1">
      <alignment horizontal="center"/>
    </xf>
    <xf numFmtId="0" fontId="23" fillId="11" borderId="53" xfId="0" applyFont="1" applyFill="1" applyBorder="1" applyAlignment="1">
      <alignment horizontal="center"/>
    </xf>
    <xf numFmtId="0" fontId="23" fillId="11" borderId="41" xfId="0" applyFont="1" applyFill="1" applyBorder="1" applyAlignment="1">
      <alignment horizontal="center"/>
    </xf>
    <xf numFmtId="0" fontId="67" fillId="11" borderId="64" xfId="0" applyFont="1" applyFill="1" applyBorder="1" applyAlignment="1">
      <alignment horizontal="center" vertical="center" wrapText="1"/>
    </xf>
    <xf numFmtId="0" fontId="67" fillId="11" borderId="0" xfId="0" applyFont="1" applyFill="1" applyAlignment="1">
      <alignment horizontal="center" vertical="center" wrapText="1"/>
    </xf>
    <xf numFmtId="0" fontId="67" fillId="11" borderId="18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top" wrapText="1"/>
    </xf>
    <xf numFmtId="0" fontId="23" fillId="10" borderId="38" xfId="0" applyFont="1" applyFill="1" applyBorder="1" applyAlignment="1">
      <alignment horizontal="center" vertical="center"/>
    </xf>
    <xf numFmtId="0" fontId="23" fillId="10" borderId="39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/>
    </xf>
    <xf numFmtId="0" fontId="23" fillId="11" borderId="1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/>
    </xf>
    <xf numFmtId="0" fontId="23" fillId="11" borderId="67" xfId="0" applyFont="1" applyFill="1" applyBorder="1" applyAlignment="1">
      <alignment horizontal="center"/>
    </xf>
    <xf numFmtId="0" fontId="0" fillId="0" borderId="0" xfId="0" applyAlignment="1">
      <alignment horizontal="center"/>
    </xf>
    <xf numFmtId="2" fontId="78" fillId="6" borderId="16" xfId="0" applyNumberFormat="1" applyFont="1" applyFill="1" applyBorder="1" applyAlignment="1">
      <alignment horizontal="center" vertical="top" wrapText="1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636345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topLeftCell="A46" zoomScale="70" zoomScaleNormal="70" zoomScaleSheetLayoutView="70" workbookViewId="0">
      <selection activeCell="O29" sqref="O29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24" bestFit="1" customWidth="1"/>
    <col min="7" max="7" width="17.140625" style="1" customWidth="1"/>
    <col min="8" max="8" width="16.140625" style="1" customWidth="1"/>
    <col min="9" max="9" width="7.28515625" style="72" bestFit="1" customWidth="1"/>
    <col min="10" max="10" width="16.85546875" style="1" customWidth="1"/>
    <col min="11" max="11" width="14.85546875" style="1" customWidth="1"/>
    <col min="12" max="12" width="7.28515625" style="524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0" customFormat="1" ht="30" customHeight="1" thickBot="1">
      <c r="A2" s="1342" t="s">
        <v>1075</v>
      </c>
      <c r="B2" s="1343"/>
      <c r="C2" s="1343"/>
      <c r="D2" s="1343"/>
      <c r="E2" s="1343"/>
      <c r="F2" s="1343"/>
      <c r="G2" s="1343"/>
      <c r="H2" s="1343"/>
      <c r="I2" s="1343"/>
      <c r="J2" s="632"/>
      <c r="K2" s="632"/>
      <c r="L2" s="633"/>
    </row>
    <row r="3" spans="1:18" ht="30" customHeight="1">
      <c r="A3" s="1340" t="s">
        <v>479</v>
      </c>
      <c r="B3" s="1360" t="s">
        <v>669</v>
      </c>
      <c r="C3" s="1340" t="s">
        <v>668</v>
      </c>
      <c r="D3" s="1352" t="s">
        <v>667</v>
      </c>
      <c r="E3" s="1353"/>
      <c r="F3" s="1353"/>
      <c r="G3" s="1353"/>
      <c r="H3" s="1353"/>
      <c r="I3" s="1353"/>
      <c r="J3" s="1353"/>
      <c r="K3" s="1353"/>
      <c r="L3" s="1354"/>
    </row>
    <row r="4" spans="1:18" ht="24.75" customHeight="1" thickBot="1">
      <c r="A4" s="1341"/>
      <c r="B4" s="1360"/>
      <c r="C4" s="1341"/>
      <c r="D4" s="1358" t="s">
        <v>80</v>
      </c>
      <c r="E4" s="1357"/>
      <c r="F4" s="677" t="s">
        <v>124</v>
      </c>
      <c r="G4" s="1355" t="s">
        <v>81</v>
      </c>
      <c r="H4" s="1357"/>
      <c r="I4" s="681" t="s">
        <v>124</v>
      </c>
      <c r="J4" s="1355" t="s">
        <v>123</v>
      </c>
      <c r="K4" s="1356"/>
      <c r="L4" s="682" t="s">
        <v>124</v>
      </c>
    </row>
    <row r="5" spans="1:18" ht="86.25" customHeight="1" thickBot="1">
      <c r="A5" s="1341"/>
      <c r="B5" s="1360"/>
      <c r="C5" s="1341"/>
      <c r="D5" s="683" t="s">
        <v>1109</v>
      </c>
      <c r="E5" s="683" t="s">
        <v>1110</v>
      </c>
      <c r="F5" s="683" t="s">
        <v>790</v>
      </c>
      <c r="G5" s="683" t="s">
        <v>1109</v>
      </c>
      <c r="H5" s="683" t="s">
        <v>1110</v>
      </c>
      <c r="I5" s="683" t="s">
        <v>790</v>
      </c>
      <c r="J5" s="683" t="s">
        <v>1109</v>
      </c>
      <c r="K5" s="683" t="s">
        <v>1110</v>
      </c>
      <c r="L5" s="683" t="s">
        <v>790</v>
      </c>
    </row>
    <row r="6" spans="1:18" ht="30" customHeight="1">
      <c r="A6" s="1348" t="s">
        <v>0</v>
      </c>
      <c r="B6" s="1344">
        <v>0.6</v>
      </c>
      <c r="C6" s="642" t="s">
        <v>480</v>
      </c>
      <c r="D6" s="575" t="s">
        <v>1059</v>
      </c>
      <c r="E6" s="575" t="s">
        <v>1059</v>
      </c>
      <c r="F6" s="946"/>
      <c r="G6" s="575" t="s">
        <v>1059</v>
      </c>
      <c r="H6" s="575" t="s">
        <v>1059</v>
      </c>
      <c r="I6" s="946"/>
      <c r="J6" s="1092">
        <v>5.49</v>
      </c>
      <c r="K6" s="575" t="s">
        <v>1059</v>
      </c>
      <c r="L6" s="953" t="s">
        <v>460</v>
      </c>
      <c r="M6"/>
      <c r="R6" s="576"/>
    </row>
    <row r="7" spans="1:18" ht="30" customHeight="1">
      <c r="A7" s="1349"/>
      <c r="B7" s="1359"/>
      <c r="C7" s="217" t="s">
        <v>1041</v>
      </c>
      <c r="D7" s="183" t="s">
        <v>1059</v>
      </c>
      <c r="E7" s="183" t="s">
        <v>1059</v>
      </c>
      <c r="F7" s="947" t="s">
        <v>194</v>
      </c>
      <c r="G7" s="183" t="s">
        <v>1059</v>
      </c>
      <c r="H7" s="183" t="s">
        <v>1059</v>
      </c>
      <c r="I7" s="947" t="s">
        <v>170</v>
      </c>
      <c r="J7" s="181">
        <v>2.99</v>
      </c>
      <c r="K7" s="183" t="s">
        <v>1059</v>
      </c>
      <c r="L7" s="954" t="s">
        <v>143</v>
      </c>
      <c r="M7"/>
    </row>
    <row r="8" spans="1:18" ht="30" customHeight="1">
      <c r="A8" s="1349"/>
      <c r="B8" s="1359"/>
      <c r="C8" s="217" t="s">
        <v>86</v>
      </c>
      <c r="D8" s="183" t="s">
        <v>1059</v>
      </c>
      <c r="E8" s="183" t="s">
        <v>1059</v>
      </c>
      <c r="F8" s="947"/>
      <c r="G8" s="181">
        <v>0.99</v>
      </c>
      <c r="H8" s="183" t="s">
        <v>1059</v>
      </c>
      <c r="I8" s="947" t="s">
        <v>607</v>
      </c>
      <c r="J8" s="181">
        <v>1.99</v>
      </c>
      <c r="K8" s="183" t="s">
        <v>1059</v>
      </c>
      <c r="L8" s="954" t="s">
        <v>608</v>
      </c>
      <c r="M8"/>
    </row>
    <row r="9" spans="1:18" ht="30" customHeight="1">
      <c r="A9" s="1349"/>
      <c r="B9" s="1359"/>
      <c r="C9" s="217" t="s">
        <v>602</v>
      </c>
      <c r="D9" s="183" t="s">
        <v>1059</v>
      </c>
      <c r="E9" s="183" t="s">
        <v>1059</v>
      </c>
      <c r="F9" s="947"/>
      <c r="G9" s="181">
        <v>0.99</v>
      </c>
      <c r="H9" s="183" t="s">
        <v>1059</v>
      </c>
      <c r="I9" s="947" t="s">
        <v>978</v>
      </c>
      <c r="J9" s="181">
        <v>1.49</v>
      </c>
      <c r="K9" s="183" t="s">
        <v>1059</v>
      </c>
      <c r="L9" s="954" t="s">
        <v>1081</v>
      </c>
      <c r="M9"/>
    </row>
    <row r="10" spans="1:18" ht="30" customHeight="1">
      <c r="A10" s="1349"/>
      <c r="B10" s="1359"/>
      <c r="C10" s="217" t="s">
        <v>62</v>
      </c>
      <c r="D10" s="183" t="s">
        <v>1059</v>
      </c>
      <c r="E10" s="183" t="s">
        <v>1059</v>
      </c>
      <c r="F10" s="947" t="s">
        <v>196</v>
      </c>
      <c r="G10" s="181">
        <v>1.49</v>
      </c>
      <c r="H10" s="183" t="s">
        <v>1059</v>
      </c>
      <c r="I10" s="947" t="s">
        <v>171</v>
      </c>
      <c r="J10" s="181">
        <v>2.99</v>
      </c>
      <c r="K10" s="183" t="s">
        <v>1059</v>
      </c>
      <c r="L10" s="954" t="s">
        <v>144</v>
      </c>
    </row>
    <row r="11" spans="1:18" ht="30" customHeight="1">
      <c r="A11" s="1349"/>
      <c r="B11" s="179">
        <v>0.9</v>
      </c>
      <c r="C11" s="217" t="s">
        <v>62</v>
      </c>
      <c r="D11" s="183" t="s">
        <v>1059</v>
      </c>
      <c r="E11" s="183" t="s">
        <v>1059</v>
      </c>
      <c r="F11" s="947" t="s">
        <v>195</v>
      </c>
      <c r="G11" s="183" t="s">
        <v>1059</v>
      </c>
      <c r="H11" s="183" t="s">
        <v>1059</v>
      </c>
      <c r="I11" s="947" t="s">
        <v>172</v>
      </c>
      <c r="J11" s="182">
        <v>2.99</v>
      </c>
      <c r="K11" s="183" t="s">
        <v>1059</v>
      </c>
      <c r="L11" s="954" t="s">
        <v>145</v>
      </c>
    </row>
    <row r="12" spans="1:18" ht="30" customHeight="1">
      <c r="A12" s="1349"/>
      <c r="B12" s="1346">
        <v>1.5</v>
      </c>
      <c r="C12" s="217" t="s">
        <v>85</v>
      </c>
      <c r="D12" s="183">
        <v>1.99</v>
      </c>
      <c r="E12" s="183" t="s">
        <v>1059</v>
      </c>
      <c r="F12" s="947" t="s">
        <v>198</v>
      </c>
      <c r="G12" s="183">
        <v>4.99</v>
      </c>
      <c r="H12" s="183" t="s">
        <v>1059</v>
      </c>
      <c r="I12" s="947" t="s">
        <v>173</v>
      </c>
      <c r="J12" s="184">
        <v>12.99</v>
      </c>
      <c r="K12" s="183" t="s">
        <v>1059</v>
      </c>
      <c r="L12" s="954" t="s">
        <v>146</v>
      </c>
    </row>
    <row r="13" spans="1:18" ht="30" customHeight="1">
      <c r="A13" s="1349"/>
      <c r="B13" s="1346"/>
      <c r="C13" s="217" t="s">
        <v>86</v>
      </c>
      <c r="D13" s="183" t="s">
        <v>1059</v>
      </c>
      <c r="E13" s="183" t="s">
        <v>1059</v>
      </c>
      <c r="F13" s="947"/>
      <c r="G13" s="183" t="s">
        <v>1059</v>
      </c>
      <c r="H13" s="183" t="s">
        <v>1059</v>
      </c>
      <c r="I13" s="947"/>
      <c r="J13" s="184">
        <v>6.99</v>
      </c>
      <c r="K13" s="183" t="s">
        <v>1059</v>
      </c>
      <c r="L13" s="954" t="s">
        <v>609</v>
      </c>
    </row>
    <row r="14" spans="1:18" ht="30" customHeight="1">
      <c r="A14" s="1349"/>
      <c r="B14" s="1346"/>
      <c r="C14" s="217" t="s">
        <v>602</v>
      </c>
      <c r="D14" s="183" t="s">
        <v>1059</v>
      </c>
      <c r="E14" s="183" t="s">
        <v>1059</v>
      </c>
      <c r="F14" s="947"/>
      <c r="G14" s="184">
        <v>1.99</v>
      </c>
      <c r="H14" s="183" t="s">
        <v>1059</v>
      </c>
      <c r="I14" s="947" t="s">
        <v>180</v>
      </c>
      <c r="J14" s="184">
        <v>2.99</v>
      </c>
      <c r="K14" s="183" t="s">
        <v>1059</v>
      </c>
      <c r="L14" s="954" t="s">
        <v>181</v>
      </c>
    </row>
    <row r="15" spans="1:18" ht="30" customHeight="1">
      <c r="A15" s="1349"/>
      <c r="B15" s="1346"/>
      <c r="C15" s="217" t="s">
        <v>62</v>
      </c>
      <c r="D15" s="183" t="s">
        <v>1059</v>
      </c>
      <c r="E15" s="183" t="s">
        <v>1059</v>
      </c>
      <c r="F15" s="947" t="s">
        <v>197</v>
      </c>
      <c r="G15" s="183" t="s">
        <v>1059</v>
      </c>
      <c r="H15" s="183" t="s">
        <v>1059</v>
      </c>
      <c r="I15" s="947" t="s">
        <v>174</v>
      </c>
      <c r="J15" s="183">
        <v>3.99</v>
      </c>
      <c r="K15" s="183" t="s">
        <v>1059</v>
      </c>
      <c r="L15" s="954" t="s">
        <v>147</v>
      </c>
    </row>
    <row r="16" spans="1:18" ht="30" customHeight="1" thickBot="1">
      <c r="A16" s="1350"/>
      <c r="B16" s="185">
        <v>2.5</v>
      </c>
      <c r="C16" s="648" t="s">
        <v>85</v>
      </c>
      <c r="D16" s="193" t="s">
        <v>1059</v>
      </c>
      <c r="E16" s="193" t="s">
        <v>1059</v>
      </c>
      <c r="F16" s="948" t="s">
        <v>199</v>
      </c>
      <c r="G16" s="193">
        <v>7.99</v>
      </c>
      <c r="H16" s="193" t="s">
        <v>1059</v>
      </c>
      <c r="I16" s="948" t="s">
        <v>175</v>
      </c>
      <c r="J16" s="190">
        <v>17.989999999999998</v>
      </c>
      <c r="K16" s="193" t="s">
        <v>1059</v>
      </c>
      <c r="L16" s="955" t="s">
        <v>148</v>
      </c>
    </row>
    <row r="17" spans="1:12" ht="33.75" customHeight="1" thickBot="1">
      <c r="A17" s="645" t="s">
        <v>481</v>
      </c>
      <c r="B17" s="622">
        <v>0.6</v>
      </c>
      <c r="C17" s="652" t="s">
        <v>480</v>
      </c>
      <c r="D17" s="644" t="s">
        <v>1059</v>
      </c>
      <c r="E17" s="644" t="s">
        <v>1059</v>
      </c>
      <c r="F17" s="949" t="s">
        <v>200</v>
      </c>
      <c r="G17" s="644" t="s">
        <v>1059</v>
      </c>
      <c r="H17" s="644" t="s">
        <v>1059</v>
      </c>
      <c r="I17" s="949"/>
      <c r="J17" s="644">
        <v>2.99</v>
      </c>
      <c r="K17" s="644" t="s">
        <v>1059</v>
      </c>
      <c r="L17" s="956" t="s">
        <v>149</v>
      </c>
    </row>
    <row r="18" spans="1:12" ht="30" customHeight="1">
      <c r="A18" s="1348" t="s">
        <v>1</v>
      </c>
      <c r="B18" s="1351">
        <v>0.6</v>
      </c>
      <c r="C18" s="642" t="s">
        <v>480</v>
      </c>
      <c r="D18" s="575" t="s">
        <v>1059</v>
      </c>
      <c r="E18" s="575" t="s">
        <v>1059</v>
      </c>
      <c r="F18" s="946"/>
      <c r="G18" s="575" t="s">
        <v>1059</v>
      </c>
      <c r="H18" s="575" t="s">
        <v>1059</v>
      </c>
      <c r="I18" s="946"/>
      <c r="J18" s="192">
        <v>2.4900000000000002</v>
      </c>
      <c r="K18" s="575" t="s">
        <v>1059</v>
      </c>
      <c r="L18" s="953" t="s">
        <v>461</v>
      </c>
    </row>
    <row r="19" spans="1:12" ht="30" hidden="1" customHeight="1">
      <c r="A19" s="1349"/>
      <c r="B19" s="1346"/>
      <c r="C19" s="217" t="s">
        <v>85</v>
      </c>
      <c r="D19" s="183" t="s">
        <v>1059</v>
      </c>
      <c r="E19" s="183" t="s">
        <v>1059</v>
      </c>
      <c r="F19" s="947"/>
      <c r="G19" s="183" t="s">
        <v>1059</v>
      </c>
      <c r="H19" s="183" t="s">
        <v>1059</v>
      </c>
      <c r="I19" s="947"/>
      <c r="J19" s="183" t="s">
        <v>1059</v>
      </c>
      <c r="K19" s="183" t="s">
        <v>1059</v>
      </c>
      <c r="L19" s="954" t="s">
        <v>150</v>
      </c>
    </row>
    <row r="20" spans="1:12" ht="30" customHeight="1">
      <c r="A20" s="1349"/>
      <c r="B20" s="1346"/>
      <c r="C20" s="217" t="s">
        <v>898</v>
      </c>
      <c r="D20" s="183" t="s">
        <v>1059</v>
      </c>
      <c r="E20" s="183" t="s">
        <v>1059</v>
      </c>
      <c r="F20" s="947"/>
      <c r="G20" s="183" t="s">
        <v>1059</v>
      </c>
      <c r="H20" s="183" t="s">
        <v>1059</v>
      </c>
      <c r="I20" s="947"/>
      <c r="J20" s="183">
        <v>1.49</v>
      </c>
      <c r="K20" s="183" t="s">
        <v>1059</v>
      </c>
      <c r="L20" s="954" t="s">
        <v>533</v>
      </c>
    </row>
    <row r="21" spans="1:12" ht="30" customHeight="1">
      <c r="A21" s="1349"/>
      <c r="B21" s="1346"/>
      <c r="C21" s="217" t="s">
        <v>899</v>
      </c>
      <c r="D21" s="183" t="s">
        <v>1059</v>
      </c>
      <c r="E21" s="183" t="s">
        <v>1059</v>
      </c>
      <c r="F21" s="947" t="s">
        <v>202</v>
      </c>
      <c r="G21" s="183" t="s">
        <v>1059</v>
      </c>
      <c r="H21" s="183" t="s">
        <v>1059</v>
      </c>
      <c r="I21" s="947"/>
      <c r="J21" s="183">
        <v>1.29</v>
      </c>
      <c r="K21" s="183" t="s">
        <v>1059</v>
      </c>
      <c r="L21" s="954" t="s">
        <v>151</v>
      </c>
    </row>
    <row r="22" spans="1:12" ht="30" hidden="1" customHeight="1">
      <c r="A22" s="1349"/>
      <c r="B22" s="179">
        <v>1.2</v>
      </c>
      <c r="C22" s="217" t="s">
        <v>86</v>
      </c>
      <c r="D22" s="183" t="s">
        <v>1059</v>
      </c>
      <c r="E22" s="183" t="s">
        <v>1059</v>
      </c>
      <c r="F22" s="947"/>
      <c r="G22" s="184"/>
      <c r="H22" s="183" t="s">
        <v>1059</v>
      </c>
      <c r="I22" s="947"/>
      <c r="J22" s="183" t="s">
        <v>1059</v>
      </c>
      <c r="K22" s="183" t="s">
        <v>1059</v>
      </c>
      <c r="L22" s="954" t="s">
        <v>610</v>
      </c>
    </row>
    <row r="23" spans="1:12" ht="30" customHeight="1">
      <c r="A23" s="1349"/>
      <c r="B23" s="179">
        <v>1.5</v>
      </c>
      <c r="C23" s="217" t="s">
        <v>85</v>
      </c>
      <c r="D23" s="183" t="s">
        <v>1059</v>
      </c>
      <c r="E23" s="183" t="s">
        <v>1059</v>
      </c>
      <c r="F23" s="947" t="s">
        <v>203</v>
      </c>
      <c r="G23" s="183" t="s">
        <v>1059</v>
      </c>
      <c r="H23" s="183" t="s">
        <v>1059</v>
      </c>
      <c r="I23" s="947" t="s">
        <v>176</v>
      </c>
      <c r="J23" s="183">
        <v>5.99</v>
      </c>
      <c r="K23" s="183" t="s">
        <v>1059</v>
      </c>
      <c r="L23" s="954" t="s">
        <v>152</v>
      </c>
    </row>
    <row r="24" spans="1:12" ht="30" customHeight="1">
      <c r="A24" s="1349"/>
      <c r="B24" s="1346">
        <v>2.5</v>
      </c>
      <c r="C24" s="217" t="s">
        <v>85</v>
      </c>
      <c r="D24" s="183" t="s">
        <v>1059</v>
      </c>
      <c r="E24" s="183" t="s">
        <v>1059</v>
      </c>
      <c r="F24" s="947" t="s">
        <v>204</v>
      </c>
      <c r="G24" s="183" t="s">
        <v>1059</v>
      </c>
      <c r="H24" s="183" t="s">
        <v>1059</v>
      </c>
      <c r="I24" s="947" t="s">
        <v>177</v>
      </c>
      <c r="J24" s="183">
        <v>8.99</v>
      </c>
      <c r="K24" s="183" t="s">
        <v>1059</v>
      </c>
      <c r="L24" s="954" t="s">
        <v>153</v>
      </c>
    </row>
    <row r="25" spans="1:12" ht="30" customHeight="1" thickBot="1">
      <c r="A25" s="1350"/>
      <c r="B25" s="1347"/>
      <c r="C25" s="648" t="s">
        <v>86</v>
      </c>
      <c r="D25" s="193" t="s">
        <v>1059</v>
      </c>
      <c r="E25" s="193" t="s">
        <v>1059</v>
      </c>
      <c r="F25" s="948"/>
      <c r="G25" s="193" t="s">
        <v>1059</v>
      </c>
      <c r="H25" s="193" t="s">
        <v>1059</v>
      </c>
      <c r="I25" s="948"/>
      <c r="J25" s="193">
        <v>1.99</v>
      </c>
      <c r="K25" s="193" t="s">
        <v>1059</v>
      </c>
      <c r="L25" s="955" t="s">
        <v>953</v>
      </c>
    </row>
    <row r="26" spans="1:12" ht="35.25" customHeight="1">
      <c r="A26" s="621" t="s">
        <v>63</v>
      </c>
      <c r="B26" s="620">
        <v>0.6</v>
      </c>
      <c r="C26" s="653" t="s">
        <v>85</v>
      </c>
      <c r="D26" s="644" t="s">
        <v>1059</v>
      </c>
      <c r="E26" s="644" t="s">
        <v>1059</v>
      </c>
      <c r="F26" s="949" t="s">
        <v>205</v>
      </c>
      <c r="G26" s="644" t="s">
        <v>1059</v>
      </c>
      <c r="H26" s="644" t="s">
        <v>1059</v>
      </c>
      <c r="I26" s="949" t="s">
        <v>178</v>
      </c>
      <c r="J26" s="644">
        <v>2.99</v>
      </c>
      <c r="K26" s="644" t="s">
        <v>1059</v>
      </c>
      <c r="L26" s="956" t="s">
        <v>154</v>
      </c>
    </row>
    <row r="27" spans="1:12" ht="30" hidden="1" customHeight="1">
      <c r="A27" s="1348" t="s">
        <v>49</v>
      </c>
      <c r="B27" s="1344">
        <v>0.6</v>
      </c>
      <c r="C27" s="642" t="s">
        <v>480</v>
      </c>
      <c r="D27" s="575" t="s">
        <v>1059</v>
      </c>
      <c r="E27" s="575" t="s">
        <v>1059</v>
      </c>
      <c r="F27" s="946"/>
      <c r="G27" s="575" t="s">
        <v>1059</v>
      </c>
      <c r="H27" s="575" t="s">
        <v>1059</v>
      </c>
      <c r="I27" s="946"/>
      <c r="J27" s="575" t="s">
        <v>1059</v>
      </c>
      <c r="K27" s="575" t="s">
        <v>1059</v>
      </c>
      <c r="L27" s="953" t="s">
        <v>462</v>
      </c>
    </row>
    <row r="28" spans="1:12" ht="30" customHeight="1" thickBot="1">
      <c r="A28" s="1370"/>
      <c r="B28" s="1345"/>
      <c r="C28" s="643" t="s">
        <v>85</v>
      </c>
      <c r="D28" s="189" t="s">
        <v>1059</v>
      </c>
      <c r="E28" s="189" t="s">
        <v>1059</v>
      </c>
      <c r="F28" s="950" t="s">
        <v>206</v>
      </c>
      <c r="G28" s="189" t="s">
        <v>1059</v>
      </c>
      <c r="H28" s="189" t="s">
        <v>1059</v>
      </c>
      <c r="I28" s="950" t="s">
        <v>179</v>
      </c>
      <c r="J28" s="189">
        <v>2.4900000000000002</v>
      </c>
      <c r="K28" s="189" t="s">
        <v>1059</v>
      </c>
      <c r="L28" s="957" t="s">
        <v>155</v>
      </c>
    </row>
    <row r="29" spans="1:12" ht="30" customHeight="1">
      <c r="A29" s="1369" t="s">
        <v>482</v>
      </c>
      <c r="B29" s="1371">
        <v>0.6</v>
      </c>
      <c r="C29" s="649" t="s">
        <v>480</v>
      </c>
      <c r="D29" s="573" t="s">
        <v>1059</v>
      </c>
      <c r="E29" s="573" t="s">
        <v>1059</v>
      </c>
      <c r="F29" s="951"/>
      <c r="G29" s="573" t="s">
        <v>1059</v>
      </c>
      <c r="H29" s="573" t="s">
        <v>1059</v>
      </c>
      <c r="I29" s="951"/>
      <c r="J29" s="191">
        <v>2.4900000000000002</v>
      </c>
      <c r="K29" s="573" t="s">
        <v>1059</v>
      </c>
      <c r="L29" s="958" t="s">
        <v>463</v>
      </c>
    </row>
    <row r="30" spans="1:12" ht="30" customHeight="1">
      <c r="A30" s="1349"/>
      <c r="B30" s="1359"/>
      <c r="C30" s="217" t="s">
        <v>85</v>
      </c>
      <c r="D30" s="183" t="s">
        <v>1059</v>
      </c>
      <c r="E30" s="183" t="s">
        <v>1059</v>
      </c>
      <c r="F30" s="947" t="s">
        <v>207</v>
      </c>
      <c r="G30" s="183">
        <v>1.49</v>
      </c>
      <c r="H30" s="183" t="s">
        <v>1059</v>
      </c>
      <c r="I30" s="947" t="s">
        <v>201</v>
      </c>
      <c r="J30" s="183">
        <v>1.99</v>
      </c>
      <c r="K30" s="183" t="s">
        <v>1059</v>
      </c>
      <c r="L30" s="954" t="s">
        <v>156</v>
      </c>
    </row>
    <row r="31" spans="1:12" ht="30" customHeight="1">
      <c r="A31" s="1349"/>
      <c r="B31" s="1359"/>
      <c r="C31" s="217" t="s">
        <v>86</v>
      </c>
      <c r="D31" s="183" t="s">
        <v>1059</v>
      </c>
      <c r="E31" s="183" t="s">
        <v>1059</v>
      </c>
      <c r="F31" s="947"/>
      <c r="G31" s="183" t="s">
        <v>1059</v>
      </c>
      <c r="H31" s="183" t="s">
        <v>1059</v>
      </c>
      <c r="I31" s="947"/>
      <c r="J31" s="183">
        <v>1.29</v>
      </c>
      <c r="K31" s="183" t="s">
        <v>1059</v>
      </c>
      <c r="L31" s="954" t="s">
        <v>611</v>
      </c>
    </row>
    <row r="32" spans="1:12" ht="30" customHeight="1">
      <c r="A32" s="1349"/>
      <c r="B32" s="1359"/>
      <c r="C32" s="1207" t="s">
        <v>976</v>
      </c>
      <c r="D32" s="673" t="s">
        <v>1059</v>
      </c>
      <c r="E32" s="673" t="s">
        <v>1059</v>
      </c>
      <c r="F32" s="1208"/>
      <c r="G32" s="673" t="s">
        <v>1059</v>
      </c>
      <c r="H32" s="673" t="s">
        <v>1059</v>
      </c>
      <c r="I32" s="1208"/>
      <c r="J32" s="673">
        <v>0.99</v>
      </c>
      <c r="K32" s="673" t="s">
        <v>1059</v>
      </c>
      <c r="L32" s="1057" t="s">
        <v>979</v>
      </c>
    </row>
    <row r="33" spans="1:12" ht="30" customHeight="1">
      <c r="A33" s="1349"/>
      <c r="B33" s="1359"/>
      <c r="C33" s="650" t="s">
        <v>975</v>
      </c>
      <c r="D33" s="183" t="s">
        <v>1059</v>
      </c>
      <c r="E33" s="183" t="s">
        <v>1059</v>
      </c>
      <c r="F33" s="947" t="s">
        <v>208</v>
      </c>
      <c r="G33" s="183" t="s">
        <v>1059</v>
      </c>
      <c r="H33" s="183" t="s">
        <v>1059</v>
      </c>
      <c r="I33" s="947" t="s">
        <v>181</v>
      </c>
      <c r="J33" s="183">
        <v>1.99</v>
      </c>
      <c r="K33" s="183" t="s">
        <v>1059</v>
      </c>
      <c r="L33" s="954" t="s">
        <v>157</v>
      </c>
    </row>
    <row r="34" spans="1:12" ht="30" customHeight="1" thickBot="1">
      <c r="A34" s="1370"/>
      <c r="B34" s="186">
        <v>2.5</v>
      </c>
      <c r="C34" s="643" t="s">
        <v>86</v>
      </c>
      <c r="D34" s="189">
        <v>2.99</v>
      </c>
      <c r="E34" s="189" t="s">
        <v>1059</v>
      </c>
      <c r="F34" s="950" t="s">
        <v>209</v>
      </c>
      <c r="G34" s="189">
        <v>2.99</v>
      </c>
      <c r="H34" s="189" t="s">
        <v>1059</v>
      </c>
      <c r="I34" s="950" t="s">
        <v>182</v>
      </c>
      <c r="J34" s="189">
        <v>2.99</v>
      </c>
      <c r="K34" s="189" t="s">
        <v>1059</v>
      </c>
      <c r="L34" s="957" t="s">
        <v>158</v>
      </c>
    </row>
    <row r="35" spans="1:12" ht="30" hidden="1" customHeight="1">
      <c r="A35" s="1369" t="s">
        <v>2</v>
      </c>
      <c r="B35" s="623">
        <v>0.6</v>
      </c>
      <c r="C35" s="649" t="s">
        <v>86</v>
      </c>
      <c r="D35" s="573"/>
      <c r="E35" s="573" t="s">
        <v>1059</v>
      </c>
      <c r="F35" s="951" t="s">
        <v>210</v>
      </c>
      <c r="G35" s="573"/>
      <c r="H35" s="573" t="s">
        <v>1059</v>
      </c>
      <c r="I35" s="951" t="s">
        <v>183</v>
      </c>
      <c r="J35" s="573" t="s">
        <v>1059</v>
      </c>
      <c r="K35" s="573" t="s">
        <v>1059</v>
      </c>
      <c r="L35" s="958" t="s">
        <v>159</v>
      </c>
    </row>
    <row r="36" spans="1:12" ht="30" customHeight="1">
      <c r="A36" s="1349"/>
      <c r="B36" s="187">
        <v>1.5</v>
      </c>
      <c r="C36" s="217" t="s">
        <v>86</v>
      </c>
      <c r="D36" s="183" t="s">
        <v>1059</v>
      </c>
      <c r="E36" s="183" t="s">
        <v>1059</v>
      </c>
      <c r="F36" s="947" t="s">
        <v>211</v>
      </c>
      <c r="G36" s="183">
        <v>1.49</v>
      </c>
      <c r="H36" s="183" t="s">
        <v>1059</v>
      </c>
      <c r="I36" s="947" t="s">
        <v>184</v>
      </c>
      <c r="J36" s="183">
        <v>1.99</v>
      </c>
      <c r="K36" s="183" t="s">
        <v>1059</v>
      </c>
      <c r="L36" s="954" t="s">
        <v>160</v>
      </c>
    </row>
    <row r="37" spans="1:12" ht="30" customHeight="1" thickBot="1">
      <c r="A37" s="1350"/>
      <c r="B37" s="185">
        <v>2.5</v>
      </c>
      <c r="C37" s="648" t="s">
        <v>85</v>
      </c>
      <c r="D37" s="193" t="s">
        <v>1059</v>
      </c>
      <c r="E37" s="193" t="s">
        <v>1059</v>
      </c>
      <c r="F37" s="948" t="s">
        <v>212</v>
      </c>
      <c r="G37" s="193" t="s">
        <v>1059</v>
      </c>
      <c r="H37" s="193" t="s">
        <v>1059</v>
      </c>
      <c r="I37" s="948" t="s">
        <v>185</v>
      </c>
      <c r="J37" s="193">
        <v>5.99</v>
      </c>
      <c r="K37" s="193" t="s">
        <v>1059</v>
      </c>
      <c r="L37" s="955" t="s">
        <v>161</v>
      </c>
    </row>
    <row r="38" spans="1:12" ht="42" customHeight="1" thickBot="1">
      <c r="A38" s="212" t="s">
        <v>59</v>
      </c>
      <c r="B38" s="188">
        <v>0.6</v>
      </c>
      <c r="C38" s="651" t="s">
        <v>85</v>
      </c>
      <c r="D38" s="574" t="s">
        <v>1059</v>
      </c>
      <c r="E38" s="574" t="s">
        <v>1059</v>
      </c>
      <c r="F38" s="952" t="s">
        <v>213</v>
      </c>
      <c r="G38" s="574" t="s">
        <v>1059</v>
      </c>
      <c r="H38" s="574" t="s">
        <v>1059</v>
      </c>
      <c r="I38" s="952" t="s">
        <v>186</v>
      </c>
      <c r="J38" s="574">
        <v>2.99</v>
      </c>
      <c r="K38" s="574" t="s">
        <v>1059</v>
      </c>
      <c r="L38" s="959" t="s">
        <v>162</v>
      </c>
    </row>
    <row r="39" spans="1:12" ht="30" customHeight="1">
      <c r="A39" s="1369" t="s">
        <v>483</v>
      </c>
      <c r="B39" s="1372">
        <v>0.6</v>
      </c>
      <c r="C39" s="649" t="s">
        <v>480</v>
      </c>
      <c r="D39" s="573" t="s">
        <v>1059</v>
      </c>
      <c r="E39" s="573" t="s">
        <v>1059</v>
      </c>
      <c r="F39" s="951"/>
      <c r="G39" s="573" t="s">
        <v>1059</v>
      </c>
      <c r="H39" s="573" t="s">
        <v>1059</v>
      </c>
      <c r="I39" s="951"/>
      <c r="J39" s="573" t="s">
        <v>1059</v>
      </c>
      <c r="K39" s="1093">
        <v>4.49</v>
      </c>
      <c r="L39" s="958" t="s">
        <v>464</v>
      </c>
    </row>
    <row r="40" spans="1:12" ht="30" customHeight="1">
      <c r="A40" s="1349"/>
      <c r="B40" s="1346"/>
      <c r="C40" s="646" t="s">
        <v>85</v>
      </c>
      <c r="D40" s="183" t="s">
        <v>1059</v>
      </c>
      <c r="E40" s="183" t="s">
        <v>1059</v>
      </c>
      <c r="F40" s="947" t="s">
        <v>214</v>
      </c>
      <c r="G40" s="183" t="s">
        <v>1059</v>
      </c>
      <c r="H40" s="181">
        <v>1.99</v>
      </c>
      <c r="I40" s="947" t="s">
        <v>187</v>
      </c>
      <c r="J40" s="183" t="s">
        <v>1059</v>
      </c>
      <c r="K40" s="181">
        <v>3.99</v>
      </c>
      <c r="L40" s="954" t="s">
        <v>163</v>
      </c>
    </row>
    <row r="41" spans="1:12" ht="30" customHeight="1">
      <c r="A41" s="1349"/>
      <c r="B41" s="1346"/>
      <c r="C41" s="217" t="s">
        <v>86</v>
      </c>
      <c r="D41" s="183" t="s">
        <v>1059</v>
      </c>
      <c r="E41" s="183" t="s">
        <v>1059</v>
      </c>
      <c r="F41" s="947"/>
      <c r="G41" s="183" t="s">
        <v>1059</v>
      </c>
      <c r="H41" s="183" t="s">
        <v>1059</v>
      </c>
      <c r="I41" s="947"/>
      <c r="J41" s="183" t="s">
        <v>1059</v>
      </c>
      <c r="K41" s="181">
        <v>1.99</v>
      </c>
      <c r="L41" s="954" t="s">
        <v>612</v>
      </c>
    </row>
    <row r="42" spans="1:12" ht="30" customHeight="1">
      <c r="A42" s="1349"/>
      <c r="B42" s="156">
        <v>1.5</v>
      </c>
      <c r="C42" s="646" t="s">
        <v>85</v>
      </c>
      <c r="D42" s="183" t="s">
        <v>1059</v>
      </c>
      <c r="E42" s="183" t="s">
        <v>1059</v>
      </c>
      <c r="F42" s="947" t="s">
        <v>215</v>
      </c>
      <c r="G42" s="183" t="s">
        <v>1059</v>
      </c>
      <c r="H42" s="183" t="s">
        <v>1059</v>
      </c>
      <c r="I42" s="947" t="s">
        <v>188</v>
      </c>
      <c r="J42" s="183">
        <v>8.99</v>
      </c>
      <c r="K42" s="183" t="s">
        <v>1059</v>
      </c>
      <c r="L42" s="954" t="s">
        <v>164</v>
      </c>
    </row>
    <row r="43" spans="1:12" ht="30" customHeight="1" thickBot="1">
      <c r="A43" s="1350"/>
      <c r="B43" s="647">
        <v>2.5</v>
      </c>
      <c r="C43" s="648" t="s">
        <v>85</v>
      </c>
      <c r="D43" s="193" t="s">
        <v>1059</v>
      </c>
      <c r="E43" s="193" t="s">
        <v>1059</v>
      </c>
      <c r="F43" s="948" t="s">
        <v>216</v>
      </c>
      <c r="G43" s="193" t="s">
        <v>1059</v>
      </c>
      <c r="H43" s="193" t="s">
        <v>1059</v>
      </c>
      <c r="I43" s="948" t="s">
        <v>189</v>
      </c>
      <c r="J43" s="190">
        <v>13.99</v>
      </c>
      <c r="K43" s="193" t="s">
        <v>1059</v>
      </c>
      <c r="L43" s="955" t="s">
        <v>165</v>
      </c>
    </row>
    <row r="44" spans="1:12" ht="30" customHeight="1">
      <c r="A44" s="1366" t="s">
        <v>484</v>
      </c>
      <c r="B44" s="1351">
        <v>0.6</v>
      </c>
      <c r="C44" s="642" t="s">
        <v>480</v>
      </c>
      <c r="D44" s="575" t="s">
        <v>1059</v>
      </c>
      <c r="E44" s="575" t="s">
        <v>1059</v>
      </c>
      <c r="F44" s="946"/>
      <c r="G44" s="575" t="s">
        <v>1059</v>
      </c>
      <c r="H44" s="575" t="s">
        <v>1059</v>
      </c>
      <c r="I44" s="946"/>
      <c r="J44" s="192">
        <v>2.4900000000000002</v>
      </c>
      <c r="K44" s="575" t="s">
        <v>1059</v>
      </c>
      <c r="L44" s="953" t="s">
        <v>465</v>
      </c>
    </row>
    <row r="45" spans="1:12" ht="30" customHeight="1">
      <c r="A45" s="1367"/>
      <c r="B45" s="1346"/>
      <c r="C45" s="217" t="s">
        <v>85</v>
      </c>
      <c r="D45" s="183" t="s">
        <v>1059</v>
      </c>
      <c r="E45" s="183" t="s">
        <v>1059</v>
      </c>
      <c r="F45" s="947" t="s">
        <v>217</v>
      </c>
      <c r="G45" s="183" t="s">
        <v>1059</v>
      </c>
      <c r="H45" s="183" t="s">
        <v>1059</v>
      </c>
      <c r="I45" s="947" t="s">
        <v>190</v>
      </c>
      <c r="J45" s="183">
        <v>1.99</v>
      </c>
      <c r="K45" s="183" t="s">
        <v>1059</v>
      </c>
      <c r="L45" s="954" t="s">
        <v>166</v>
      </c>
    </row>
    <row r="46" spans="1:12" ht="30" customHeight="1">
      <c r="A46" s="1367"/>
      <c r="B46" s="1346"/>
      <c r="C46" s="217" t="s">
        <v>86</v>
      </c>
      <c r="D46" s="183" t="s">
        <v>1059</v>
      </c>
      <c r="E46" s="183" t="s">
        <v>1059</v>
      </c>
      <c r="F46" s="947"/>
      <c r="G46" s="183" t="s">
        <v>1059</v>
      </c>
      <c r="H46" s="183" t="s">
        <v>1059</v>
      </c>
      <c r="I46" s="947"/>
      <c r="J46" s="183">
        <v>1.49</v>
      </c>
      <c r="K46" s="183" t="s">
        <v>1059</v>
      </c>
      <c r="L46" s="954" t="s">
        <v>218</v>
      </c>
    </row>
    <row r="47" spans="1:12" ht="30" customHeight="1">
      <c r="A47" s="1367"/>
      <c r="B47" s="1346"/>
      <c r="C47" s="646" t="s">
        <v>977</v>
      </c>
      <c r="D47" s="183" t="s">
        <v>1059</v>
      </c>
      <c r="E47" s="183" t="s">
        <v>1059</v>
      </c>
      <c r="F47" s="947"/>
      <c r="G47" s="183" t="s">
        <v>1059</v>
      </c>
      <c r="H47" s="183" t="s">
        <v>1059</v>
      </c>
      <c r="I47" s="947" t="s">
        <v>191</v>
      </c>
      <c r="J47" s="183">
        <v>1.99</v>
      </c>
      <c r="K47" s="183" t="s">
        <v>1059</v>
      </c>
      <c r="L47" s="954" t="s">
        <v>167</v>
      </c>
    </row>
    <row r="48" spans="1:12" ht="30" customHeight="1">
      <c r="A48" s="1367"/>
      <c r="B48" s="179">
        <v>1.5</v>
      </c>
      <c r="C48" s="217" t="s">
        <v>85</v>
      </c>
      <c r="D48" s="183">
        <v>2.4900000000000002</v>
      </c>
      <c r="E48" s="183" t="s">
        <v>1059</v>
      </c>
      <c r="F48" s="947" t="s">
        <v>219</v>
      </c>
      <c r="G48" s="183">
        <v>2.4900000000000002</v>
      </c>
      <c r="H48" s="183" t="s">
        <v>1059</v>
      </c>
      <c r="I48" s="947" t="s">
        <v>192</v>
      </c>
      <c r="J48" s="183">
        <v>4.99</v>
      </c>
      <c r="K48" s="183" t="s">
        <v>1059</v>
      </c>
      <c r="L48" s="954" t="s">
        <v>168</v>
      </c>
    </row>
    <row r="49" spans="1:12" ht="30" customHeight="1">
      <c r="A49" s="1367"/>
      <c r="B49" s="1364">
        <v>2.5</v>
      </c>
      <c r="C49" s="217" t="s">
        <v>85</v>
      </c>
      <c r="D49" s="183" t="s">
        <v>1059</v>
      </c>
      <c r="E49" s="183" t="s">
        <v>1059</v>
      </c>
      <c r="F49" s="947" t="s">
        <v>220</v>
      </c>
      <c r="G49" s="183">
        <v>4.99</v>
      </c>
      <c r="H49" s="183" t="s">
        <v>1059</v>
      </c>
      <c r="I49" s="947" t="s">
        <v>193</v>
      </c>
      <c r="J49" s="183">
        <v>8.99</v>
      </c>
      <c r="K49" s="183" t="s">
        <v>1059</v>
      </c>
      <c r="L49" s="954" t="s">
        <v>169</v>
      </c>
    </row>
    <row r="50" spans="1:12" ht="30" customHeight="1" thickBot="1">
      <c r="A50" s="1368"/>
      <c r="B50" s="1365"/>
      <c r="C50" s="643" t="s">
        <v>86</v>
      </c>
      <c r="D50" s="189" t="s">
        <v>1059</v>
      </c>
      <c r="E50" s="189" t="s">
        <v>1059</v>
      </c>
      <c r="F50" s="950"/>
      <c r="G50" s="189" t="s">
        <v>1059</v>
      </c>
      <c r="H50" s="189" t="s">
        <v>1059</v>
      </c>
      <c r="I50" s="950"/>
      <c r="J50" s="189">
        <v>4.99</v>
      </c>
      <c r="K50" s="189" t="s">
        <v>1059</v>
      </c>
      <c r="L50" s="957" t="s">
        <v>980</v>
      </c>
    </row>
    <row r="51" spans="1:12" ht="25.5" customHeight="1">
      <c r="A51" s="1361" t="s">
        <v>1060</v>
      </c>
      <c r="B51" s="1362"/>
      <c r="C51" s="1363"/>
      <c r="D51" s="12"/>
      <c r="E51" s="12"/>
      <c r="F51" s="525"/>
      <c r="G51" s="12"/>
      <c r="H51" s="12"/>
      <c r="I51"/>
      <c r="J51"/>
      <c r="K51"/>
    </row>
    <row r="52" spans="1:12">
      <c r="A52" s="196"/>
      <c r="B52" s="205"/>
      <c r="C52" s="12"/>
      <c r="D52" s="12"/>
      <c r="E52" s="12"/>
      <c r="F52" s="525"/>
      <c r="G52" s="12"/>
      <c r="H52" s="12"/>
      <c r="I52"/>
      <c r="J52"/>
      <c r="K52"/>
    </row>
    <row r="53" spans="1:12" s="60" customFormat="1">
      <c r="A53" s="661" t="s">
        <v>682</v>
      </c>
      <c r="B53" s="361"/>
      <c r="C53" s="361"/>
      <c r="D53" s="361"/>
      <c r="E53" s="361"/>
      <c r="F53" s="526"/>
      <c r="G53" s="361"/>
      <c r="H53" s="361"/>
      <c r="I53" s="362"/>
      <c r="J53" s="363"/>
      <c r="K53" s="365"/>
      <c r="L53" s="530"/>
    </row>
    <row r="54" spans="1:12" s="60" customFormat="1">
      <c r="A54" s="663" t="s">
        <v>670</v>
      </c>
      <c r="B54" s="364"/>
      <c r="C54" s="364"/>
      <c r="D54" s="364"/>
      <c r="E54" s="364"/>
      <c r="F54" s="357"/>
      <c r="G54" s="364"/>
      <c r="H54" s="364"/>
      <c r="I54" s="365"/>
      <c r="J54" s="366"/>
      <c r="K54" s="365"/>
      <c r="L54" s="530"/>
    </row>
    <row r="55" spans="1:12" s="60" customFormat="1">
      <c r="A55" s="663" t="s">
        <v>828</v>
      </c>
      <c r="B55" s="364"/>
      <c r="C55" s="364"/>
      <c r="D55" s="364"/>
      <c r="E55" s="364"/>
      <c r="F55" s="357"/>
      <c r="G55" s="364"/>
      <c r="H55" s="364"/>
      <c r="I55" s="365"/>
      <c r="J55" s="366"/>
      <c r="K55" s="365"/>
      <c r="L55" s="530"/>
    </row>
    <row r="56" spans="1:12" s="60" customFormat="1">
      <c r="A56" s="663" t="s">
        <v>671</v>
      </c>
      <c r="B56" s="364"/>
      <c r="C56" s="364"/>
      <c r="D56" s="364"/>
      <c r="E56" s="364"/>
      <c r="F56" s="357"/>
      <c r="G56" s="364"/>
      <c r="H56" s="364"/>
      <c r="I56" s="365"/>
      <c r="J56" s="366"/>
      <c r="K56" s="365"/>
      <c r="L56" s="530"/>
    </row>
    <row r="57" spans="1:12">
      <c r="A57" s="662" t="s">
        <v>683</v>
      </c>
      <c r="B57" s="367"/>
      <c r="C57" s="367"/>
      <c r="D57" s="367"/>
      <c r="E57" s="367"/>
      <c r="F57" s="527"/>
      <c r="G57" s="367"/>
      <c r="H57" s="367"/>
      <c r="I57" s="368"/>
      <c r="J57" s="369"/>
      <c r="K57" s="365"/>
    </row>
    <row r="58" spans="1:12">
      <c r="A58" s="21"/>
      <c r="B58" s="12"/>
      <c r="C58" s="12"/>
      <c r="D58" s="12"/>
      <c r="E58" s="12"/>
      <c r="F58" s="525"/>
      <c r="G58" s="12"/>
      <c r="H58" s="12"/>
      <c r="I58"/>
      <c r="J58"/>
      <c r="K58"/>
    </row>
    <row r="59" spans="1:12">
      <c r="A59" s="370" t="s">
        <v>675</v>
      </c>
      <c r="B59" s="371"/>
      <c r="C59" s="371"/>
      <c r="D59" s="371"/>
      <c r="E59" s="371"/>
      <c r="F59" s="526"/>
      <c r="G59" s="372"/>
      <c r="H59" s="356"/>
      <c r="I59"/>
      <c r="J59"/>
      <c r="K59"/>
    </row>
    <row r="60" spans="1:12" ht="18.75">
      <c r="A60" s="373" t="s">
        <v>1064</v>
      </c>
      <c r="B60" s="355"/>
      <c r="C60" s="355"/>
      <c r="D60" s="355"/>
      <c r="E60" s="355"/>
      <c r="F60" s="357"/>
      <c r="G60" s="374"/>
      <c r="H60" s="356"/>
      <c r="I60"/>
      <c r="J60"/>
      <c r="K60"/>
    </row>
    <row r="61" spans="1:12" ht="18.75">
      <c r="A61" s="373" t="s">
        <v>1065</v>
      </c>
      <c r="B61" s="355"/>
      <c r="C61" s="355"/>
      <c r="D61" s="355"/>
      <c r="E61" s="355"/>
      <c r="F61" s="357"/>
      <c r="G61" s="374"/>
      <c r="H61" s="356"/>
      <c r="I61"/>
      <c r="J61"/>
      <c r="K61"/>
    </row>
    <row r="62" spans="1:12" ht="18.75">
      <c r="A62" s="373" t="s">
        <v>1066</v>
      </c>
      <c r="B62" s="355"/>
      <c r="C62" s="355"/>
      <c r="D62" s="355"/>
      <c r="E62" s="355"/>
      <c r="F62" s="357"/>
      <c r="G62" s="374"/>
      <c r="H62" s="356"/>
      <c r="I62"/>
      <c r="J62"/>
      <c r="K62"/>
    </row>
    <row r="63" spans="1:12" s="3" customFormat="1" ht="24" customHeight="1">
      <c r="A63" s="375" t="s">
        <v>829</v>
      </c>
      <c r="B63" s="357"/>
      <c r="C63" s="355"/>
      <c r="D63" s="358"/>
      <c r="E63" s="358"/>
      <c r="F63" s="528"/>
      <c r="G63" s="376"/>
      <c r="H63" s="359"/>
      <c r="I63"/>
      <c r="J63"/>
      <c r="K63"/>
      <c r="L63" s="524"/>
    </row>
    <row r="64" spans="1:12">
      <c r="A64" s="377" t="s">
        <v>672</v>
      </c>
      <c r="B64" s="378"/>
      <c r="C64" s="378"/>
      <c r="D64" s="378"/>
      <c r="E64" s="378"/>
      <c r="F64" s="527"/>
      <c r="G64" s="379"/>
      <c r="H64" s="356"/>
      <c r="I64"/>
      <c r="J64"/>
      <c r="K64"/>
    </row>
    <row r="65" spans="1:11">
      <c r="A65" s="134"/>
      <c r="B65" s="22"/>
      <c r="C65" s="22"/>
      <c r="D65" s="22"/>
      <c r="E65" s="22"/>
      <c r="F65" s="525"/>
      <c r="G65" s="12"/>
      <c r="H65" s="12"/>
      <c r="I65"/>
      <c r="J65"/>
      <c r="K65"/>
    </row>
    <row r="66" spans="1:11" ht="23.25" hidden="1">
      <c r="A66" s="520" t="s">
        <v>1080</v>
      </c>
      <c r="B66" s="22"/>
      <c r="C66" s="22"/>
      <c r="D66" s="22"/>
      <c r="E66" s="22"/>
      <c r="F66" s="525"/>
      <c r="G66" s="12"/>
      <c r="H66" s="12"/>
      <c r="I66"/>
      <c r="J66"/>
      <c r="K66"/>
    </row>
    <row r="67" spans="1:11" ht="23.25" hidden="1">
      <c r="A67" s="197" t="s">
        <v>706</v>
      </c>
      <c r="B67" s="198"/>
      <c r="C67" s="198"/>
      <c r="D67" s="360"/>
      <c r="E67" s="577"/>
      <c r="F67" s="525"/>
      <c r="G67" s="12"/>
      <c r="H67" s="12"/>
      <c r="I67"/>
      <c r="J67"/>
      <c r="K67"/>
    </row>
    <row r="68" spans="1:11" hidden="1">
      <c r="A68" s="64"/>
      <c r="I68"/>
      <c r="J68"/>
      <c r="K68"/>
    </row>
    <row r="69" spans="1:11">
      <c r="A69" s="199" t="s">
        <v>674</v>
      </c>
      <c r="B69" s="200"/>
      <c r="C69" s="200"/>
      <c r="D69" s="201"/>
      <c r="E69" s="60"/>
      <c r="I69"/>
      <c r="J69"/>
      <c r="K69"/>
    </row>
    <row r="70" spans="1:11">
      <c r="A70" s="202" t="s">
        <v>673</v>
      </c>
      <c r="B70" s="203"/>
      <c r="C70" s="203"/>
      <c r="D70" s="204"/>
      <c r="E70" s="60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29:A34"/>
    <mergeCell ref="B29:B33"/>
    <mergeCell ref="A39:A43"/>
    <mergeCell ref="B39:B41"/>
    <mergeCell ref="A27:A28"/>
    <mergeCell ref="A51:C51"/>
    <mergeCell ref="B49:B50"/>
    <mergeCell ref="A44:A50"/>
    <mergeCell ref="B44:B47"/>
    <mergeCell ref="A35:A37"/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62" bestFit="1" customWidth="1"/>
    <col min="7" max="7" width="16.140625" style="2" customWidth="1"/>
    <col min="8" max="8" width="17.7109375" style="2" customWidth="1"/>
    <col min="9" max="9" width="10.42578125" style="562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42" t="s">
        <v>485</v>
      </c>
      <c r="B2" s="1343"/>
      <c r="C2" s="1343"/>
      <c r="D2" s="1343"/>
      <c r="E2" s="1343"/>
      <c r="F2" s="1343"/>
      <c r="G2" s="1343"/>
      <c r="H2" s="1343"/>
      <c r="I2" s="1343"/>
    </row>
    <row r="3" spans="1:9" s="3" customFormat="1" ht="20.25" customHeight="1">
      <c r="A3" s="1432" t="s">
        <v>479</v>
      </c>
      <c r="B3" s="1434" t="s">
        <v>669</v>
      </c>
      <c r="C3" s="1436" t="s">
        <v>668</v>
      </c>
      <c r="D3" s="1399" t="s">
        <v>667</v>
      </c>
      <c r="E3" s="1400"/>
      <c r="F3" s="1401"/>
      <c r="G3" s="1401"/>
      <c r="H3" s="1402"/>
      <c r="I3" s="1403"/>
    </row>
    <row r="4" spans="1:9" s="3" customFormat="1" ht="20.25">
      <c r="A4" s="1433"/>
      <c r="B4" s="1435"/>
      <c r="C4" s="1437"/>
      <c r="D4" s="1404"/>
      <c r="E4" s="1405"/>
      <c r="F4" s="1406"/>
      <c r="G4" s="1406"/>
      <c r="H4" s="1407"/>
      <c r="I4" s="1408"/>
    </row>
    <row r="5" spans="1:9" s="3" customFormat="1" ht="26.25" customHeight="1" thickBot="1">
      <c r="A5" s="1433"/>
      <c r="B5" s="1435"/>
      <c r="C5" s="1437"/>
      <c r="D5" s="1358" t="s">
        <v>79</v>
      </c>
      <c r="E5" s="1357"/>
      <c r="F5" s="677" t="s">
        <v>124</v>
      </c>
      <c r="G5" s="1355" t="s">
        <v>140</v>
      </c>
      <c r="H5" s="1357"/>
      <c r="I5" s="678" t="s">
        <v>124</v>
      </c>
    </row>
    <row r="6" spans="1:9" s="3" customFormat="1" ht="69.75" customHeight="1" thickBot="1">
      <c r="A6" s="1433"/>
      <c r="B6" s="1435"/>
      <c r="C6" s="1437"/>
      <c r="D6" s="674" t="s">
        <v>1109</v>
      </c>
      <c r="E6" s="674" t="s">
        <v>1110</v>
      </c>
      <c r="F6" s="679" t="s">
        <v>790</v>
      </c>
      <c r="G6" s="674" t="s">
        <v>1109</v>
      </c>
      <c r="H6" s="674" t="s">
        <v>1110</v>
      </c>
      <c r="I6" s="680" t="s">
        <v>790</v>
      </c>
    </row>
    <row r="7" spans="1:9" s="4" customFormat="1" ht="30" customHeight="1">
      <c r="A7" s="664" t="s">
        <v>486</v>
      </c>
      <c r="B7" s="213">
        <v>0.6</v>
      </c>
      <c r="C7" s="92" t="s">
        <v>85</v>
      </c>
      <c r="D7" s="655">
        <v>1.49</v>
      </c>
      <c r="E7" s="655" t="s">
        <v>1059</v>
      </c>
      <c r="F7" s="946" t="s">
        <v>235</v>
      </c>
      <c r="G7" s="192">
        <v>2.4900000000000002</v>
      </c>
      <c r="H7" s="655" t="s">
        <v>1059</v>
      </c>
      <c r="I7" s="953" t="s">
        <v>221</v>
      </c>
    </row>
    <row r="8" spans="1:9" s="4" customFormat="1" ht="30" customHeight="1">
      <c r="A8" s="1438" t="s">
        <v>64</v>
      </c>
      <c r="B8" s="1439">
        <v>0.6</v>
      </c>
      <c r="C8" s="207" t="s">
        <v>480</v>
      </c>
      <c r="D8" s="182" t="s">
        <v>1059</v>
      </c>
      <c r="E8" s="182" t="s">
        <v>1059</v>
      </c>
      <c r="F8" s="947"/>
      <c r="G8" s="182" t="s">
        <v>1059</v>
      </c>
      <c r="H8" s="581">
        <v>2.99</v>
      </c>
      <c r="I8" s="954" t="s">
        <v>238</v>
      </c>
    </row>
    <row r="9" spans="1:9" s="4" customFormat="1" ht="30" hidden="1" customHeight="1">
      <c r="A9" s="1438"/>
      <c r="B9" s="1439"/>
      <c r="C9" s="207" t="s">
        <v>85</v>
      </c>
      <c r="D9" s="182" t="s">
        <v>1059</v>
      </c>
      <c r="E9" s="182" t="s">
        <v>1059</v>
      </c>
      <c r="F9" s="947" t="s">
        <v>236</v>
      </c>
      <c r="G9" s="184"/>
      <c r="H9" s="184"/>
      <c r="I9" s="954" t="s">
        <v>222</v>
      </c>
    </row>
    <row r="10" spans="1:9" s="4" customFormat="1" ht="30" customHeight="1">
      <c r="A10" s="1438" t="s">
        <v>3</v>
      </c>
      <c r="B10" s="1439">
        <v>0.6</v>
      </c>
      <c r="C10" s="207" t="s">
        <v>480</v>
      </c>
      <c r="D10" s="182" t="s">
        <v>1059</v>
      </c>
      <c r="E10" s="182" t="s">
        <v>1059</v>
      </c>
      <c r="F10" s="947"/>
      <c r="G10" s="184">
        <v>6.49</v>
      </c>
      <c r="H10" s="182" t="s">
        <v>1059</v>
      </c>
      <c r="I10" s="954" t="s">
        <v>223</v>
      </c>
    </row>
    <row r="11" spans="1:9" s="4" customFormat="1" ht="30" customHeight="1">
      <c r="A11" s="1438"/>
      <c r="B11" s="1439"/>
      <c r="C11" s="207" t="s">
        <v>85</v>
      </c>
      <c r="D11" s="182" t="s">
        <v>1059</v>
      </c>
      <c r="E11" s="182" t="s">
        <v>1059</v>
      </c>
      <c r="F11" s="947"/>
      <c r="G11" s="184">
        <v>2.99</v>
      </c>
      <c r="H11" s="182" t="s">
        <v>1059</v>
      </c>
      <c r="I11" s="954" t="s">
        <v>224</v>
      </c>
    </row>
    <row r="12" spans="1:9" s="4" customFormat="1" ht="30" hidden="1" customHeight="1">
      <c r="A12" s="627" t="s">
        <v>1061</v>
      </c>
      <c r="B12" s="626">
        <v>0.6</v>
      </c>
      <c r="C12" s="207" t="s">
        <v>85</v>
      </c>
      <c r="D12" s="182" t="s">
        <v>1059</v>
      </c>
      <c r="E12" s="182" t="s">
        <v>1059</v>
      </c>
      <c r="F12" s="947"/>
      <c r="G12" s="184"/>
      <c r="H12" s="182" t="s">
        <v>1059</v>
      </c>
      <c r="I12" s="954" t="s">
        <v>225</v>
      </c>
    </row>
    <row r="13" spans="1:9" s="4" customFormat="1" ht="30" customHeight="1">
      <c r="A13" s="627" t="s">
        <v>4</v>
      </c>
      <c r="B13" s="626">
        <v>0.6</v>
      </c>
      <c r="C13" s="207" t="s">
        <v>85</v>
      </c>
      <c r="D13" s="182" t="s">
        <v>1059</v>
      </c>
      <c r="E13" s="182" t="s">
        <v>1059</v>
      </c>
      <c r="F13" s="947" t="s">
        <v>239</v>
      </c>
      <c r="G13" s="184">
        <v>2.4900000000000002</v>
      </c>
      <c r="H13" s="182" t="s">
        <v>1059</v>
      </c>
      <c r="I13" s="954" t="s">
        <v>226</v>
      </c>
    </row>
    <row r="14" spans="1:9" s="4" customFormat="1" ht="30" customHeight="1">
      <c r="A14" s="1419" t="s">
        <v>487</v>
      </c>
      <c r="B14" s="1417">
        <v>0.6</v>
      </c>
      <c r="C14" s="207" t="s">
        <v>832</v>
      </c>
      <c r="D14" s="182" t="s">
        <v>1059</v>
      </c>
      <c r="E14" s="182" t="s">
        <v>1059</v>
      </c>
      <c r="F14" s="947"/>
      <c r="G14" s="182" t="s">
        <v>1059</v>
      </c>
      <c r="H14" s="581">
        <v>16.989999999999998</v>
      </c>
      <c r="I14" s="954" t="s">
        <v>838</v>
      </c>
    </row>
    <row r="15" spans="1:9" s="4" customFormat="1" ht="30" customHeight="1">
      <c r="A15" s="1419"/>
      <c r="B15" s="1417"/>
      <c r="C15" s="207" t="s">
        <v>480</v>
      </c>
      <c r="D15" s="182" t="s">
        <v>1059</v>
      </c>
      <c r="E15" s="182" t="s">
        <v>1059</v>
      </c>
      <c r="F15" s="947"/>
      <c r="G15" s="182" t="s">
        <v>1059</v>
      </c>
      <c r="H15" s="581">
        <v>11.99</v>
      </c>
      <c r="I15" s="954" t="s">
        <v>237</v>
      </c>
    </row>
    <row r="16" spans="1:9" s="4" customFormat="1" ht="30" customHeight="1">
      <c r="A16" s="1419"/>
      <c r="B16" s="1417"/>
      <c r="C16" s="207" t="s">
        <v>85</v>
      </c>
      <c r="D16" s="182" t="s">
        <v>1059</v>
      </c>
      <c r="E16" s="583">
        <v>3.99</v>
      </c>
      <c r="F16" s="947" t="s">
        <v>240</v>
      </c>
      <c r="G16" s="182" t="s">
        <v>1059</v>
      </c>
      <c r="H16" s="581">
        <v>7.99</v>
      </c>
      <c r="I16" s="954" t="s">
        <v>227</v>
      </c>
    </row>
    <row r="17" spans="1:9" s="4" customFormat="1" ht="30" customHeight="1">
      <c r="A17" s="1419"/>
      <c r="B17" s="1417"/>
      <c r="C17" s="207" t="s">
        <v>86</v>
      </c>
      <c r="D17" s="182" t="s">
        <v>1059</v>
      </c>
      <c r="E17" s="583">
        <v>2.99</v>
      </c>
      <c r="F17" s="947" t="s">
        <v>598</v>
      </c>
      <c r="G17" s="182" t="s">
        <v>1059</v>
      </c>
      <c r="H17" s="581">
        <v>3.99</v>
      </c>
      <c r="I17" s="954" t="s">
        <v>599</v>
      </c>
    </row>
    <row r="18" spans="1:9" s="4" customFormat="1" ht="30" customHeight="1">
      <c r="A18" s="1419" t="s">
        <v>504</v>
      </c>
      <c r="B18" s="1417">
        <v>0.6</v>
      </c>
      <c r="C18" s="207" t="s">
        <v>480</v>
      </c>
      <c r="D18" s="182" t="s">
        <v>1059</v>
      </c>
      <c r="E18" s="182" t="s">
        <v>1059</v>
      </c>
      <c r="F18" s="947" t="s">
        <v>241</v>
      </c>
      <c r="G18" s="182" t="s">
        <v>1059</v>
      </c>
      <c r="H18" s="581">
        <v>18.989999999999998</v>
      </c>
      <c r="I18" s="954" t="s">
        <v>1176</v>
      </c>
    </row>
    <row r="19" spans="1:9" s="4" customFormat="1" ht="30" customHeight="1">
      <c r="A19" s="1419"/>
      <c r="B19" s="1417"/>
      <c r="C19" s="207" t="s">
        <v>85</v>
      </c>
      <c r="D19" s="182" t="s">
        <v>1059</v>
      </c>
      <c r="E19" s="182" t="s">
        <v>1059</v>
      </c>
      <c r="F19" s="947" t="s">
        <v>241</v>
      </c>
      <c r="G19" s="184">
        <v>9.99</v>
      </c>
      <c r="H19" s="182" t="s">
        <v>1059</v>
      </c>
      <c r="I19" s="954" t="s">
        <v>228</v>
      </c>
    </row>
    <row r="20" spans="1:9" s="4" customFormat="1" ht="30" customHeight="1">
      <c r="A20" s="627" t="s">
        <v>488</v>
      </c>
      <c r="B20" s="626">
        <v>0.6</v>
      </c>
      <c r="C20" s="207" t="s">
        <v>85</v>
      </c>
      <c r="D20" s="182">
        <v>1.49</v>
      </c>
      <c r="E20" s="182" t="s">
        <v>1059</v>
      </c>
      <c r="F20" s="947" t="s">
        <v>242</v>
      </c>
      <c r="G20" s="182" t="s">
        <v>1059</v>
      </c>
      <c r="H20" s="182" t="s">
        <v>1059</v>
      </c>
      <c r="I20" s="954" t="s">
        <v>229</v>
      </c>
    </row>
    <row r="21" spans="1:9" s="4" customFormat="1" ht="30" customHeight="1">
      <c r="A21" s="1440" t="s">
        <v>5</v>
      </c>
      <c r="B21" s="1386">
        <v>0.6</v>
      </c>
      <c r="C21" s="207" t="s">
        <v>85</v>
      </c>
      <c r="D21" s="182" t="s">
        <v>1059</v>
      </c>
      <c r="E21" s="182" t="s">
        <v>1059</v>
      </c>
      <c r="F21" s="947" t="s">
        <v>243</v>
      </c>
      <c r="G21" s="184">
        <v>2.99</v>
      </c>
      <c r="H21" s="182" t="s">
        <v>1059</v>
      </c>
      <c r="I21" s="954" t="s">
        <v>230</v>
      </c>
    </row>
    <row r="22" spans="1:9" s="4" customFormat="1" ht="30" hidden="1" customHeight="1">
      <c r="A22" s="1440"/>
      <c r="B22" s="1386"/>
      <c r="C22" s="217" t="s">
        <v>62</v>
      </c>
      <c r="D22" s="182" t="s">
        <v>1059</v>
      </c>
      <c r="E22" s="182" t="s">
        <v>1059</v>
      </c>
      <c r="F22" s="947" t="s">
        <v>244</v>
      </c>
      <c r="G22" s="184"/>
      <c r="H22" s="182" t="s">
        <v>1059</v>
      </c>
      <c r="I22" s="954" t="s">
        <v>231</v>
      </c>
    </row>
    <row r="23" spans="1:9" s="4" customFormat="1" ht="30" customHeight="1">
      <c r="A23" s="625" t="s">
        <v>489</v>
      </c>
      <c r="B23" s="624">
        <v>0.7</v>
      </c>
      <c r="C23" s="207" t="s">
        <v>85</v>
      </c>
      <c r="D23" s="182" t="s">
        <v>1059</v>
      </c>
      <c r="E23" s="182" t="s">
        <v>1059</v>
      </c>
      <c r="F23" s="947" t="s">
        <v>245</v>
      </c>
      <c r="G23" s="184">
        <v>2.99</v>
      </c>
      <c r="H23" s="182" t="s">
        <v>1059</v>
      </c>
      <c r="I23" s="954" t="s">
        <v>232</v>
      </c>
    </row>
    <row r="24" spans="1:9" s="4" customFormat="1" ht="30" customHeight="1">
      <c r="A24" s="625" t="s">
        <v>490</v>
      </c>
      <c r="B24" s="624">
        <v>0.6</v>
      </c>
      <c r="C24" s="207" t="s">
        <v>85</v>
      </c>
      <c r="D24" s="182" t="s">
        <v>1059</v>
      </c>
      <c r="E24" s="182" t="s">
        <v>1059</v>
      </c>
      <c r="F24" s="947" t="s">
        <v>246</v>
      </c>
      <c r="G24" s="184">
        <v>5.99</v>
      </c>
      <c r="H24" s="182" t="s">
        <v>1059</v>
      </c>
      <c r="I24" s="954" t="s">
        <v>233</v>
      </c>
    </row>
    <row r="25" spans="1:9" s="4" customFormat="1" ht="30" customHeight="1">
      <c r="A25" s="1415" t="s">
        <v>676</v>
      </c>
      <c r="B25" s="1417">
        <v>0.6</v>
      </c>
      <c r="C25" s="207" t="s">
        <v>480</v>
      </c>
      <c r="D25" s="584" t="s">
        <v>1059</v>
      </c>
      <c r="E25" s="182" t="s">
        <v>1059</v>
      </c>
      <c r="F25" s="947"/>
      <c r="G25" s="182" t="s">
        <v>1059</v>
      </c>
      <c r="H25" s="581">
        <v>3.99</v>
      </c>
      <c r="I25" s="954" t="s">
        <v>467</v>
      </c>
    </row>
    <row r="26" spans="1:9" s="4" customFormat="1" ht="30" customHeight="1" thickBot="1">
      <c r="A26" s="1416"/>
      <c r="B26" s="1418"/>
      <c r="C26" s="102" t="s">
        <v>85</v>
      </c>
      <c r="D26" s="585">
        <v>1.49</v>
      </c>
      <c r="E26" s="585" t="s">
        <v>1059</v>
      </c>
      <c r="F26" s="950" t="s">
        <v>247</v>
      </c>
      <c r="G26" s="585" t="s">
        <v>1059</v>
      </c>
      <c r="H26" s="582">
        <v>3.49</v>
      </c>
      <c r="I26" s="957" t="s">
        <v>234</v>
      </c>
    </row>
    <row r="27" spans="1:9" s="4" customFormat="1" ht="25.5" customHeight="1">
      <c r="A27" s="1441"/>
      <c r="B27" s="1441"/>
      <c r="C27" s="1441"/>
      <c r="D27" s="1441"/>
      <c r="E27" s="1441"/>
      <c r="F27" s="1441"/>
      <c r="G27" s="1441"/>
      <c r="H27" s="1441"/>
      <c r="I27" s="1441"/>
    </row>
    <row r="28" spans="1:9" customFormat="1" ht="3" customHeight="1" thickBot="1">
      <c r="A28" s="21"/>
      <c r="B28" s="22"/>
      <c r="C28" s="22"/>
      <c r="D28" s="22"/>
      <c r="E28" s="22"/>
      <c r="F28" s="579"/>
      <c r="G28" s="12"/>
      <c r="H28" s="12"/>
      <c r="I28" s="531"/>
    </row>
    <row r="29" spans="1:9" s="4" customFormat="1" ht="33" customHeight="1" thickBot="1">
      <c r="A29" s="1342" t="s">
        <v>491</v>
      </c>
      <c r="B29" s="1343"/>
      <c r="C29" s="1343"/>
      <c r="D29" s="1343"/>
      <c r="E29" s="1343"/>
      <c r="F29" s="1343"/>
      <c r="G29" s="1343"/>
      <c r="H29" s="1343"/>
      <c r="I29" s="1343"/>
    </row>
    <row r="30" spans="1:9" s="4" customFormat="1" ht="41.1" customHeight="1" thickBot="1">
      <c r="A30" s="1380" t="s">
        <v>479</v>
      </c>
      <c r="B30" s="1381"/>
      <c r="C30" s="1382"/>
      <c r="D30" s="1382" t="s">
        <v>669</v>
      </c>
      <c r="E30" s="1420"/>
      <c r="F30" s="1421"/>
      <c r="G30" s="1444" t="s">
        <v>1083</v>
      </c>
      <c r="H30" s="1445"/>
      <c r="I30" s="676" t="s">
        <v>790</v>
      </c>
    </row>
    <row r="31" spans="1:9" s="4" customFormat="1" ht="36.75" hidden="1" thickBot="1">
      <c r="A31" s="1383" t="s">
        <v>492</v>
      </c>
      <c r="B31" s="1384"/>
      <c r="C31" s="1385"/>
      <c r="D31" s="1422">
        <v>0.6</v>
      </c>
      <c r="E31" s="1423"/>
      <c r="F31" s="1424"/>
      <c r="G31" s="219"/>
      <c r="H31" s="578"/>
      <c r="I31" s="522" t="s">
        <v>248</v>
      </c>
    </row>
    <row r="32" spans="1:9" s="4" customFormat="1" ht="36.75" hidden="1" thickBot="1">
      <c r="A32" s="1428" t="s">
        <v>6</v>
      </c>
      <c r="B32" s="1429"/>
      <c r="C32" s="1430"/>
      <c r="D32" s="1425">
        <v>0.6</v>
      </c>
      <c r="E32" s="1426"/>
      <c r="F32" s="1427"/>
      <c r="G32" s="667"/>
      <c r="H32" s="668"/>
      <c r="I32" s="669" t="s">
        <v>249</v>
      </c>
    </row>
    <row r="33" spans="1:9" s="4" customFormat="1" ht="27.75">
      <c r="A33" s="1375" t="s">
        <v>677</v>
      </c>
      <c r="B33" s="1376"/>
      <c r="C33" s="1376"/>
      <c r="D33" s="1344">
        <v>0.6</v>
      </c>
      <c r="E33" s="1344"/>
      <c r="F33" s="1344"/>
      <c r="G33" s="1391">
        <v>14.99</v>
      </c>
      <c r="H33" s="1391"/>
      <c r="I33" s="953" t="s">
        <v>250</v>
      </c>
    </row>
    <row r="34" spans="1:9" s="4" customFormat="1" ht="27.75">
      <c r="A34" s="1373" t="s">
        <v>493</v>
      </c>
      <c r="B34" s="1374"/>
      <c r="C34" s="1374"/>
      <c r="D34" s="1359">
        <v>0.6</v>
      </c>
      <c r="E34" s="1359"/>
      <c r="F34" s="1359"/>
      <c r="G34" s="1392">
        <v>13.99</v>
      </c>
      <c r="H34" s="1392"/>
      <c r="I34" s="954" t="s">
        <v>251</v>
      </c>
    </row>
    <row r="35" spans="1:9" s="4" customFormat="1" ht="27.75">
      <c r="A35" s="1389" t="s">
        <v>78</v>
      </c>
      <c r="B35" s="1390"/>
      <c r="C35" s="1390"/>
      <c r="D35" s="1359">
        <v>0.7</v>
      </c>
      <c r="E35" s="1359"/>
      <c r="F35" s="1359"/>
      <c r="G35" s="1392">
        <v>13.99</v>
      </c>
      <c r="H35" s="1392"/>
      <c r="I35" s="954" t="s">
        <v>252</v>
      </c>
    </row>
    <row r="36" spans="1:9" s="4" customFormat="1" ht="27.75">
      <c r="A36" s="1373" t="s">
        <v>831</v>
      </c>
      <c r="B36" s="1374"/>
      <c r="C36" s="1374"/>
      <c r="D36" s="1359">
        <v>0.6</v>
      </c>
      <c r="E36" s="1359"/>
      <c r="F36" s="1359"/>
      <c r="G36" s="1392" t="s">
        <v>532</v>
      </c>
      <c r="H36" s="1392"/>
      <c r="I36" s="954" t="s">
        <v>253</v>
      </c>
    </row>
    <row r="37" spans="1:9" s="4" customFormat="1" ht="27.75">
      <c r="A37" s="1373" t="s">
        <v>678</v>
      </c>
      <c r="B37" s="1374"/>
      <c r="C37" s="1374"/>
      <c r="D37" s="1359">
        <v>0.6</v>
      </c>
      <c r="E37" s="1359"/>
      <c r="F37" s="1359"/>
      <c r="G37" s="1392" t="s">
        <v>601</v>
      </c>
      <c r="H37" s="1392"/>
      <c r="I37" s="954" t="s">
        <v>254</v>
      </c>
    </row>
    <row r="38" spans="1:9" s="4" customFormat="1" ht="27.75" hidden="1">
      <c r="A38" s="1373" t="s">
        <v>679</v>
      </c>
      <c r="B38" s="1374"/>
      <c r="C38" s="1374"/>
      <c r="D38" s="1359">
        <v>0.6</v>
      </c>
      <c r="E38" s="1359"/>
      <c r="F38" s="1359"/>
      <c r="G38" s="673"/>
      <c r="H38" s="673"/>
      <c r="I38" s="954" t="s">
        <v>255</v>
      </c>
    </row>
    <row r="39" spans="1:9" s="4" customFormat="1" ht="28.5" thickBot="1">
      <c r="A39" s="1397" t="s">
        <v>680</v>
      </c>
      <c r="B39" s="1398"/>
      <c r="C39" s="1398"/>
      <c r="D39" s="1345">
        <v>0.6</v>
      </c>
      <c r="E39" s="1345"/>
      <c r="F39" s="1345"/>
      <c r="G39" s="1443">
        <v>2.99</v>
      </c>
      <c r="H39" s="1443"/>
      <c r="I39" s="957" t="s">
        <v>256</v>
      </c>
    </row>
    <row r="40" spans="1:9" s="4" customFormat="1" ht="32.25" customHeight="1" thickBot="1">
      <c r="A40" s="51"/>
      <c r="B40" s="51"/>
      <c r="C40" s="51"/>
      <c r="D40" s="52"/>
      <c r="E40" s="52"/>
      <c r="F40" s="523"/>
      <c r="G40" s="53"/>
      <c r="H40" s="53"/>
      <c r="I40" s="523"/>
    </row>
    <row r="41" spans="1:9" s="4" customFormat="1" ht="35.25" customHeight="1" thickBot="1">
      <c r="A41" s="1342" t="s">
        <v>494</v>
      </c>
      <c r="B41" s="1343"/>
      <c r="C41" s="1343"/>
      <c r="D41" s="1343"/>
      <c r="E41" s="1343"/>
      <c r="F41" s="1343"/>
      <c r="G41" s="1343"/>
      <c r="H41" s="1343"/>
      <c r="I41" s="1343"/>
    </row>
    <row r="42" spans="1:9" s="4" customFormat="1" ht="20.25">
      <c r="A42" s="1444" t="s">
        <v>479</v>
      </c>
      <c r="B42" s="1412"/>
      <c r="C42" s="1412" t="s">
        <v>669</v>
      </c>
      <c r="D42" s="1399" t="s">
        <v>141</v>
      </c>
      <c r="E42" s="1400"/>
      <c r="F42" s="1401"/>
      <c r="G42" s="1411" t="s">
        <v>142</v>
      </c>
      <c r="H42" s="1411"/>
      <c r="I42" s="1412"/>
    </row>
    <row r="43" spans="1:9" s="4" customFormat="1" ht="21" thickBot="1">
      <c r="A43" s="1448"/>
      <c r="B43" s="1447"/>
      <c r="C43" s="1447"/>
      <c r="D43" s="1409"/>
      <c r="E43" s="1357"/>
      <c r="F43" s="1410"/>
      <c r="G43" s="1413"/>
      <c r="H43" s="1413"/>
      <c r="I43" s="1414"/>
    </row>
    <row r="44" spans="1:9" s="4" customFormat="1" ht="39.75" customHeight="1" thickBot="1">
      <c r="A44" s="1448"/>
      <c r="B44" s="1447"/>
      <c r="C44" s="1447"/>
      <c r="D44" s="1444" t="s">
        <v>1083</v>
      </c>
      <c r="E44" s="1445"/>
      <c r="F44" s="674" t="s">
        <v>790</v>
      </c>
      <c r="G44" s="1444" t="s">
        <v>1083</v>
      </c>
      <c r="H44" s="1445"/>
      <c r="I44" s="675" t="s">
        <v>790</v>
      </c>
    </row>
    <row r="45" spans="1:9" s="4" customFormat="1" ht="30" customHeight="1">
      <c r="A45" s="1395" t="s">
        <v>495</v>
      </c>
      <c r="B45" s="1396"/>
      <c r="C45" s="671">
        <v>0.6</v>
      </c>
      <c r="D45" s="1446" t="s">
        <v>1059</v>
      </c>
      <c r="E45" s="1446"/>
      <c r="F45" s="946" t="s">
        <v>267</v>
      </c>
      <c r="G45" s="1391">
        <v>34.99</v>
      </c>
      <c r="H45" s="1391"/>
      <c r="I45" s="953" t="s">
        <v>257</v>
      </c>
    </row>
    <row r="46" spans="1:9" s="4" customFormat="1" ht="30" customHeight="1">
      <c r="A46" s="1387" t="s">
        <v>496</v>
      </c>
      <c r="B46" s="1388"/>
      <c r="C46" s="670">
        <v>0.6</v>
      </c>
      <c r="D46" s="1431">
        <v>14.99</v>
      </c>
      <c r="E46" s="1431"/>
      <c r="F46" s="947" t="s">
        <v>268</v>
      </c>
      <c r="G46" s="1392">
        <v>34.99</v>
      </c>
      <c r="H46" s="1392"/>
      <c r="I46" s="954" t="s">
        <v>258</v>
      </c>
    </row>
    <row r="47" spans="1:9" s="4" customFormat="1" ht="30" customHeight="1">
      <c r="A47" s="1387" t="s">
        <v>497</v>
      </c>
      <c r="B47" s="1388"/>
      <c r="C47" s="670">
        <v>0.6</v>
      </c>
      <c r="D47" s="1431" t="s">
        <v>1059</v>
      </c>
      <c r="E47" s="1431"/>
      <c r="F47" s="947" t="s">
        <v>269</v>
      </c>
      <c r="G47" s="1392">
        <v>49.99</v>
      </c>
      <c r="H47" s="1392"/>
      <c r="I47" s="954" t="s">
        <v>259</v>
      </c>
    </row>
    <row r="48" spans="1:9" s="4" customFormat="1" ht="30" customHeight="1">
      <c r="A48" s="1387" t="s">
        <v>681</v>
      </c>
      <c r="B48" s="1388"/>
      <c r="C48" s="670">
        <v>0.6</v>
      </c>
      <c r="D48" s="1431" t="s">
        <v>1059</v>
      </c>
      <c r="E48" s="1431"/>
      <c r="F48" s="947" t="s">
        <v>270</v>
      </c>
      <c r="G48" s="1392">
        <v>44.99</v>
      </c>
      <c r="H48" s="1392"/>
      <c r="I48" s="954" t="s">
        <v>260</v>
      </c>
    </row>
    <row r="49" spans="1:9" s="4" customFormat="1" ht="30" customHeight="1">
      <c r="A49" s="1387" t="s">
        <v>498</v>
      </c>
      <c r="B49" s="1388"/>
      <c r="C49" s="670">
        <v>0.6</v>
      </c>
      <c r="D49" s="1431" t="s">
        <v>1059</v>
      </c>
      <c r="E49" s="1431"/>
      <c r="F49" s="947" t="s">
        <v>271</v>
      </c>
      <c r="G49" s="1392">
        <v>44.99</v>
      </c>
      <c r="H49" s="1392"/>
      <c r="I49" s="954" t="s">
        <v>261</v>
      </c>
    </row>
    <row r="50" spans="1:9" s="4" customFormat="1" ht="30" customHeight="1">
      <c r="A50" s="1387" t="s">
        <v>499</v>
      </c>
      <c r="B50" s="1388"/>
      <c r="C50" s="670">
        <v>0.6</v>
      </c>
      <c r="D50" s="1431">
        <v>14.99</v>
      </c>
      <c r="E50" s="1431"/>
      <c r="F50" s="947" t="s">
        <v>272</v>
      </c>
      <c r="G50" s="1442" t="s">
        <v>1059</v>
      </c>
      <c r="H50" s="1442"/>
      <c r="I50" s="954" t="s">
        <v>262</v>
      </c>
    </row>
    <row r="51" spans="1:9" s="4" customFormat="1" ht="30" customHeight="1">
      <c r="A51" s="1387" t="s">
        <v>500</v>
      </c>
      <c r="B51" s="1388"/>
      <c r="C51" s="670">
        <v>0.6</v>
      </c>
      <c r="D51" s="1431">
        <v>14.99</v>
      </c>
      <c r="E51" s="1431"/>
      <c r="F51" s="947" t="s">
        <v>273</v>
      </c>
      <c r="G51" s="1442" t="s">
        <v>1059</v>
      </c>
      <c r="H51" s="1442"/>
      <c r="I51" s="954" t="s">
        <v>263</v>
      </c>
    </row>
    <row r="52" spans="1:9" s="4" customFormat="1" ht="30" customHeight="1">
      <c r="A52" s="1387" t="s">
        <v>501</v>
      </c>
      <c r="B52" s="1388"/>
      <c r="C52" s="670">
        <v>0.6</v>
      </c>
      <c r="D52" s="1431">
        <v>14.99</v>
      </c>
      <c r="E52" s="1431"/>
      <c r="F52" s="947" t="s">
        <v>274</v>
      </c>
      <c r="G52" s="1392">
        <v>29.99</v>
      </c>
      <c r="H52" s="1392"/>
      <c r="I52" s="954" t="s">
        <v>264</v>
      </c>
    </row>
    <row r="53" spans="1:9" s="4" customFormat="1" ht="30" customHeight="1">
      <c r="A53" s="1387" t="s">
        <v>502</v>
      </c>
      <c r="B53" s="1388"/>
      <c r="C53" s="670">
        <v>0.6</v>
      </c>
      <c r="D53" s="1431">
        <v>14.99</v>
      </c>
      <c r="E53" s="1431"/>
      <c r="F53" s="947" t="s">
        <v>275</v>
      </c>
      <c r="G53" s="1392">
        <v>19.989999999999998</v>
      </c>
      <c r="H53" s="1392"/>
      <c r="I53" s="954" t="s">
        <v>265</v>
      </c>
    </row>
    <row r="54" spans="1:9" s="4" customFormat="1" ht="30" customHeight="1" thickBot="1">
      <c r="A54" s="1393" t="s">
        <v>503</v>
      </c>
      <c r="B54" s="1394"/>
      <c r="C54" s="672">
        <v>0.6</v>
      </c>
      <c r="D54" s="1431">
        <v>14.99</v>
      </c>
      <c r="E54" s="1431"/>
      <c r="F54" s="950" t="s">
        <v>276</v>
      </c>
      <c r="G54" s="1443">
        <v>29.99</v>
      </c>
      <c r="H54" s="1443"/>
      <c r="I54" s="957" t="s">
        <v>266</v>
      </c>
    </row>
    <row r="55" spans="1:9" s="4" customFormat="1" ht="27.75" customHeight="1">
      <c r="A55" s="1377" t="s">
        <v>1060</v>
      </c>
      <c r="B55" s="1378"/>
      <c r="C55" s="1379"/>
      <c r="D55" s="220"/>
      <c r="E55" s="220"/>
      <c r="F55" s="337"/>
      <c r="G55" s="221"/>
      <c r="H55" s="221"/>
      <c r="I55" s="337"/>
    </row>
    <row r="56" spans="1:9" s="4" customFormat="1" ht="20.25" customHeight="1">
      <c r="A56" s="29"/>
      <c r="B56" s="29"/>
      <c r="C56" s="29"/>
      <c r="D56" s="220"/>
      <c r="E56" s="220"/>
      <c r="F56" s="337"/>
      <c r="G56" s="221"/>
      <c r="H56" s="221"/>
      <c r="I56" s="337"/>
    </row>
    <row r="57" spans="1:9" s="48" customFormat="1" ht="19.149999999999999" customHeight="1">
      <c r="A57" s="359" t="s">
        <v>684</v>
      </c>
      <c r="B57" s="134"/>
      <c r="C57" s="684"/>
      <c r="D57" s="39"/>
      <c r="E57" s="39"/>
      <c r="F57" s="531"/>
      <c r="G57" s="65"/>
      <c r="H57" s="65"/>
      <c r="I57" s="580"/>
    </row>
    <row r="58" spans="1:9" s="48" customFormat="1" ht="19.149999999999999" customHeight="1">
      <c r="A58" s="359" t="s">
        <v>685</v>
      </c>
      <c r="B58" s="134"/>
      <c r="C58" s="684"/>
      <c r="D58" s="39"/>
      <c r="E58" s="39"/>
      <c r="F58" s="531"/>
      <c r="G58" s="65"/>
      <c r="H58" s="65"/>
      <c r="I58" s="580"/>
    </row>
    <row r="59" spans="1:9" s="48" customFormat="1" ht="19.149999999999999" customHeight="1">
      <c r="A59" s="359" t="s">
        <v>1067</v>
      </c>
      <c r="B59" s="134"/>
      <c r="C59" s="684"/>
      <c r="D59" s="39"/>
      <c r="E59" s="39"/>
      <c r="F59" s="531"/>
      <c r="G59" s="65"/>
      <c r="H59" s="65"/>
      <c r="I59" s="580"/>
    </row>
    <row r="60" spans="1:9" s="4" customFormat="1" ht="19.5" customHeight="1">
      <c r="A60" s="359" t="s">
        <v>686</v>
      </c>
      <c r="B60" s="134"/>
      <c r="C60" s="684"/>
      <c r="D60" s="39"/>
      <c r="E60" s="39"/>
      <c r="F60" s="531"/>
      <c r="G60" s="65"/>
      <c r="H60" s="65"/>
      <c r="I60" s="580"/>
    </row>
    <row r="61" spans="1:9" s="4" customFormat="1" ht="19.5" customHeight="1">
      <c r="A61" s="76"/>
      <c r="B61" s="13"/>
      <c r="C61" s="137"/>
      <c r="D61" s="39"/>
      <c r="E61" s="39"/>
      <c r="F61" s="531"/>
      <c r="G61" s="65"/>
      <c r="H61" s="65"/>
      <c r="I61" s="580"/>
    </row>
    <row r="62" spans="1:9" s="4" customFormat="1" ht="16.5" customHeight="1">
      <c r="A62" s="358" t="s">
        <v>691</v>
      </c>
      <c r="B62" s="64"/>
      <c r="C62" s="685"/>
      <c r="D62" s="39"/>
      <c r="E62" s="39"/>
      <c r="F62" s="531"/>
      <c r="G62" s="24"/>
      <c r="H62" s="24"/>
      <c r="I62" s="580"/>
    </row>
    <row r="63" spans="1:9" s="4" customFormat="1" ht="18.75" customHeight="1">
      <c r="A63" s="358" t="s">
        <v>690</v>
      </c>
      <c r="B63" s="64"/>
      <c r="C63" s="48"/>
      <c r="D63" s="41"/>
      <c r="E63" s="41"/>
      <c r="F63" s="531"/>
      <c r="G63" s="24"/>
      <c r="H63" s="24"/>
      <c r="I63" s="580"/>
    </row>
    <row r="64" spans="1:9" s="1" customFormat="1">
      <c r="A64" s="98"/>
      <c r="B64" s="21"/>
      <c r="C64" s="686"/>
      <c r="D64" s="21"/>
      <c r="E64" s="21"/>
      <c r="F64" s="687"/>
      <c r="G64" s="12"/>
      <c r="H64" s="12"/>
      <c r="I64" s="531"/>
    </row>
    <row r="65" spans="1:14" s="8" customFormat="1" ht="20.25">
      <c r="A65" s="358" t="s">
        <v>909</v>
      </c>
      <c r="B65" s="62"/>
      <c r="C65" s="688"/>
      <c r="D65" s="62"/>
      <c r="E65" s="62"/>
      <c r="F65" s="579"/>
      <c r="G65" s="15"/>
      <c r="H65" s="15"/>
      <c r="I65" s="580"/>
    </row>
    <row r="66" spans="1:14" s="8" customFormat="1" ht="20.25">
      <c r="A66" s="358" t="s">
        <v>689</v>
      </c>
      <c r="B66" s="62"/>
      <c r="C66" s="689"/>
      <c r="D66" s="62"/>
      <c r="E66" s="62"/>
      <c r="F66" s="579"/>
      <c r="G66" s="15"/>
      <c r="H66" s="15"/>
      <c r="I66" s="580"/>
    </row>
    <row r="67" spans="1:14" s="8" customFormat="1" ht="20.25">
      <c r="A67" s="98"/>
      <c r="B67" s="690"/>
      <c r="C67" s="691"/>
      <c r="D67" s="22"/>
      <c r="E67" s="22"/>
      <c r="F67" s="579"/>
      <c r="G67" s="15"/>
      <c r="H67" s="15"/>
      <c r="I67" s="580"/>
    </row>
    <row r="68" spans="1:14" s="4" customFormat="1" ht="20.25">
      <c r="A68" s="433" t="s">
        <v>687</v>
      </c>
      <c r="B68" s="113"/>
      <c r="C68" s="86"/>
      <c r="D68" s="48"/>
      <c r="E68" s="48"/>
      <c r="F68" s="529"/>
      <c r="I68" s="562"/>
    </row>
    <row r="69" spans="1:14" s="4" customFormat="1" ht="20.25">
      <c r="A69" s="433" t="s">
        <v>688</v>
      </c>
      <c r="B69" s="113"/>
      <c r="C69" s="86"/>
      <c r="D69" s="48"/>
      <c r="E69" s="48"/>
      <c r="F69" s="529"/>
      <c r="I69" s="562"/>
    </row>
    <row r="70" spans="1:14" s="4" customFormat="1" ht="20.25">
      <c r="A70" s="141"/>
      <c r="B70" s="20"/>
      <c r="C70" s="72"/>
      <c r="F70" s="562"/>
      <c r="I70" s="562"/>
    </row>
    <row r="71" spans="1:14" s="4" customFormat="1" ht="20.25">
      <c r="A71" s="433" t="s">
        <v>674</v>
      </c>
      <c r="B71" s="113"/>
      <c r="C71" s="48"/>
      <c r="F71" s="562"/>
      <c r="I71" s="562"/>
    </row>
    <row r="72" spans="1:14">
      <c r="A72" s="358" t="s">
        <v>673</v>
      </c>
      <c r="B72" s="113"/>
      <c r="C72" s="166"/>
    </row>
    <row r="73" spans="1:14" ht="20.25">
      <c r="A73" s="4"/>
    </row>
    <row r="74" spans="1:14" s="165" customFormat="1" ht="23.25" hidden="1">
      <c r="A74" s="521" t="s">
        <v>1080</v>
      </c>
      <c r="B74" s="2"/>
      <c r="C74" s="2"/>
      <c r="D74" s="166"/>
      <c r="E74" s="166"/>
      <c r="F74" s="529"/>
      <c r="G74" s="166"/>
      <c r="H74" s="166"/>
      <c r="I74" s="529"/>
      <c r="J74" s="166"/>
      <c r="K74" s="166"/>
      <c r="L74" s="166"/>
      <c r="M74" s="166"/>
      <c r="N74" s="166"/>
    </row>
    <row r="75" spans="1:14" ht="23.25" hidden="1">
      <c r="A75" s="197" t="s">
        <v>706</v>
      </c>
      <c r="B75" s="385"/>
      <c r="C75" s="386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D35:F35"/>
    <mergeCell ref="D37:F37"/>
    <mergeCell ref="D38:F38"/>
    <mergeCell ref="A38:C38"/>
    <mergeCell ref="A33:C33"/>
    <mergeCell ref="A36:C36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39" zoomScale="85" zoomScaleNormal="70" zoomScaleSheetLayoutView="85" workbookViewId="0">
      <selection activeCell="B13" sqref="B13"/>
    </sheetView>
  </sheetViews>
  <sheetFormatPr defaultColWidth="8.7109375" defaultRowHeight="23.25"/>
  <cols>
    <col min="1" max="1" width="56" style="1" customWidth="1"/>
    <col min="2" max="2" width="17.28515625" style="75" customWidth="1"/>
    <col min="3" max="3" width="14.140625" style="75" customWidth="1"/>
    <col min="4" max="4" width="7.28515625" style="3" bestFit="1" customWidth="1"/>
    <col min="5" max="5" width="20" style="75" bestFit="1" customWidth="1"/>
    <col min="6" max="6" width="15.7109375" style="75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42" t="s">
        <v>1068</v>
      </c>
      <c r="B2" s="1343"/>
      <c r="C2" s="1343"/>
      <c r="D2" s="1343"/>
      <c r="E2" s="1343"/>
      <c r="F2" s="1343"/>
      <c r="G2" s="1343"/>
    </row>
    <row r="3" spans="1:11" ht="33" customHeight="1" thickBot="1">
      <c r="A3" s="1342" t="s">
        <v>1220</v>
      </c>
      <c r="B3" s="1343"/>
      <c r="C3" s="1343"/>
      <c r="D3" s="1343"/>
      <c r="E3" s="1343"/>
      <c r="F3" s="1343"/>
      <c r="G3" s="1343"/>
    </row>
    <row r="4" spans="1:11" ht="20.65" customHeight="1">
      <c r="A4" s="1340" t="s">
        <v>479</v>
      </c>
      <c r="B4" s="1444" t="s">
        <v>507</v>
      </c>
      <c r="C4" s="1411"/>
      <c r="D4" s="1411"/>
      <c r="E4" s="1411"/>
      <c r="F4" s="1411"/>
      <c r="G4" s="1412"/>
      <c r="J4" s="1449"/>
      <c r="K4" s="1449"/>
    </row>
    <row r="5" spans="1:11" ht="20.65" customHeight="1" thickBot="1">
      <c r="A5" s="1341"/>
      <c r="B5" s="1448"/>
      <c r="C5" s="1360"/>
      <c r="D5" s="1360"/>
      <c r="E5" s="1360"/>
      <c r="F5" s="1360"/>
      <c r="G5" s="1447"/>
      <c r="J5" s="58"/>
      <c r="K5" s="58"/>
    </row>
    <row r="6" spans="1:11" ht="24.75" customHeight="1" thickBot="1">
      <c r="A6" s="1341"/>
      <c r="B6" s="1450" t="s">
        <v>125</v>
      </c>
      <c r="C6" s="1451"/>
      <c r="D6" s="692" t="s">
        <v>124</v>
      </c>
      <c r="E6" s="1450" t="s">
        <v>126</v>
      </c>
      <c r="F6" s="1451"/>
      <c r="G6" s="693" t="s">
        <v>124</v>
      </c>
      <c r="J6" s="58"/>
      <c r="K6" s="58"/>
    </row>
    <row r="7" spans="1:11" ht="75.75" customHeight="1" thickBot="1">
      <c r="A7" s="1452"/>
      <c r="B7" s="683" t="s">
        <v>1083</v>
      </c>
      <c r="C7" s="683" t="s">
        <v>1084</v>
      </c>
      <c r="D7" s="683" t="s">
        <v>790</v>
      </c>
      <c r="E7" s="683" t="s">
        <v>1109</v>
      </c>
      <c r="F7" s="683" t="s">
        <v>1110</v>
      </c>
      <c r="G7" s="683" t="s">
        <v>790</v>
      </c>
      <c r="J7" s="58"/>
      <c r="K7" s="58"/>
    </row>
    <row r="8" spans="1:11" ht="32.25" customHeight="1">
      <c r="A8" s="654" t="s">
        <v>506</v>
      </c>
      <c r="B8" s="1020">
        <v>13.99</v>
      </c>
      <c r="C8" s="655" t="s">
        <v>1059</v>
      </c>
      <c r="D8" s="953" t="s">
        <v>285</v>
      </c>
      <c r="E8" s="656">
        <v>19.989999999999998</v>
      </c>
      <c r="F8" s="655" t="s">
        <v>1059</v>
      </c>
      <c r="G8" s="953" t="s">
        <v>278</v>
      </c>
      <c r="J8" s="59"/>
      <c r="K8" s="59"/>
    </row>
    <row r="9" spans="1:11" ht="32.25" hidden="1" customHeight="1">
      <c r="A9" s="236" t="s">
        <v>902</v>
      </c>
      <c r="B9" s="239"/>
      <c r="C9" s="182" t="s">
        <v>1059</v>
      </c>
      <c r="D9" s="954" t="s">
        <v>910</v>
      </c>
      <c r="E9" s="657"/>
      <c r="F9" s="182" t="s">
        <v>1059</v>
      </c>
      <c r="G9" s="954" t="s">
        <v>911</v>
      </c>
      <c r="J9" s="50"/>
      <c r="K9" s="50"/>
    </row>
    <row r="10" spans="1:11" ht="32.25" customHeight="1">
      <c r="A10" s="237" t="s">
        <v>63</v>
      </c>
      <c r="B10" s="239">
        <v>13.99</v>
      </c>
      <c r="C10" s="182" t="s">
        <v>1059</v>
      </c>
      <c r="D10" s="954" t="s">
        <v>286</v>
      </c>
      <c r="E10" s="657">
        <v>19.989999999999998</v>
      </c>
      <c r="F10" s="182" t="s">
        <v>1059</v>
      </c>
      <c r="G10" s="954" t="s">
        <v>277</v>
      </c>
      <c r="J10" s="50"/>
      <c r="K10" s="50"/>
    </row>
    <row r="11" spans="1:11" ht="32.25" customHeight="1">
      <c r="A11" s="236" t="s">
        <v>1</v>
      </c>
      <c r="B11" s="239">
        <v>13.99</v>
      </c>
      <c r="C11" s="182" t="s">
        <v>1059</v>
      </c>
      <c r="D11" s="954" t="s">
        <v>613</v>
      </c>
      <c r="E11" s="657">
        <v>21.99</v>
      </c>
      <c r="F11" s="182" t="s">
        <v>1059</v>
      </c>
      <c r="G11" s="954" t="s">
        <v>614</v>
      </c>
      <c r="J11" s="50"/>
      <c r="K11" s="50"/>
    </row>
    <row r="12" spans="1:11" ht="32.25" customHeight="1">
      <c r="A12" s="237" t="s">
        <v>482</v>
      </c>
      <c r="B12" s="239">
        <v>11.99</v>
      </c>
      <c r="C12" s="182" t="s">
        <v>1059</v>
      </c>
      <c r="D12" s="954" t="s">
        <v>289</v>
      </c>
      <c r="E12" s="657">
        <v>16.989999999999998</v>
      </c>
      <c r="F12" s="182" t="s">
        <v>1059</v>
      </c>
      <c r="G12" s="954" t="s">
        <v>281</v>
      </c>
      <c r="J12" s="60"/>
      <c r="K12" s="60"/>
    </row>
    <row r="13" spans="1:11" ht="32.25" customHeight="1">
      <c r="A13" s="236" t="s">
        <v>692</v>
      </c>
      <c r="B13" s="239">
        <v>44.99</v>
      </c>
      <c r="C13" s="182" t="s">
        <v>1059</v>
      </c>
      <c r="D13" s="954" t="s">
        <v>290</v>
      </c>
      <c r="E13" s="1094">
        <v>79.989999999999995</v>
      </c>
      <c r="F13" s="182" t="s">
        <v>1059</v>
      </c>
      <c r="G13" s="954" t="s">
        <v>282</v>
      </c>
    </row>
    <row r="14" spans="1:11" ht="32.25" customHeight="1">
      <c r="A14" s="236" t="s">
        <v>504</v>
      </c>
      <c r="B14" s="239">
        <v>19.989999999999998</v>
      </c>
      <c r="C14" s="182" t="s">
        <v>1059</v>
      </c>
      <c r="D14" s="954" t="s">
        <v>617</v>
      </c>
      <c r="E14" s="1094">
        <v>35.99</v>
      </c>
      <c r="F14" s="182" t="s">
        <v>1059</v>
      </c>
      <c r="G14" s="954" t="s">
        <v>618</v>
      </c>
      <c r="H14" s="60"/>
    </row>
    <row r="15" spans="1:11" ht="32.25" customHeight="1">
      <c r="A15" s="236" t="s">
        <v>553</v>
      </c>
      <c r="B15" s="239">
        <v>13.99</v>
      </c>
      <c r="C15" s="182" t="s">
        <v>1059</v>
      </c>
      <c r="D15" s="954" t="s">
        <v>615</v>
      </c>
      <c r="E15" s="657">
        <v>19.989999999999998</v>
      </c>
      <c r="F15" s="182" t="s">
        <v>1059</v>
      </c>
      <c r="G15" s="954" t="s">
        <v>616</v>
      </c>
    </row>
    <row r="16" spans="1:11" ht="32.25" customHeight="1">
      <c r="A16" s="236" t="s">
        <v>650</v>
      </c>
      <c r="B16" s="239">
        <v>24.99</v>
      </c>
      <c r="C16" s="182" t="s">
        <v>1059</v>
      </c>
      <c r="D16" s="954" t="s">
        <v>651</v>
      </c>
      <c r="E16" s="657">
        <v>44.99</v>
      </c>
      <c r="F16" s="182" t="s">
        <v>1059</v>
      </c>
      <c r="G16" s="954" t="s">
        <v>652</v>
      </c>
    </row>
    <row r="17" spans="1:12" ht="32.25" customHeight="1">
      <c r="A17" s="237" t="s">
        <v>0</v>
      </c>
      <c r="B17" s="239">
        <v>28.99</v>
      </c>
      <c r="C17" s="182" t="s">
        <v>1059</v>
      </c>
      <c r="D17" s="954" t="s">
        <v>287</v>
      </c>
      <c r="E17" s="657">
        <v>39.99</v>
      </c>
      <c r="F17" s="182" t="s">
        <v>1059</v>
      </c>
      <c r="G17" s="954" t="s">
        <v>279</v>
      </c>
    </row>
    <row r="18" spans="1:12" ht="32.25" hidden="1" customHeight="1">
      <c r="A18" s="236" t="s">
        <v>907</v>
      </c>
      <c r="B18" s="239"/>
      <c r="C18" s="182" t="s">
        <v>1059</v>
      </c>
      <c r="D18" s="954" t="s">
        <v>912</v>
      </c>
      <c r="E18" s="657"/>
      <c r="F18" s="182" t="s">
        <v>1059</v>
      </c>
      <c r="G18" s="954" t="s">
        <v>913</v>
      </c>
      <c r="L18" s="1" t="s">
        <v>528</v>
      </c>
    </row>
    <row r="19" spans="1:12" ht="32.25" customHeight="1">
      <c r="A19" s="236" t="s">
        <v>49</v>
      </c>
      <c r="B19" s="239">
        <v>13.99</v>
      </c>
      <c r="C19" s="182" t="s">
        <v>1059</v>
      </c>
      <c r="D19" s="954" t="s">
        <v>288</v>
      </c>
      <c r="E19" s="657">
        <v>19.989999999999998</v>
      </c>
      <c r="F19" s="182" t="s">
        <v>1059</v>
      </c>
      <c r="G19" s="954" t="s">
        <v>280</v>
      </c>
    </row>
    <row r="20" spans="1:12" ht="32.25" hidden="1" customHeight="1">
      <c r="A20" s="236" t="s">
        <v>904</v>
      </c>
      <c r="B20" s="239"/>
      <c r="C20" s="182" t="s">
        <v>1059</v>
      </c>
      <c r="D20" s="954" t="s">
        <v>914</v>
      </c>
      <c r="E20" s="657"/>
      <c r="F20" s="182" t="s">
        <v>1059</v>
      </c>
      <c r="G20" s="954" t="s">
        <v>915</v>
      </c>
    </row>
    <row r="21" spans="1:12" ht="32.25" hidden="1" customHeight="1">
      <c r="A21" s="236" t="s">
        <v>908</v>
      </c>
      <c r="B21" s="239"/>
      <c r="C21" s="182" t="s">
        <v>1059</v>
      </c>
      <c r="D21" s="954" t="s">
        <v>916</v>
      </c>
      <c r="E21" s="657"/>
      <c r="F21" s="182" t="s">
        <v>1059</v>
      </c>
      <c r="G21" s="954" t="s">
        <v>917</v>
      </c>
    </row>
    <row r="22" spans="1:12" ht="32.25" hidden="1" customHeight="1">
      <c r="A22" s="236" t="s">
        <v>903</v>
      </c>
      <c r="B22" s="239"/>
      <c r="C22" s="182" t="s">
        <v>1059</v>
      </c>
      <c r="D22" s="954" t="s">
        <v>918</v>
      </c>
      <c r="E22" s="657"/>
      <c r="F22" s="182" t="s">
        <v>1059</v>
      </c>
      <c r="G22" s="954" t="s">
        <v>919</v>
      </c>
    </row>
    <row r="23" spans="1:12" ht="32.25" customHeight="1">
      <c r="A23" s="236" t="s">
        <v>2</v>
      </c>
      <c r="B23" s="239">
        <v>11.99</v>
      </c>
      <c r="C23" s="182" t="s">
        <v>1059</v>
      </c>
      <c r="D23" s="954" t="s">
        <v>291</v>
      </c>
      <c r="E23" s="657">
        <v>16.989999999999998</v>
      </c>
      <c r="F23" s="182" t="s">
        <v>1059</v>
      </c>
      <c r="G23" s="954" t="s">
        <v>283</v>
      </c>
    </row>
    <row r="24" spans="1:12" ht="32.25" hidden="1" customHeight="1">
      <c r="A24" s="236" t="s">
        <v>906</v>
      </c>
      <c r="B24" s="239" t="s">
        <v>1059</v>
      </c>
      <c r="C24" s="182" t="s">
        <v>1059</v>
      </c>
      <c r="D24" s="954" t="s">
        <v>920</v>
      </c>
      <c r="E24" s="239" t="s">
        <v>1059</v>
      </c>
      <c r="F24" s="182" t="s">
        <v>1059</v>
      </c>
      <c r="G24" s="954" t="s">
        <v>921</v>
      </c>
    </row>
    <row r="25" spans="1:12" ht="32.25" hidden="1" customHeight="1">
      <c r="A25" s="236" t="s">
        <v>922</v>
      </c>
      <c r="B25" s="239"/>
      <c r="C25" s="182" t="s">
        <v>1059</v>
      </c>
      <c r="D25" s="954" t="s">
        <v>923</v>
      </c>
      <c r="E25" s="657"/>
      <c r="F25" s="182" t="s">
        <v>1059</v>
      </c>
      <c r="G25" s="954" t="s">
        <v>924</v>
      </c>
    </row>
    <row r="26" spans="1:12" ht="32.25" customHeight="1">
      <c r="A26" s="236" t="s">
        <v>87</v>
      </c>
      <c r="B26" s="239">
        <v>13.99</v>
      </c>
      <c r="C26" s="182" t="s">
        <v>1059</v>
      </c>
      <c r="D26" s="954" t="s">
        <v>292</v>
      </c>
      <c r="E26" s="657">
        <v>19.989999999999998</v>
      </c>
      <c r="F26" s="182" t="s">
        <v>1059</v>
      </c>
      <c r="G26" s="954" t="s">
        <v>284</v>
      </c>
    </row>
    <row r="27" spans="1:12" ht="32.25" customHeight="1">
      <c r="A27" s="236" t="s">
        <v>649</v>
      </c>
      <c r="B27" s="239">
        <v>24.99</v>
      </c>
      <c r="C27" s="182" t="s">
        <v>1059</v>
      </c>
      <c r="D27" s="954" t="s">
        <v>653</v>
      </c>
      <c r="E27" s="657">
        <v>44.99</v>
      </c>
      <c r="F27" s="182" t="s">
        <v>1059</v>
      </c>
      <c r="G27" s="954" t="s">
        <v>654</v>
      </c>
    </row>
    <row r="28" spans="1:12" ht="32.25" customHeight="1">
      <c r="A28" s="236" t="s">
        <v>648</v>
      </c>
      <c r="B28" s="239">
        <v>24.99</v>
      </c>
      <c r="C28" s="182" t="s">
        <v>1059</v>
      </c>
      <c r="D28" s="954" t="s">
        <v>655</v>
      </c>
      <c r="E28" s="657">
        <v>44.99</v>
      </c>
      <c r="F28" s="182" t="s">
        <v>1059</v>
      </c>
      <c r="G28" s="954" t="s">
        <v>656</v>
      </c>
    </row>
    <row r="29" spans="1:12" ht="32.25" customHeight="1" thickBot="1">
      <c r="A29" s="238" t="s">
        <v>505</v>
      </c>
      <c r="B29" s="1330">
        <v>20.99</v>
      </c>
      <c r="C29" s="585" t="s">
        <v>1059</v>
      </c>
      <c r="D29" s="957" t="s">
        <v>293</v>
      </c>
      <c r="E29" s="1327">
        <v>29.99</v>
      </c>
      <c r="F29" s="1328" t="s">
        <v>1059</v>
      </c>
      <c r="G29" s="1329" t="s">
        <v>1174</v>
      </c>
    </row>
    <row r="30" spans="1:12">
      <c r="A30" s="389" t="s">
        <v>1073</v>
      </c>
      <c r="B30" s="390"/>
      <c r="C30" s="586"/>
      <c r="D30" s="532"/>
      <c r="E30" s="79"/>
      <c r="F30" s="79"/>
      <c r="G30" s="532"/>
    </row>
    <row r="31" spans="1:12">
      <c r="A31" s="387"/>
      <c r="B31" s="388"/>
      <c r="C31" s="587"/>
      <c r="D31" s="532"/>
      <c r="E31" s="79"/>
      <c r="F31" s="79"/>
      <c r="G31" s="532"/>
    </row>
    <row r="32" spans="1:12">
      <c r="A32" s="359" t="s">
        <v>693</v>
      </c>
      <c r="B32" s="79"/>
      <c r="C32" s="79"/>
      <c r="D32" s="58"/>
      <c r="E32" s="79"/>
      <c r="F32" s="79"/>
      <c r="G32" s="71"/>
    </row>
    <row r="33" spans="1:13" ht="20.65" customHeight="1">
      <c r="A33" s="359" t="s">
        <v>694</v>
      </c>
      <c r="B33" s="79"/>
      <c r="C33" s="79"/>
      <c r="D33" s="58"/>
      <c r="E33" s="79"/>
      <c r="F33" s="79"/>
      <c r="G33" s="71"/>
    </row>
    <row r="34" spans="1:13" ht="20.65" customHeight="1">
      <c r="A34" s="501"/>
      <c r="B34" s="206"/>
      <c r="C34" s="206"/>
      <c r="D34" s="533"/>
      <c r="E34" s="502"/>
      <c r="F34" s="502"/>
      <c r="G34" s="71"/>
    </row>
    <row r="35" spans="1:13">
      <c r="A35" s="358" t="s">
        <v>695</v>
      </c>
      <c r="B35" s="206"/>
      <c r="C35" s="206"/>
      <c r="D35" s="533"/>
      <c r="E35" s="502"/>
      <c r="F35" s="502"/>
      <c r="G35" s="71"/>
    </row>
    <row r="36" spans="1:13">
      <c r="A36" s="358" t="s">
        <v>1085</v>
      </c>
      <c r="B36" s="206"/>
      <c r="C36" s="206"/>
      <c r="D36" s="533"/>
      <c r="E36" s="502"/>
      <c r="F36" s="502"/>
      <c r="G36" s="71"/>
      <c r="I36" s="60"/>
      <c r="J36" s="60"/>
    </row>
    <row r="37" spans="1:13">
      <c r="A37" s="358" t="s">
        <v>1086</v>
      </c>
      <c r="B37" s="206"/>
      <c r="C37" s="206"/>
      <c r="D37" s="533"/>
      <c r="E37" s="502"/>
      <c r="F37" s="502"/>
      <c r="G37" s="71"/>
    </row>
    <row r="38" spans="1:13" ht="20.25" hidden="1">
      <c r="A38" s="659" t="s">
        <v>706</v>
      </c>
      <c r="B38" s="577"/>
      <c r="C38" s="577"/>
      <c r="D38" s="658"/>
      <c r="E38" s="577"/>
      <c r="F38" s="577"/>
      <c r="G38" s="71"/>
    </row>
    <row r="39" spans="1:13">
      <c r="A39" s="358" t="s">
        <v>696</v>
      </c>
      <c r="B39" s="206"/>
      <c r="C39" s="206"/>
      <c r="D39" s="533"/>
      <c r="E39" s="502"/>
      <c r="F39" s="502"/>
      <c r="G39" s="71"/>
      <c r="H39" s="60"/>
      <c r="I39" s="60"/>
      <c r="J39" s="60"/>
      <c r="K39" s="60"/>
      <c r="L39" s="60"/>
      <c r="M39" s="60"/>
    </row>
    <row r="40" spans="1:13">
      <c r="A40" s="358" t="s">
        <v>697</v>
      </c>
      <c r="B40" s="81"/>
      <c r="C40" s="81"/>
      <c r="D40" s="71"/>
      <c r="E40" s="502"/>
      <c r="F40" s="502"/>
      <c r="G40" s="71"/>
    </row>
    <row r="41" spans="1:13" ht="18">
      <c r="A41" s="828" t="s">
        <v>830</v>
      </c>
      <c r="B41" s="113"/>
      <c r="C41" s="113"/>
      <c r="D41" s="113"/>
      <c r="E41" s="113"/>
      <c r="F41" s="113"/>
      <c r="G41" s="113"/>
      <c r="H41" s="72"/>
      <c r="I41" s="152"/>
      <c r="J41" s="152"/>
    </row>
    <row r="42" spans="1:13">
      <c r="A42" s="358" t="s">
        <v>698</v>
      </c>
      <c r="B42" s="81"/>
      <c r="C42" s="81"/>
      <c r="D42" s="71"/>
      <c r="E42" s="81"/>
      <c r="F42" s="81"/>
      <c r="G42" s="71"/>
    </row>
    <row r="43" spans="1:13" hidden="1">
      <c r="A43" s="660" t="s">
        <v>1080</v>
      </c>
      <c r="B43" s="81"/>
      <c r="C43" s="81"/>
      <c r="D43" s="71"/>
      <c r="E43" s="81"/>
      <c r="F43" s="81"/>
      <c r="G43" s="71"/>
    </row>
    <row r="44" spans="1:13">
      <c r="A44" s="433" t="s">
        <v>674</v>
      </c>
      <c r="B44" s="81"/>
      <c r="C44" s="81"/>
      <c r="D44" s="71"/>
      <c r="E44" s="81"/>
      <c r="F44" s="81"/>
      <c r="G44" s="71"/>
    </row>
    <row r="45" spans="1:13">
      <c r="A45" s="358" t="s">
        <v>673</v>
      </c>
      <c r="B45" s="81"/>
      <c r="C45" s="81"/>
      <c r="D45" s="71"/>
      <c r="E45" s="81"/>
      <c r="F45" s="81"/>
      <c r="G45" s="71"/>
    </row>
    <row r="46" spans="1:13">
      <c r="A46" s="62"/>
    </row>
    <row r="47" spans="1:13">
      <c r="A47" s="62"/>
    </row>
    <row r="48" spans="1:13">
      <c r="A48" s="63"/>
    </row>
    <row r="49" spans="1:1">
      <c r="A49" s="64"/>
    </row>
    <row r="50" spans="1:1">
      <c r="A50" s="64"/>
    </row>
    <row r="51" spans="1:1">
      <c r="A51" s="54"/>
    </row>
    <row r="52" spans="1:1">
      <c r="A52" s="22"/>
    </row>
  </sheetData>
  <sheetProtection algorithmName="SHA-512" hashValue="0n5kfUjOGkB/aZ2eR+ptOblAr5E6GOJvh+ynFp5NuBLrGvjlT0WjsCBwMmoJYqWazvKp6SYskDPVhe/LDm1UqQ==" saltValue="2p9tC+8ZTwUf5xGK/rTvz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zoomScale="70" zoomScaleNormal="85" zoomScaleSheetLayoutView="70" workbookViewId="0">
      <selection activeCell="J40" sqref="J40"/>
    </sheetView>
  </sheetViews>
  <sheetFormatPr defaultColWidth="8.7109375" defaultRowHeight="23.25"/>
  <cols>
    <col min="1" max="1" width="46.42578125" style="9" customWidth="1"/>
    <col min="2" max="2" width="15.7109375" style="100" customWidth="1"/>
    <col min="3" max="3" width="18.42578125" style="75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0" customWidth="1"/>
    <col min="8" max="8" width="15.28515625" style="3" customWidth="1"/>
    <col min="9" max="9" width="15.28515625" style="3" bestFit="1" customWidth="1"/>
    <col min="10" max="10" width="7.85546875" style="72" bestFit="1" customWidth="1"/>
    <col min="11" max="16384" width="8.7109375" style="3"/>
  </cols>
  <sheetData>
    <row r="1" spans="1:10" ht="180.75" customHeight="1" thickBot="1"/>
    <row r="2" spans="1:10" ht="33" customHeight="1" thickBot="1">
      <c r="A2" s="1474" t="s">
        <v>1069</v>
      </c>
      <c r="B2" s="1475"/>
      <c r="C2" s="1475"/>
      <c r="D2" s="1475"/>
      <c r="E2" s="1475"/>
      <c r="F2" s="1475"/>
      <c r="G2" s="1475"/>
      <c r="H2" s="1475"/>
      <c r="I2" s="1475"/>
      <c r="J2" s="1475"/>
    </row>
    <row r="3" spans="1:10" ht="23.25" customHeight="1">
      <c r="A3" s="1399" t="s">
        <v>66</v>
      </c>
      <c r="B3" s="1434" t="s">
        <v>699</v>
      </c>
      <c r="C3" s="1434" t="s">
        <v>507</v>
      </c>
      <c r="D3" s="1401" t="s">
        <v>700</v>
      </c>
      <c r="E3" s="1401" t="s">
        <v>667</v>
      </c>
      <c r="F3" s="1401" t="s">
        <v>701</v>
      </c>
      <c r="G3" s="1401" t="s">
        <v>508</v>
      </c>
      <c r="H3" s="1434" t="s">
        <v>1088</v>
      </c>
      <c r="I3" s="1434" t="s">
        <v>1087</v>
      </c>
      <c r="J3" s="1477" t="s">
        <v>124</v>
      </c>
    </row>
    <row r="4" spans="1:10" ht="61.5" customHeight="1" thickBot="1">
      <c r="A4" s="1409"/>
      <c r="B4" s="1476"/>
      <c r="C4" s="1476"/>
      <c r="D4" s="1410"/>
      <c r="E4" s="1410"/>
      <c r="F4" s="1410"/>
      <c r="G4" s="1410"/>
      <c r="H4" s="1476"/>
      <c r="I4" s="1476"/>
      <c r="J4" s="1478"/>
    </row>
    <row r="5" spans="1:10" ht="31.5" customHeight="1" thickBot="1">
      <c r="A5" s="1342" t="s">
        <v>702</v>
      </c>
      <c r="B5" s="1343"/>
      <c r="C5" s="1343"/>
      <c r="D5" s="1343"/>
      <c r="E5" s="1343"/>
      <c r="F5" s="1343"/>
      <c r="G5" s="1343"/>
      <c r="H5" s="1343"/>
      <c r="I5" s="1343"/>
      <c r="J5" s="1473"/>
    </row>
    <row r="6" spans="1:10" ht="28.5" customHeight="1">
      <c r="A6" s="666" t="s">
        <v>130</v>
      </c>
      <c r="B6" s="123" t="s">
        <v>133</v>
      </c>
      <c r="C6" s="92" t="s">
        <v>122</v>
      </c>
      <c r="D6" s="630" t="s">
        <v>127</v>
      </c>
      <c r="E6" s="414">
        <v>2.8</v>
      </c>
      <c r="F6" s="414">
        <v>2.0699999999999998</v>
      </c>
      <c r="G6" s="414" t="s">
        <v>128</v>
      </c>
      <c r="H6" s="591">
        <v>39.99</v>
      </c>
      <c r="I6" s="588">
        <f t="shared" ref="I6:I18" si="0">H6*E6*F6</f>
        <v>231.78203999999997</v>
      </c>
      <c r="J6" s="953" t="s">
        <v>294</v>
      </c>
    </row>
    <row r="7" spans="1:10" ht="28.5" customHeight="1">
      <c r="A7" s="208" t="s">
        <v>129</v>
      </c>
      <c r="B7" s="124" t="s">
        <v>133</v>
      </c>
      <c r="C7" s="125" t="s">
        <v>120</v>
      </c>
      <c r="D7" s="61" t="s">
        <v>127</v>
      </c>
      <c r="E7" s="106">
        <v>2.8</v>
      </c>
      <c r="F7" s="106">
        <v>2.0699999999999998</v>
      </c>
      <c r="G7" s="106" t="s">
        <v>131</v>
      </c>
      <c r="H7" s="593">
        <v>19.989999999999998</v>
      </c>
      <c r="I7" s="589">
        <f t="shared" si="0"/>
        <v>115.86203999999998</v>
      </c>
      <c r="J7" s="954" t="s">
        <v>295</v>
      </c>
    </row>
    <row r="8" spans="1:10" ht="28.5" customHeight="1">
      <c r="A8" s="208" t="s">
        <v>130</v>
      </c>
      <c r="B8" s="124" t="s">
        <v>133</v>
      </c>
      <c r="C8" s="125" t="s">
        <v>8</v>
      </c>
      <c r="D8" s="61" t="s">
        <v>127</v>
      </c>
      <c r="E8" s="106">
        <v>2.8</v>
      </c>
      <c r="F8" s="106">
        <v>2.0699999999999998</v>
      </c>
      <c r="G8" s="106" t="s">
        <v>128</v>
      </c>
      <c r="H8" s="593">
        <v>39.99</v>
      </c>
      <c r="I8" s="589">
        <f t="shared" si="0"/>
        <v>231.78203999999997</v>
      </c>
      <c r="J8" s="954" t="s">
        <v>296</v>
      </c>
    </row>
    <row r="9" spans="1:10" ht="28.5" customHeight="1">
      <c r="A9" s="208" t="s">
        <v>136</v>
      </c>
      <c r="B9" s="1469" t="s">
        <v>133</v>
      </c>
      <c r="C9" s="207" t="s">
        <v>8</v>
      </c>
      <c r="D9" s="629" t="s">
        <v>127</v>
      </c>
      <c r="E9" s="82">
        <v>2.8</v>
      </c>
      <c r="F9" s="82">
        <v>2.0699999999999998</v>
      </c>
      <c r="G9" s="82" t="s">
        <v>128</v>
      </c>
      <c r="H9" s="593">
        <v>34.99</v>
      </c>
      <c r="I9" s="589">
        <f t="shared" si="0"/>
        <v>202.80203999999998</v>
      </c>
      <c r="J9" s="954" t="s">
        <v>297</v>
      </c>
    </row>
    <row r="10" spans="1:10" ht="28.5" customHeight="1">
      <c r="A10" s="208"/>
      <c r="B10" s="1469"/>
      <c r="C10" s="207" t="s">
        <v>8</v>
      </c>
      <c r="D10" s="629" t="s">
        <v>127</v>
      </c>
      <c r="E10" s="82">
        <v>2.0699999999999998</v>
      </c>
      <c r="F10" s="82">
        <v>2.8</v>
      </c>
      <c r="G10" s="82" t="s">
        <v>128</v>
      </c>
      <c r="H10" s="593">
        <v>34.99</v>
      </c>
      <c r="I10" s="589">
        <f t="shared" si="0"/>
        <v>202.80203999999998</v>
      </c>
      <c r="J10" s="954" t="s">
        <v>298</v>
      </c>
    </row>
    <row r="11" spans="1:10" ht="28.5" hidden="1" customHeight="1">
      <c r="A11" s="208" t="s">
        <v>509</v>
      </c>
      <c r="B11" s="124" t="s">
        <v>133</v>
      </c>
      <c r="C11" s="125" t="s">
        <v>8</v>
      </c>
      <c r="D11" s="61" t="s">
        <v>127</v>
      </c>
      <c r="E11" s="106">
        <v>2.8</v>
      </c>
      <c r="F11" s="106">
        <v>1.0329999999999999</v>
      </c>
      <c r="G11" s="106" t="s">
        <v>128</v>
      </c>
      <c r="H11" s="593"/>
      <c r="I11" s="589">
        <f>H11*E11*F11</f>
        <v>0</v>
      </c>
      <c r="J11" s="954" t="s">
        <v>299</v>
      </c>
    </row>
    <row r="12" spans="1:10" ht="28.5" customHeight="1">
      <c r="A12" s="208" t="s">
        <v>137</v>
      </c>
      <c r="B12" s="628" t="s">
        <v>133</v>
      </c>
      <c r="C12" s="207" t="s">
        <v>8</v>
      </c>
      <c r="D12" s="629" t="s">
        <v>127</v>
      </c>
      <c r="E12" s="82">
        <v>1.0329999999999999</v>
      </c>
      <c r="F12" s="82">
        <v>2.8</v>
      </c>
      <c r="G12" s="82" t="s">
        <v>128</v>
      </c>
      <c r="H12" s="593">
        <v>23.99</v>
      </c>
      <c r="I12" s="589">
        <f t="shared" si="0"/>
        <v>69.388675999999975</v>
      </c>
      <c r="J12" s="954" t="s">
        <v>300</v>
      </c>
    </row>
    <row r="13" spans="1:10" ht="28.5" customHeight="1">
      <c r="A13" s="208" t="s">
        <v>130</v>
      </c>
      <c r="B13" s="1469" t="s">
        <v>133</v>
      </c>
      <c r="C13" s="207" t="s">
        <v>119</v>
      </c>
      <c r="D13" s="629" t="s">
        <v>127</v>
      </c>
      <c r="E13" s="82">
        <v>2.8</v>
      </c>
      <c r="F13" s="82">
        <v>2.0699999999999998</v>
      </c>
      <c r="G13" s="82" t="s">
        <v>131</v>
      </c>
      <c r="H13" s="593">
        <v>33.99</v>
      </c>
      <c r="I13" s="589">
        <f t="shared" si="0"/>
        <v>197.00603999999998</v>
      </c>
      <c r="J13" s="954" t="s">
        <v>301</v>
      </c>
    </row>
    <row r="14" spans="1:10" ht="28.5" customHeight="1">
      <c r="A14" s="208"/>
      <c r="B14" s="1469"/>
      <c r="C14" s="207" t="s">
        <v>119</v>
      </c>
      <c r="D14" s="629" t="s">
        <v>127</v>
      </c>
      <c r="E14" s="82">
        <v>2.8</v>
      </c>
      <c r="F14" s="82">
        <v>2.0699999999999998</v>
      </c>
      <c r="G14" s="82" t="s">
        <v>128</v>
      </c>
      <c r="H14" s="593">
        <v>33.99</v>
      </c>
      <c r="I14" s="589">
        <f t="shared" si="0"/>
        <v>197.00603999999998</v>
      </c>
      <c r="J14" s="954" t="s">
        <v>302</v>
      </c>
    </row>
    <row r="15" spans="1:10" ht="28.5" customHeight="1">
      <c r="A15" s="208" t="s">
        <v>130</v>
      </c>
      <c r="B15" s="628" t="s">
        <v>133</v>
      </c>
      <c r="C15" s="207" t="s">
        <v>12</v>
      </c>
      <c r="D15" s="629" t="s">
        <v>127</v>
      </c>
      <c r="E15" s="82">
        <v>2.8</v>
      </c>
      <c r="F15" s="82">
        <v>2.0699999999999998</v>
      </c>
      <c r="G15" s="82" t="s">
        <v>128</v>
      </c>
      <c r="H15" s="593">
        <v>31.99</v>
      </c>
      <c r="I15" s="589">
        <f t="shared" si="0"/>
        <v>185.41403999999997</v>
      </c>
      <c r="J15" s="954" t="s">
        <v>303</v>
      </c>
    </row>
    <row r="16" spans="1:10" ht="28.5" customHeight="1">
      <c r="A16" s="208" t="s">
        <v>130</v>
      </c>
      <c r="B16" s="628" t="s">
        <v>133</v>
      </c>
      <c r="C16" s="207" t="s">
        <v>9</v>
      </c>
      <c r="D16" s="629" t="s">
        <v>127</v>
      </c>
      <c r="E16" s="82">
        <v>2.8</v>
      </c>
      <c r="F16" s="82">
        <v>2.0699999999999998</v>
      </c>
      <c r="G16" s="82" t="s">
        <v>128</v>
      </c>
      <c r="H16" s="593">
        <v>30.99</v>
      </c>
      <c r="I16" s="589">
        <f t="shared" si="0"/>
        <v>179.61803999999998</v>
      </c>
      <c r="J16" s="954" t="s">
        <v>304</v>
      </c>
    </row>
    <row r="17" spans="1:10" ht="28.5" customHeight="1">
      <c r="A17" s="208" t="s">
        <v>130</v>
      </c>
      <c r="B17" s="628" t="s">
        <v>133</v>
      </c>
      <c r="C17" s="207" t="s">
        <v>65</v>
      </c>
      <c r="D17" s="629" t="s">
        <v>127</v>
      </c>
      <c r="E17" s="82">
        <v>2.8</v>
      </c>
      <c r="F17" s="82">
        <v>2.0699999999999998</v>
      </c>
      <c r="G17" s="82" t="s">
        <v>131</v>
      </c>
      <c r="H17" s="593">
        <v>26.99</v>
      </c>
      <c r="I17" s="589">
        <f t="shared" si="0"/>
        <v>156.43403999999995</v>
      </c>
      <c r="J17" s="954" t="s">
        <v>305</v>
      </c>
    </row>
    <row r="18" spans="1:10" ht="28.5" customHeight="1" thickBot="1">
      <c r="A18" s="241" t="s">
        <v>130</v>
      </c>
      <c r="B18" s="240" t="s">
        <v>133</v>
      </c>
      <c r="C18" s="89" t="s">
        <v>10</v>
      </c>
      <c r="D18" s="631" t="s">
        <v>127</v>
      </c>
      <c r="E18" s="90">
        <v>2.8</v>
      </c>
      <c r="F18" s="90">
        <v>2.0699999999999998</v>
      </c>
      <c r="G18" s="90" t="s">
        <v>128</v>
      </c>
      <c r="H18" s="665">
        <v>26.99</v>
      </c>
      <c r="I18" s="590">
        <f t="shared" si="0"/>
        <v>156.43403999999995</v>
      </c>
      <c r="J18" s="957" t="s">
        <v>306</v>
      </c>
    </row>
    <row r="19" spans="1:10" ht="19.5" customHeight="1" thickBot="1">
      <c r="A19" s="225"/>
      <c r="B19" s="104"/>
      <c r="C19" s="34"/>
      <c r="D19" s="226"/>
      <c r="E19" s="227"/>
      <c r="F19" s="227"/>
      <c r="G19" s="228"/>
      <c r="H19" s="229"/>
      <c r="I19" s="230"/>
      <c r="J19" s="538"/>
    </row>
    <row r="20" spans="1:10" ht="28.5" customHeight="1" thickBot="1">
      <c r="A20" s="1470" t="s">
        <v>703</v>
      </c>
      <c r="B20" s="1471"/>
      <c r="C20" s="1471"/>
      <c r="D20" s="1471"/>
      <c r="E20" s="1471"/>
      <c r="F20" s="1471"/>
      <c r="G20" s="1471"/>
      <c r="H20" s="1471"/>
      <c r="I20" s="1471"/>
      <c r="J20" s="1472"/>
    </row>
    <row r="21" spans="1:10" ht="28.5" customHeight="1">
      <c r="A21" s="666" t="s">
        <v>600</v>
      </c>
      <c r="B21" s="637" t="s">
        <v>135</v>
      </c>
      <c r="C21" s="222" t="s">
        <v>8</v>
      </c>
      <c r="D21" s="630" t="s">
        <v>127</v>
      </c>
      <c r="E21" s="414">
        <v>2.8</v>
      </c>
      <c r="F21" s="414">
        <v>2.0699999999999998</v>
      </c>
      <c r="G21" s="283" t="s">
        <v>131</v>
      </c>
      <c r="H21" s="591">
        <v>30.99</v>
      </c>
      <c r="I21" s="588">
        <f>H21*E21*F21</f>
        <v>179.61803999999998</v>
      </c>
      <c r="J21" s="953" t="s">
        <v>307</v>
      </c>
    </row>
    <row r="22" spans="1:10" ht="28.5" customHeight="1">
      <c r="A22" s="208" t="s">
        <v>130</v>
      </c>
      <c r="B22" s="628" t="s">
        <v>135</v>
      </c>
      <c r="C22" s="207" t="s">
        <v>119</v>
      </c>
      <c r="D22" s="629" t="s">
        <v>127</v>
      </c>
      <c r="E22" s="82">
        <v>2.75</v>
      </c>
      <c r="F22" s="82">
        <v>1.83</v>
      </c>
      <c r="G22" s="82" t="s">
        <v>128</v>
      </c>
      <c r="H22" s="593">
        <v>26.99</v>
      </c>
      <c r="I22" s="589">
        <f>H22*E22*F22</f>
        <v>135.82717500000001</v>
      </c>
      <c r="J22" s="954" t="s">
        <v>309</v>
      </c>
    </row>
    <row r="23" spans="1:10" ht="28.5" customHeight="1" thickBot="1">
      <c r="A23" s="241" t="s">
        <v>130</v>
      </c>
      <c r="B23" s="240" t="s">
        <v>135</v>
      </c>
      <c r="C23" s="89" t="s">
        <v>119</v>
      </c>
      <c r="D23" s="631" t="s">
        <v>127</v>
      </c>
      <c r="E23" s="90">
        <v>2.8</v>
      </c>
      <c r="F23" s="90">
        <v>2.0699999999999998</v>
      </c>
      <c r="G23" s="90" t="s">
        <v>128</v>
      </c>
      <c r="H23" s="592">
        <v>26.99</v>
      </c>
      <c r="I23" s="590">
        <f>H23*E23*F23</f>
        <v>156.43403999999995</v>
      </c>
      <c r="J23" s="957" t="s">
        <v>308</v>
      </c>
    </row>
    <row r="24" spans="1:10" ht="18" customHeight="1" thickBot="1">
      <c r="A24" s="234"/>
      <c r="B24" s="104"/>
      <c r="C24" s="34"/>
      <c r="D24" s="226"/>
      <c r="E24" s="227"/>
      <c r="F24" s="227"/>
      <c r="G24" s="228"/>
      <c r="H24" s="235"/>
      <c r="I24" s="230"/>
      <c r="J24" s="538"/>
    </row>
    <row r="25" spans="1:10" ht="28.5" customHeight="1" thickBot="1">
      <c r="A25" s="1470" t="s">
        <v>510</v>
      </c>
      <c r="B25" s="1471"/>
      <c r="C25" s="1471"/>
      <c r="D25" s="1471"/>
      <c r="E25" s="1471"/>
      <c r="F25" s="1471"/>
      <c r="G25" s="1471"/>
      <c r="H25" s="1471"/>
      <c r="I25" s="1471"/>
      <c r="J25" s="1472"/>
    </row>
    <row r="26" spans="1:10" ht="28.5" customHeight="1">
      <c r="A26" s="666" t="s">
        <v>130</v>
      </c>
      <c r="B26" s="123" t="s">
        <v>138</v>
      </c>
      <c r="C26" s="92" t="s">
        <v>8</v>
      </c>
      <c r="D26" s="630" t="s">
        <v>127</v>
      </c>
      <c r="E26" s="414">
        <v>2.5</v>
      </c>
      <c r="F26" s="414">
        <v>1.25</v>
      </c>
      <c r="G26" s="414" t="s">
        <v>128</v>
      </c>
      <c r="H26" s="591">
        <v>53.99</v>
      </c>
      <c r="I26" s="588">
        <f>H26*E26*F26</f>
        <v>168.71875</v>
      </c>
      <c r="J26" s="953" t="s">
        <v>310</v>
      </c>
    </row>
    <row r="27" spans="1:10" ht="28.5" customHeight="1">
      <c r="A27" s="208" t="s">
        <v>130</v>
      </c>
      <c r="B27" s="628" t="s">
        <v>138</v>
      </c>
      <c r="C27" s="207" t="s">
        <v>11</v>
      </c>
      <c r="D27" s="629" t="s">
        <v>127</v>
      </c>
      <c r="E27" s="82">
        <v>2.5</v>
      </c>
      <c r="F27" s="82">
        <v>1.25</v>
      </c>
      <c r="G27" s="82" t="s">
        <v>128</v>
      </c>
      <c r="H27" s="593">
        <v>44.99</v>
      </c>
      <c r="I27" s="589">
        <f>H27*E27*F27</f>
        <v>140.59375</v>
      </c>
      <c r="J27" s="954" t="s">
        <v>311</v>
      </c>
    </row>
    <row r="28" spans="1:10" ht="28.5" customHeight="1">
      <c r="A28" s="208" t="s">
        <v>130</v>
      </c>
      <c r="B28" s="628" t="s">
        <v>138</v>
      </c>
      <c r="C28" s="125" t="s">
        <v>11</v>
      </c>
      <c r="D28" s="629" t="s">
        <v>127</v>
      </c>
      <c r="E28" s="82">
        <v>2.5</v>
      </c>
      <c r="F28" s="82">
        <v>1.25</v>
      </c>
      <c r="G28" s="82" t="s">
        <v>131</v>
      </c>
      <c r="H28" s="593">
        <v>44.99</v>
      </c>
      <c r="I28" s="589">
        <f>H28*E28*F28</f>
        <v>140.59375</v>
      </c>
      <c r="J28" s="954" t="s">
        <v>312</v>
      </c>
    </row>
    <row r="29" spans="1:10" ht="28.5" customHeight="1" thickBot="1">
      <c r="A29" s="241" t="s">
        <v>130</v>
      </c>
      <c r="B29" s="240" t="s">
        <v>138</v>
      </c>
      <c r="C29" s="89" t="s">
        <v>60</v>
      </c>
      <c r="D29" s="631" t="s">
        <v>127</v>
      </c>
      <c r="E29" s="90">
        <v>2.5</v>
      </c>
      <c r="F29" s="90">
        <v>1.25</v>
      </c>
      <c r="G29" s="90" t="s">
        <v>128</v>
      </c>
      <c r="H29" s="592">
        <v>38.99</v>
      </c>
      <c r="I29" s="590">
        <f>H29*E29*F29</f>
        <v>121.84375000000001</v>
      </c>
      <c r="J29" s="957" t="s">
        <v>313</v>
      </c>
    </row>
    <row r="30" spans="1:10" ht="28.5" customHeight="1" thickBot="1">
      <c r="A30" s="225"/>
      <c r="B30" s="104"/>
      <c r="C30" s="34"/>
      <c r="D30" s="226"/>
      <c r="E30" s="227"/>
      <c r="F30" s="227"/>
      <c r="G30" s="228"/>
      <c r="H30" s="235"/>
      <c r="I30" s="230"/>
      <c r="J30" s="539"/>
    </row>
    <row r="31" spans="1:10" ht="28.5" hidden="1" customHeight="1" thickBot="1">
      <c r="A31" s="1459" t="s">
        <v>511</v>
      </c>
      <c r="B31" s="1460"/>
      <c r="C31" s="1460"/>
      <c r="D31" s="1460"/>
      <c r="E31" s="1460"/>
      <c r="F31" s="1460"/>
      <c r="G31" s="1460"/>
      <c r="H31" s="1460"/>
      <c r="I31" s="1460"/>
      <c r="J31" s="1461"/>
    </row>
    <row r="32" spans="1:10" ht="28.5" hidden="1" customHeight="1">
      <c r="A32" s="1462" t="s">
        <v>130</v>
      </c>
      <c r="B32" s="1464" t="s">
        <v>138</v>
      </c>
      <c r="C32" s="222" t="s">
        <v>9</v>
      </c>
      <c r="D32" s="223" t="s">
        <v>127</v>
      </c>
      <c r="E32" s="224">
        <v>2.5</v>
      </c>
      <c r="F32" s="224">
        <v>1.22</v>
      </c>
      <c r="G32" s="244" t="s">
        <v>128</v>
      </c>
      <c r="H32" s="534"/>
      <c r="I32" s="535">
        <f>H32*E32*F32</f>
        <v>0</v>
      </c>
      <c r="J32" s="540" t="s">
        <v>314</v>
      </c>
    </row>
    <row r="33" spans="1:10" ht="28.5" hidden="1" customHeight="1" thickBot="1">
      <c r="A33" s="1463"/>
      <c r="B33" s="1465"/>
      <c r="C33" s="102" t="s">
        <v>12</v>
      </c>
      <c r="D33" s="243" t="s">
        <v>127</v>
      </c>
      <c r="E33" s="103">
        <v>2.5</v>
      </c>
      <c r="F33" s="103">
        <v>1.22</v>
      </c>
      <c r="G33" s="245" t="s">
        <v>131</v>
      </c>
      <c r="H33" s="536"/>
      <c r="I33" s="537">
        <f>H33*E33*F33</f>
        <v>0</v>
      </c>
      <c r="J33" s="541" t="s">
        <v>315</v>
      </c>
    </row>
    <row r="34" spans="1:10" ht="28.5" hidden="1" customHeight="1" thickBot="1">
      <c r="A34" s="225"/>
      <c r="B34" s="104"/>
      <c r="C34" s="34"/>
      <c r="D34" s="226"/>
      <c r="E34" s="227"/>
      <c r="F34" s="227"/>
      <c r="G34" s="228"/>
      <c r="H34" s="235"/>
      <c r="I34" s="230"/>
      <c r="J34" s="539"/>
    </row>
    <row r="35" spans="1:10" ht="28.5" customHeight="1" thickBot="1">
      <c r="A35" s="1456" t="s">
        <v>704</v>
      </c>
      <c r="B35" s="1457"/>
      <c r="C35" s="1457"/>
      <c r="D35" s="1457"/>
      <c r="E35" s="1457"/>
      <c r="F35" s="1457"/>
      <c r="G35" s="1457"/>
      <c r="H35" s="1457"/>
      <c r="I35" s="1457"/>
      <c r="J35" s="1458"/>
    </row>
    <row r="36" spans="1:10" ht="28.5" customHeight="1">
      <c r="A36" s="1466" t="s">
        <v>130</v>
      </c>
      <c r="B36" s="1453" t="s">
        <v>139</v>
      </c>
      <c r="C36" s="1194" t="s">
        <v>1154</v>
      </c>
      <c r="D36" s="1147" t="s">
        <v>127</v>
      </c>
      <c r="E36" s="1195">
        <v>2.5</v>
      </c>
      <c r="F36" s="1195">
        <v>1.25</v>
      </c>
      <c r="G36" s="1195" t="s">
        <v>128</v>
      </c>
      <c r="H36" s="1196">
        <v>53.99</v>
      </c>
      <c r="I36" s="1197">
        <f>E36*F36*H36</f>
        <v>168.71875</v>
      </c>
      <c r="J36" s="1198" t="s">
        <v>1161</v>
      </c>
    </row>
    <row r="37" spans="1:10" ht="28.5" customHeight="1">
      <c r="A37" s="1467"/>
      <c r="B37" s="1454"/>
      <c r="C37" s="1054" t="s">
        <v>1154</v>
      </c>
      <c r="D37" s="1148" t="s">
        <v>127</v>
      </c>
      <c r="E37" s="1055">
        <v>2.8</v>
      </c>
      <c r="F37" s="1055">
        <v>2.0699999999999998</v>
      </c>
      <c r="G37" s="1055" t="s">
        <v>128</v>
      </c>
      <c r="H37" s="1199">
        <v>53.99</v>
      </c>
      <c r="I37" s="1200">
        <f>E37*F37*H37</f>
        <v>312.92604</v>
      </c>
      <c r="J37" s="1057" t="s">
        <v>1162</v>
      </c>
    </row>
    <row r="38" spans="1:10" ht="28.5" customHeight="1">
      <c r="A38" s="1467"/>
      <c r="B38" s="1454"/>
      <c r="C38" s="207" t="s">
        <v>8</v>
      </c>
      <c r="D38" s="629" t="s">
        <v>127</v>
      </c>
      <c r="E38" s="82">
        <v>2.5</v>
      </c>
      <c r="F38" s="82">
        <v>1.25</v>
      </c>
      <c r="G38" s="82" t="s">
        <v>128</v>
      </c>
      <c r="H38" s="593">
        <v>57.99</v>
      </c>
      <c r="I38" s="589">
        <f>E38*F38*H38</f>
        <v>181.21875</v>
      </c>
      <c r="J38" s="954" t="s">
        <v>352</v>
      </c>
    </row>
    <row r="39" spans="1:10" ht="28.5" customHeight="1">
      <c r="A39" s="1467"/>
      <c r="B39" s="1454"/>
      <c r="C39" s="207" t="s">
        <v>8</v>
      </c>
      <c r="D39" s="629" t="s">
        <v>127</v>
      </c>
      <c r="E39" s="82">
        <v>2.8</v>
      </c>
      <c r="F39" s="82">
        <v>2.0699999999999998</v>
      </c>
      <c r="G39" s="82" t="s">
        <v>131</v>
      </c>
      <c r="H39" s="593">
        <v>57.99</v>
      </c>
      <c r="I39" s="589">
        <f>E39*F39*H39</f>
        <v>336.11003999999997</v>
      </c>
      <c r="J39" s="954" t="s">
        <v>353</v>
      </c>
    </row>
    <row r="40" spans="1:10" ht="28.5" customHeight="1" thickBot="1">
      <c r="A40" s="1468"/>
      <c r="B40" s="1455"/>
      <c r="C40" s="935" t="s">
        <v>1155</v>
      </c>
      <c r="D40" s="1149" t="s">
        <v>127</v>
      </c>
      <c r="E40" s="1058">
        <v>2.1</v>
      </c>
      <c r="F40" s="1058">
        <v>0.9</v>
      </c>
      <c r="G40" s="1058" t="s">
        <v>128</v>
      </c>
      <c r="H40" s="1201">
        <v>87.99</v>
      </c>
      <c r="I40" s="1202">
        <f>E40*F40*H40</f>
        <v>166.30109999999999</v>
      </c>
      <c r="J40" s="1203" t="s">
        <v>1163</v>
      </c>
    </row>
    <row r="41" spans="1:10" ht="28.5" customHeight="1">
      <c r="A41" s="1086"/>
      <c r="B41" s="1087"/>
      <c r="C41" s="144"/>
      <c r="D41" s="58"/>
      <c r="E41" s="233"/>
      <c r="F41" s="233"/>
      <c r="G41" s="233"/>
      <c r="H41" s="1088"/>
      <c r="I41" s="1088"/>
      <c r="J41" s="1089"/>
    </row>
    <row r="42" spans="1:10" ht="24" customHeight="1">
      <c r="A42" s="412" t="s">
        <v>1072</v>
      </c>
      <c r="B42" s="394"/>
      <c r="C42" s="34"/>
      <c r="D42" s="34"/>
      <c r="E42" s="96"/>
      <c r="F42" s="96"/>
      <c r="G42" s="104"/>
      <c r="H42" s="99"/>
      <c r="I42" s="77"/>
      <c r="J42" s="542"/>
    </row>
    <row r="43" spans="1:10" ht="24" customHeight="1">
      <c r="A43" s="23"/>
      <c r="B43" s="35"/>
      <c r="C43" s="34"/>
      <c r="D43" s="34"/>
      <c r="E43" s="96"/>
      <c r="F43" s="96"/>
      <c r="G43" s="104"/>
      <c r="H43" s="99"/>
      <c r="I43" s="77"/>
      <c r="J43" s="542"/>
    </row>
    <row r="44" spans="1:10" ht="24" customHeight="1">
      <c r="A44" s="397" t="s">
        <v>705</v>
      </c>
      <c r="B44" s="396"/>
      <c r="C44" s="398"/>
      <c r="D44" s="399"/>
      <c r="E44" s="400"/>
      <c r="F44" s="76"/>
      <c r="G44" s="35"/>
      <c r="H44" s="25"/>
      <c r="I44" s="15"/>
      <c r="J44" s="73"/>
    </row>
    <row r="45" spans="1:10" ht="24" customHeight="1">
      <c r="A45" s="23"/>
      <c r="B45" s="133"/>
      <c r="C45" s="133"/>
      <c r="D45" s="21"/>
      <c r="E45" s="97"/>
      <c r="F45" s="98"/>
      <c r="G45" s="101"/>
      <c r="H45" s="25"/>
      <c r="I45" s="56"/>
      <c r="J45" s="543"/>
    </row>
    <row r="46" spans="1:10" ht="24" hidden="1" customHeight="1">
      <c r="A46" s="521" t="s">
        <v>1080</v>
      </c>
      <c r="B46" s="35"/>
      <c r="C46" s="22"/>
      <c r="D46" s="21"/>
      <c r="E46" s="97"/>
      <c r="F46" s="76"/>
      <c r="G46" s="35"/>
      <c r="H46" s="25"/>
      <c r="I46" s="15"/>
      <c r="J46" s="73"/>
    </row>
    <row r="47" spans="1:10" ht="24" hidden="1" customHeight="1">
      <c r="A47" s="391" t="s">
        <v>706</v>
      </c>
      <c r="B47" s="392"/>
      <c r="C47" s="393"/>
      <c r="D47" s="401"/>
      <c r="E47" s="97"/>
    </row>
    <row r="48" spans="1:10" ht="24" hidden="1" customHeight="1">
      <c r="A48" s="138"/>
      <c r="B48" s="101"/>
      <c r="C48" s="22"/>
      <c r="D48" s="21"/>
      <c r="E48" s="97"/>
    </row>
    <row r="49" spans="1:6" ht="24" customHeight="1">
      <c r="A49" s="402" t="s">
        <v>674</v>
      </c>
      <c r="B49" s="403"/>
      <c r="C49" s="404"/>
      <c r="D49" s="405"/>
      <c r="E49" s="406"/>
      <c r="F49" s="3"/>
    </row>
    <row r="50" spans="1:6" ht="24" customHeight="1">
      <c r="A50" s="407" t="s">
        <v>673</v>
      </c>
      <c r="B50" s="408"/>
      <c r="C50" s="409"/>
      <c r="D50" s="410"/>
      <c r="E50" s="411"/>
      <c r="F50" s="3"/>
    </row>
    <row r="51" spans="1:6" ht="21" customHeight="1"/>
    <row r="52" spans="1:6" ht="22.5" customHeight="1">
      <c r="B52" s="105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1" customFormat="1">
      <c r="A84" s="9"/>
      <c r="B84" s="100"/>
      <c r="C84" s="75"/>
      <c r="D84" s="9"/>
      <c r="E84" s="1"/>
      <c r="F84" s="1"/>
      <c r="G84" s="100"/>
      <c r="H84" s="3"/>
      <c r="I84" s="3"/>
      <c r="J84" s="72"/>
    </row>
    <row r="94" spans="1:10" s="55" customFormat="1" ht="18" customHeight="1">
      <c r="A94" s="9"/>
      <c r="B94" s="100"/>
      <c r="C94" s="75"/>
      <c r="D94" s="9"/>
      <c r="E94" s="1"/>
      <c r="F94" s="1"/>
      <c r="G94" s="100"/>
      <c r="H94" s="3"/>
      <c r="I94" s="3"/>
      <c r="J94" s="72"/>
    </row>
    <row r="95" spans="1:10" s="55" customFormat="1" ht="18" customHeight="1">
      <c r="A95" s="9"/>
      <c r="B95" s="100"/>
      <c r="C95" s="75"/>
      <c r="D95" s="9"/>
      <c r="E95" s="1"/>
      <c r="F95" s="1"/>
      <c r="G95" s="100"/>
      <c r="H95" s="3"/>
      <c r="I95" s="3"/>
      <c r="J95" s="72"/>
    </row>
    <row r="96" spans="1:10" s="55" customFormat="1">
      <c r="A96" s="9"/>
      <c r="B96" s="100"/>
      <c r="C96" s="75"/>
      <c r="D96" s="9"/>
      <c r="E96" s="1"/>
      <c r="F96" s="1"/>
      <c r="G96" s="100"/>
      <c r="H96" s="3"/>
      <c r="I96" s="3"/>
      <c r="J96" s="72"/>
    </row>
    <row r="97" spans="1:10" s="56" customFormat="1">
      <c r="A97" s="9"/>
      <c r="B97" s="100"/>
      <c r="C97" s="75"/>
      <c r="D97" s="9"/>
      <c r="E97" s="1"/>
      <c r="F97" s="1"/>
      <c r="G97" s="100"/>
      <c r="H97" s="3"/>
      <c r="I97" s="3"/>
      <c r="J97" s="72"/>
    </row>
    <row r="98" spans="1:10" s="56" customFormat="1">
      <c r="A98" s="9"/>
      <c r="B98" s="100"/>
      <c r="C98" s="75"/>
      <c r="D98" s="9"/>
      <c r="E98" s="1"/>
      <c r="F98" s="1"/>
      <c r="G98" s="100"/>
      <c r="H98" s="3"/>
      <c r="I98" s="3"/>
      <c r="J98" s="72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  <mergeCell ref="B13:B14"/>
    <mergeCell ref="A25:J25"/>
    <mergeCell ref="A20:J20"/>
    <mergeCell ref="A5:J5"/>
    <mergeCell ref="B9:B10"/>
    <mergeCell ref="B36:B40"/>
    <mergeCell ref="A35:J35"/>
    <mergeCell ref="A31:J31"/>
    <mergeCell ref="A32:A33"/>
    <mergeCell ref="B32:B33"/>
    <mergeCell ref="A36:A40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zoomScale="70" zoomScaleNormal="85" zoomScaleSheetLayoutView="70" workbookViewId="0">
      <selection activeCell="J35" sqref="J35"/>
    </sheetView>
  </sheetViews>
  <sheetFormatPr defaultColWidth="8.7109375" defaultRowHeight="23.25"/>
  <cols>
    <col min="1" max="1" width="46.42578125" style="111" customWidth="1"/>
    <col min="2" max="2" width="16.140625" style="100" customWidth="1"/>
    <col min="3" max="3" width="16.140625" style="75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0" customWidth="1"/>
    <col min="8" max="8" width="17" style="3" customWidth="1"/>
    <col min="9" max="9" width="17.85546875" style="3" customWidth="1"/>
    <col min="10" max="10" width="7.28515625" style="152" bestFit="1" customWidth="1"/>
    <col min="11" max="16384" width="8.7109375" style="3"/>
  </cols>
  <sheetData>
    <row r="1" spans="1:10" ht="160.5" customHeight="1" thickBot="1"/>
    <row r="2" spans="1:10" ht="32.25" customHeight="1" thickBot="1">
      <c r="A2" s="1483" t="s">
        <v>1070</v>
      </c>
      <c r="B2" s="1484"/>
      <c r="C2" s="1484"/>
      <c r="D2" s="1484"/>
      <c r="E2" s="1484"/>
      <c r="F2" s="1484"/>
      <c r="G2" s="1484"/>
      <c r="H2" s="1484"/>
      <c r="I2" s="1484"/>
      <c r="J2" s="1485"/>
    </row>
    <row r="3" spans="1:10" ht="23.25" customHeight="1">
      <c r="A3" s="1399" t="s">
        <v>66</v>
      </c>
      <c r="B3" s="1434" t="s">
        <v>699</v>
      </c>
      <c r="C3" s="1401" t="s">
        <v>507</v>
      </c>
      <c r="D3" s="1401" t="s">
        <v>700</v>
      </c>
      <c r="E3" s="1401" t="s">
        <v>708</v>
      </c>
      <c r="F3" s="1401" t="s">
        <v>701</v>
      </c>
      <c r="G3" s="1401" t="s">
        <v>508</v>
      </c>
      <c r="H3" s="1434" t="s">
        <v>1089</v>
      </c>
      <c r="I3" s="1434" t="s">
        <v>1087</v>
      </c>
      <c r="J3" s="1436" t="s">
        <v>790</v>
      </c>
    </row>
    <row r="4" spans="1:10" ht="39.75" customHeight="1" thickBot="1">
      <c r="A4" s="1409"/>
      <c r="B4" s="1476"/>
      <c r="C4" s="1410"/>
      <c r="D4" s="1410"/>
      <c r="E4" s="1410"/>
      <c r="F4" s="1410"/>
      <c r="G4" s="1410"/>
      <c r="H4" s="1476"/>
      <c r="I4" s="1476"/>
      <c r="J4" s="1479"/>
    </row>
    <row r="5" spans="1:10" ht="24" thickBot="1">
      <c r="A5" s="1459" t="s">
        <v>702</v>
      </c>
      <c r="B5" s="1460"/>
      <c r="C5" s="1460"/>
      <c r="D5" s="1460"/>
      <c r="E5" s="1460"/>
      <c r="F5" s="1460"/>
      <c r="G5" s="1460"/>
      <c r="H5" s="1460"/>
      <c r="I5" s="1460"/>
      <c r="J5" s="1461"/>
    </row>
    <row r="6" spans="1:10">
      <c r="A6" s="215" t="s">
        <v>709</v>
      </c>
      <c r="B6" s="835" t="s">
        <v>133</v>
      </c>
      <c r="C6" s="92" t="s">
        <v>8</v>
      </c>
      <c r="D6" s="630" t="s">
        <v>127</v>
      </c>
      <c r="E6" s="414">
        <v>2.8</v>
      </c>
      <c r="F6" s="414">
        <v>2.0699999999999998</v>
      </c>
      <c r="G6" s="414" t="s">
        <v>131</v>
      </c>
      <c r="H6" s="594">
        <v>33.99</v>
      </c>
      <c r="I6" s="831">
        <f t="shared" ref="I6:I14" si="0">H6*E6*F6</f>
        <v>197.00603999999998</v>
      </c>
      <c r="J6" s="953" t="s">
        <v>318</v>
      </c>
    </row>
    <row r="7" spans="1:10">
      <c r="A7" s="214" t="s">
        <v>710</v>
      </c>
      <c r="B7" s="246" t="s">
        <v>133</v>
      </c>
      <c r="C7" s="207" t="s">
        <v>8</v>
      </c>
      <c r="D7" s="629" t="s">
        <v>127</v>
      </c>
      <c r="E7" s="82">
        <v>2.8</v>
      </c>
      <c r="F7" s="82">
        <v>2.0699999999999998</v>
      </c>
      <c r="G7" s="82" t="s">
        <v>128</v>
      </c>
      <c r="H7" s="596">
        <v>33.99</v>
      </c>
      <c r="I7" s="602">
        <f>H7*E7*F7</f>
        <v>197.00603999999998</v>
      </c>
      <c r="J7" s="954" t="s">
        <v>319</v>
      </c>
    </row>
    <row r="8" spans="1:10">
      <c r="A8" s="1204" t="s">
        <v>711</v>
      </c>
      <c r="B8" s="1205" t="s">
        <v>133</v>
      </c>
      <c r="C8" s="1054" t="s">
        <v>8</v>
      </c>
      <c r="D8" s="1148" t="s">
        <v>127</v>
      </c>
      <c r="E8" s="1055">
        <v>2.8</v>
      </c>
      <c r="F8" s="1055">
        <v>2.0699999999999998</v>
      </c>
      <c r="G8" s="1055" t="s">
        <v>128</v>
      </c>
      <c r="H8" s="1056">
        <v>33.99</v>
      </c>
      <c r="I8" s="1206">
        <f t="shared" si="0"/>
        <v>197.00603999999998</v>
      </c>
      <c r="J8" s="1057" t="s">
        <v>319</v>
      </c>
    </row>
    <row r="9" spans="1:10">
      <c r="A9" s="214" t="s">
        <v>512</v>
      </c>
      <c r="B9" s="246" t="s">
        <v>133</v>
      </c>
      <c r="C9" s="207" t="s">
        <v>8</v>
      </c>
      <c r="D9" s="629" t="s">
        <v>127</v>
      </c>
      <c r="E9" s="82">
        <v>1.0329999999999999</v>
      </c>
      <c r="F9" s="82">
        <v>2.8</v>
      </c>
      <c r="G9" s="82" t="s">
        <v>128</v>
      </c>
      <c r="H9" s="596">
        <v>22.99</v>
      </c>
      <c r="I9" s="602">
        <f t="shared" si="0"/>
        <v>66.496275999999995</v>
      </c>
      <c r="J9" s="954" t="s">
        <v>320</v>
      </c>
    </row>
    <row r="10" spans="1:10">
      <c r="A10" s="214" t="s">
        <v>513</v>
      </c>
      <c r="B10" s="246" t="s">
        <v>133</v>
      </c>
      <c r="C10" s="207" t="s">
        <v>8</v>
      </c>
      <c r="D10" s="629" t="s">
        <v>127</v>
      </c>
      <c r="E10" s="82">
        <v>2.8</v>
      </c>
      <c r="F10" s="82">
        <v>1.0329999999999999</v>
      </c>
      <c r="G10" s="82" t="s">
        <v>128</v>
      </c>
      <c r="H10" s="596">
        <v>22.99</v>
      </c>
      <c r="I10" s="602">
        <f t="shared" si="0"/>
        <v>66.49627599999998</v>
      </c>
      <c r="J10" s="954" t="s">
        <v>321</v>
      </c>
    </row>
    <row r="11" spans="1:10">
      <c r="A11" s="214" t="s">
        <v>709</v>
      </c>
      <c r="B11" s="246" t="s">
        <v>133</v>
      </c>
      <c r="C11" s="207" t="s">
        <v>9</v>
      </c>
      <c r="D11" s="629" t="s">
        <v>127</v>
      </c>
      <c r="E11" s="82">
        <v>2.8</v>
      </c>
      <c r="F11" s="82">
        <v>2.0699999999999998</v>
      </c>
      <c r="G11" s="82" t="s">
        <v>128</v>
      </c>
      <c r="H11" s="596">
        <v>27.99</v>
      </c>
      <c r="I11" s="602">
        <f t="shared" si="0"/>
        <v>162.23003999999995</v>
      </c>
      <c r="J11" s="954" t="s">
        <v>322</v>
      </c>
    </row>
    <row r="12" spans="1:10">
      <c r="A12" s="214" t="s">
        <v>709</v>
      </c>
      <c r="B12" s="246" t="s">
        <v>133</v>
      </c>
      <c r="C12" s="207" t="s">
        <v>65</v>
      </c>
      <c r="D12" s="629" t="s">
        <v>127</v>
      </c>
      <c r="E12" s="82">
        <v>2.8</v>
      </c>
      <c r="F12" s="82">
        <v>2.0699999999999998</v>
      </c>
      <c r="G12" s="82" t="s">
        <v>128</v>
      </c>
      <c r="H12" s="596">
        <v>25.99</v>
      </c>
      <c r="I12" s="602">
        <f t="shared" si="0"/>
        <v>150.63803999999996</v>
      </c>
      <c r="J12" s="954" t="s">
        <v>619</v>
      </c>
    </row>
    <row r="13" spans="1:10">
      <c r="A13" s="214" t="s">
        <v>709</v>
      </c>
      <c r="B13" s="246" t="s">
        <v>133</v>
      </c>
      <c r="C13" s="207" t="s">
        <v>10</v>
      </c>
      <c r="D13" s="629" t="s">
        <v>127</v>
      </c>
      <c r="E13" s="82">
        <v>2.8</v>
      </c>
      <c r="F13" s="82">
        <v>2.0699999999999998</v>
      </c>
      <c r="G13" s="82" t="s">
        <v>128</v>
      </c>
      <c r="H13" s="596">
        <v>25.99</v>
      </c>
      <c r="I13" s="602">
        <f t="shared" si="0"/>
        <v>150.63803999999996</v>
      </c>
      <c r="J13" s="954" t="s">
        <v>323</v>
      </c>
    </row>
    <row r="14" spans="1:10" ht="24" thickBot="1">
      <c r="A14" s="216" t="s">
        <v>484</v>
      </c>
      <c r="B14" s="255" t="s">
        <v>133</v>
      </c>
      <c r="C14" s="89" t="s">
        <v>10</v>
      </c>
      <c r="D14" s="631" t="s">
        <v>127</v>
      </c>
      <c r="E14" s="90">
        <v>2.8</v>
      </c>
      <c r="F14" s="90">
        <v>2.0699999999999998</v>
      </c>
      <c r="G14" s="90" t="s">
        <v>128</v>
      </c>
      <c r="H14" s="598">
        <v>18.989999999999998</v>
      </c>
      <c r="I14" s="603">
        <f t="shared" si="0"/>
        <v>110.06603999999997</v>
      </c>
      <c r="J14" s="957" t="s">
        <v>324</v>
      </c>
    </row>
    <row r="15" spans="1:10" ht="24" thickBot="1">
      <c r="A15" s="225"/>
      <c r="B15" s="248"/>
      <c r="C15" s="225"/>
      <c r="D15" s="249"/>
      <c r="E15" s="250"/>
      <c r="F15" s="250"/>
      <c r="G15" s="228"/>
      <c r="H15" s="251"/>
      <c r="I15" s="252"/>
      <c r="J15" s="544"/>
    </row>
    <row r="16" spans="1:10" ht="24" customHeight="1" thickBot="1">
      <c r="A16" s="1488" t="s">
        <v>713</v>
      </c>
      <c r="B16" s="1489"/>
      <c r="C16" s="1489"/>
      <c r="D16" s="1489"/>
      <c r="E16" s="1489"/>
      <c r="F16" s="1489"/>
      <c r="G16" s="1489"/>
      <c r="H16" s="1489"/>
      <c r="I16" s="1489"/>
      <c r="J16" s="1490"/>
    </row>
    <row r="17" spans="1:10" ht="24" thickBot="1">
      <c r="A17" s="91" t="s">
        <v>709</v>
      </c>
      <c r="B17" s="832" t="s">
        <v>135</v>
      </c>
      <c r="C17" s="699" t="s">
        <v>8</v>
      </c>
      <c r="D17" s="833" t="s">
        <v>127</v>
      </c>
      <c r="E17" s="834">
        <v>2.8</v>
      </c>
      <c r="F17" s="834">
        <v>2.0699999999999998</v>
      </c>
      <c r="G17" s="93" t="s">
        <v>131</v>
      </c>
      <c r="H17" s="609">
        <v>27.99</v>
      </c>
      <c r="I17" s="721">
        <f>H17*E17*F17</f>
        <v>162.23003999999995</v>
      </c>
      <c r="J17" s="959" t="s">
        <v>325</v>
      </c>
    </row>
    <row r="18" spans="1:10" ht="24" thickBot="1">
      <c r="A18" s="225"/>
      <c r="B18" s="104"/>
      <c r="C18" s="34"/>
      <c r="D18" s="226"/>
      <c r="E18" s="227"/>
      <c r="F18" s="227"/>
      <c r="G18" s="228"/>
      <c r="H18" s="253"/>
      <c r="I18" s="254"/>
      <c r="J18" s="486"/>
    </row>
    <row r="19" spans="1:10" ht="29.25" customHeight="1" thickBot="1">
      <c r="A19" s="1488" t="s">
        <v>510</v>
      </c>
      <c r="B19" s="1489"/>
      <c r="C19" s="1489"/>
      <c r="D19" s="1489"/>
      <c r="E19" s="1489"/>
      <c r="F19" s="1489"/>
      <c r="G19" s="1489"/>
      <c r="H19" s="1489"/>
      <c r="I19" s="1489"/>
      <c r="J19" s="1490"/>
    </row>
    <row r="20" spans="1:10" ht="24" customHeight="1">
      <c r="A20" s="215" t="s">
        <v>712</v>
      </c>
      <c r="B20" s="123" t="s">
        <v>138</v>
      </c>
      <c r="C20" s="92" t="s">
        <v>61</v>
      </c>
      <c r="D20" s="630" t="s">
        <v>132</v>
      </c>
      <c r="E20" s="414">
        <v>2.5</v>
      </c>
      <c r="F20" s="414">
        <v>1.25</v>
      </c>
      <c r="G20" s="414" t="s">
        <v>128</v>
      </c>
      <c r="H20" s="594">
        <v>45.99</v>
      </c>
      <c r="I20" s="831">
        <f t="shared" ref="I20:I28" si="1">H20*E20*F20</f>
        <v>143.71875</v>
      </c>
      <c r="J20" s="953" t="s">
        <v>326</v>
      </c>
    </row>
    <row r="21" spans="1:10" ht="24" customHeight="1">
      <c r="A21" s="700" t="s">
        <v>709</v>
      </c>
      <c r="B21" s="628" t="s">
        <v>138</v>
      </c>
      <c r="C21" s="207" t="s">
        <v>8</v>
      </c>
      <c r="D21" s="629" t="s">
        <v>127</v>
      </c>
      <c r="E21" s="82">
        <v>2.5</v>
      </c>
      <c r="F21" s="82">
        <v>1.25</v>
      </c>
      <c r="G21" s="82" t="s">
        <v>128</v>
      </c>
      <c r="H21" s="596">
        <v>52.99</v>
      </c>
      <c r="I21" s="602">
        <f t="shared" si="1"/>
        <v>165.59375</v>
      </c>
      <c r="J21" s="954" t="s">
        <v>327</v>
      </c>
    </row>
    <row r="22" spans="1:10" ht="24" customHeight="1">
      <c r="A22" s="700" t="s">
        <v>709</v>
      </c>
      <c r="B22" s="628" t="s">
        <v>138</v>
      </c>
      <c r="C22" s="125" t="s">
        <v>8</v>
      </c>
      <c r="D22" s="629" t="s">
        <v>127</v>
      </c>
      <c r="E22" s="106">
        <v>2.5</v>
      </c>
      <c r="F22" s="106">
        <v>1.25</v>
      </c>
      <c r="G22" s="82" t="s">
        <v>131</v>
      </c>
      <c r="H22" s="596">
        <v>52.99</v>
      </c>
      <c r="I22" s="602">
        <f t="shared" si="1"/>
        <v>165.59375</v>
      </c>
      <c r="J22" s="954" t="s">
        <v>328</v>
      </c>
    </row>
    <row r="23" spans="1:10" ht="24" customHeight="1">
      <c r="A23" s="214" t="s">
        <v>712</v>
      </c>
      <c r="B23" s="628" t="s">
        <v>138</v>
      </c>
      <c r="C23" s="207" t="s">
        <v>8</v>
      </c>
      <c r="D23" s="629" t="s">
        <v>132</v>
      </c>
      <c r="E23" s="82">
        <v>2.5</v>
      </c>
      <c r="F23" s="82">
        <v>1.25</v>
      </c>
      <c r="G23" s="82" t="s">
        <v>128</v>
      </c>
      <c r="H23" s="596">
        <v>40.99</v>
      </c>
      <c r="I23" s="602">
        <f t="shared" si="1"/>
        <v>128.09375</v>
      </c>
      <c r="J23" s="954" t="s">
        <v>329</v>
      </c>
    </row>
    <row r="24" spans="1:10" ht="24" customHeight="1">
      <c r="A24" s="214" t="s">
        <v>709</v>
      </c>
      <c r="B24" s="628" t="s">
        <v>138</v>
      </c>
      <c r="C24" s="207" t="s">
        <v>91</v>
      </c>
      <c r="D24" s="629" t="s">
        <v>132</v>
      </c>
      <c r="E24" s="82">
        <v>2.5</v>
      </c>
      <c r="F24" s="82">
        <v>1.25</v>
      </c>
      <c r="G24" s="82" t="s">
        <v>128</v>
      </c>
      <c r="H24" s="596">
        <v>44.99</v>
      </c>
      <c r="I24" s="602">
        <f t="shared" si="1"/>
        <v>140.59375</v>
      </c>
      <c r="J24" s="954" t="s">
        <v>330</v>
      </c>
    </row>
    <row r="25" spans="1:10" ht="24" customHeight="1">
      <c r="A25" s="214" t="s">
        <v>484</v>
      </c>
      <c r="B25" s="628" t="s">
        <v>138</v>
      </c>
      <c r="C25" s="207" t="s">
        <v>91</v>
      </c>
      <c r="D25" s="629" t="s">
        <v>132</v>
      </c>
      <c r="E25" s="82">
        <v>2.5</v>
      </c>
      <c r="F25" s="82">
        <v>1.25</v>
      </c>
      <c r="G25" s="82" t="s">
        <v>128</v>
      </c>
      <c r="H25" s="596">
        <v>36.99</v>
      </c>
      <c r="I25" s="602">
        <f t="shared" si="1"/>
        <v>115.59375000000001</v>
      </c>
      <c r="J25" s="954" t="s">
        <v>331</v>
      </c>
    </row>
    <row r="26" spans="1:10" ht="24" customHeight="1">
      <c r="A26" s="214" t="s">
        <v>709</v>
      </c>
      <c r="B26" s="628" t="s">
        <v>138</v>
      </c>
      <c r="C26" s="207" t="s">
        <v>11</v>
      </c>
      <c r="D26" s="629" t="s">
        <v>127</v>
      </c>
      <c r="E26" s="82">
        <v>2.5</v>
      </c>
      <c r="F26" s="82">
        <v>1.25</v>
      </c>
      <c r="G26" s="82" t="s">
        <v>128</v>
      </c>
      <c r="H26" s="596">
        <v>38.99</v>
      </c>
      <c r="I26" s="602">
        <f t="shared" si="1"/>
        <v>121.84375000000001</v>
      </c>
      <c r="J26" s="954" t="s">
        <v>332</v>
      </c>
    </row>
    <row r="27" spans="1:10" ht="24" hidden="1" customHeight="1">
      <c r="A27" s="214" t="s">
        <v>709</v>
      </c>
      <c r="B27" s="124" t="s">
        <v>138</v>
      </c>
      <c r="C27" s="125" t="s">
        <v>11</v>
      </c>
      <c r="D27" s="61" t="s">
        <v>127</v>
      </c>
      <c r="E27" s="106">
        <v>2.5</v>
      </c>
      <c r="F27" s="106">
        <v>1.25</v>
      </c>
      <c r="G27" s="106" t="s">
        <v>131</v>
      </c>
      <c r="H27" s="596"/>
      <c r="I27" s="602">
        <f t="shared" si="1"/>
        <v>0</v>
      </c>
      <c r="J27" s="954" t="s">
        <v>333</v>
      </c>
    </row>
    <row r="28" spans="1:10" ht="24" customHeight="1" thickBot="1">
      <c r="A28" s="216" t="s">
        <v>709</v>
      </c>
      <c r="B28" s="240" t="s">
        <v>138</v>
      </c>
      <c r="C28" s="89" t="s">
        <v>60</v>
      </c>
      <c r="D28" s="631" t="s">
        <v>127</v>
      </c>
      <c r="E28" s="90">
        <v>2.5</v>
      </c>
      <c r="F28" s="90">
        <v>1.25</v>
      </c>
      <c r="G28" s="90" t="s">
        <v>128</v>
      </c>
      <c r="H28" s="598">
        <v>35.99</v>
      </c>
      <c r="I28" s="603">
        <f t="shared" si="1"/>
        <v>112.46875000000001</v>
      </c>
      <c r="J28" s="957" t="s">
        <v>334</v>
      </c>
    </row>
    <row r="29" spans="1:10" ht="24" customHeight="1" thickBot="1">
      <c r="A29" s="225"/>
      <c r="B29" s="104"/>
      <c r="C29" s="34"/>
      <c r="D29" s="226"/>
      <c r="E29" s="227"/>
      <c r="F29" s="227"/>
      <c r="G29" s="228"/>
      <c r="H29" s="257"/>
      <c r="I29" s="258"/>
      <c r="J29" s="545"/>
    </row>
    <row r="30" spans="1:10" ht="27.75" customHeight="1" thickBot="1">
      <c r="A30" s="1488" t="s">
        <v>714</v>
      </c>
      <c r="B30" s="1489"/>
      <c r="C30" s="1489"/>
      <c r="D30" s="1489"/>
      <c r="E30" s="1489"/>
      <c r="F30" s="1489"/>
      <c r="G30" s="1489"/>
      <c r="H30" s="1489"/>
      <c r="I30" s="1489"/>
      <c r="J30" s="1490"/>
    </row>
    <row r="31" spans="1:10" ht="24" customHeight="1">
      <c r="A31" s="1480" t="s">
        <v>709</v>
      </c>
      <c r="B31" s="1453" t="s">
        <v>139</v>
      </c>
      <c r="C31" s="1194" t="s">
        <v>1154</v>
      </c>
      <c r="D31" s="1147" t="s">
        <v>127</v>
      </c>
      <c r="E31" s="1209">
        <v>2.5</v>
      </c>
      <c r="F31" s="1210">
        <v>1.25</v>
      </c>
      <c r="G31" s="1195" t="s">
        <v>128</v>
      </c>
      <c r="H31" s="1211">
        <v>47.99</v>
      </c>
      <c r="I31" s="1212">
        <f>E31*F31*H31</f>
        <v>149.96875</v>
      </c>
      <c r="J31" s="1198" t="s">
        <v>1165</v>
      </c>
    </row>
    <row r="32" spans="1:10" ht="24" customHeight="1">
      <c r="A32" s="1481"/>
      <c r="B32" s="1486"/>
      <c r="C32" s="1054" t="s">
        <v>1154</v>
      </c>
      <c r="D32" s="1148" t="s">
        <v>127</v>
      </c>
      <c r="E32" s="1213">
        <v>2.8</v>
      </c>
      <c r="F32" s="1214">
        <v>2.0699999999999998</v>
      </c>
      <c r="G32" s="1055" t="s">
        <v>128</v>
      </c>
      <c r="H32" s="1056">
        <v>47.99</v>
      </c>
      <c r="I32" s="1206">
        <f>E32*F32*H32</f>
        <v>278.15003999999999</v>
      </c>
      <c r="J32" s="1057" t="s">
        <v>1164</v>
      </c>
    </row>
    <row r="33" spans="1:10" ht="24" customHeight="1">
      <c r="A33" s="1481"/>
      <c r="B33" s="1486"/>
      <c r="C33" s="207" t="s">
        <v>8</v>
      </c>
      <c r="D33" s="629" t="s">
        <v>127</v>
      </c>
      <c r="E33" s="941">
        <v>2.5</v>
      </c>
      <c r="F33" s="628">
        <v>1.25</v>
      </c>
      <c r="G33" s="82" t="s">
        <v>128</v>
      </c>
      <c r="H33" s="596">
        <v>51.99</v>
      </c>
      <c r="I33" s="602">
        <f>E33*F33*H33</f>
        <v>162.46875</v>
      </c>
      <c r="J33" s="954" t="s">
        <v>350</v>
      </c>
    </row>
    <row r="34" spans="1:10" ht="24" customHeight="1">
      <c r="A34" s="1481"/>
      <c r="B34" s="1486"/>
      <c r="C34" s="207" t="s">
        <v>8</v>
      </c>
      <c r="D34" s="629" t="s">
        <v>127</v>
      </c>
      <c r="E34" s="941">
        <v>2.8</v>
      </c>
      <c r="F34" s="628">
        <v>2.0699999999999998</v>
      </c>
      <c r="G34" s="82" t="s">
        <v>131</v>
      </c>
      <c r="H34" s="596">
        <v>51.99</v>
      </c>
      <c r="I34" s="602">
        <f>E34*F34*H34</f>
        <v>301.33403999999996</v>
      </c>
      <c r="J34" s="954" t="s">
        <v>351</v>
      </c>
    </row>
    <row r="35" spans="1:10" ht="24" customHeight="1" thickBot="1">
      <c r="A35" s="1482"/>
      <c r="B35" s="1487"/>
      <c r="C35" s="935" t="s">
        <v>1155</v>
      </c>
      <c r="D35" s="1149" t="s">
        <v>127</v>
      </c>
      <c r="E35" s="1215">
        <v>2.1</v>
      </c>
      <c r="F35" s="1216">
        <v>0.9</v>
      </c>
      <c r="G35" s="1058" t="s">
        <v>128</v>
      </c>
      <c r="H35" s="1059">
        <v>82.99</v>
      </c>
      <c r="I35" s="1217">
        <f>E35*F35*H35</f>
        <v>156.8511</v>
      </c>
      <c r="J35" s="1203" t="s">
        <v>1166</v>
      </c>
    </row>
    <row r="36" spans="1:10" ht="24" customHeight="1">
      <c r="A36" s="412" t="s">
        <v>1072</v>
      </c>
      <c r="B36" s="413"/>
      <c r="C36" s="140"/>
      <c r="D36" s="34"/>
      <c r="E36" s="96"/>
      <c r="F36" s="96"/>
      <c r="G36" s="104"/>
      <c r="H36" s="99"/>
      <c r="I36" s="77"/>
      <c r="J36" s="546"/>
    </row>
    <row r="37" spans="1:10" ht="24" customHeight="1">
      <c r="A37" s="135"/>
      <c r="B37" s="139"/>
      <c r="C37" s="140"/>
      <c r="D37" s="34"/>
      <c r="E37" s="96"/>
      <c r="F37" s="96"/>
      <c r="G37" s="104"/>
      <c r="H37" s="99"/>
      <c r="I37" s="77"/>
      <c r="J37" s="546"/>
    </row>
    <row r="38" spans="1:10" ht="24" customHeight="1">
      <c r="A38" s="138" t="s">
        <v>715</v>
      </c>
      <c r="B38" s="822"/>
      <c r="C38" s="138"/>
      <c r="D38" s="422"/>
      <c r="E38" s="359"/>
      <c r="F38" s="76"/>
      <c r="G38" s="35"/>
      <c r="H38" s="25"/>
      <c r="I38" s="15"/>
      <c r="J38" s="547"/>
    </row>
    <row r="39" spans="1:10" ht="24" customHeight="1">
      <c r="A39" s="135"/>
      <c r="B39" s="139"/>
      <c r="C39" s="135"/>
      <c r="D39" s="23"/>
      <c r="E39" s="76"/>
      <c r="F39" s="76"/>
      <c r="G39" s="35"/>
      <c r="H39" s="25"/>
      <c r="I39" s="15"/>
      <c r="J39" s="547"/>
    </row>
    <row r="40" spans="1:10" ht="24" hidden="1" customHeight="1">
      <c r="A40" s="823" t="s">
        <v>1080</v>
      </c>
      <c r="B40" s="139"/>
      <c r="C40" s="425"/>
      <c r="D40" s="21"/>
      <c r="E40" s="97"/>
      <c r="F40" s="98"/>
      <c r="G40" s="101"/>
      <c r="H40" s="25"/>
      <c r="I40" s="56"/>
      <c r="J40" s="548"/>
    </row>
    <row r="41" spans="1:10" ht="24" hidden="1" customHeight="1">
      <c r="A41" s="824" t="s">
        <v>706</v>
      </c>
      <c r="B41" s="825"/>
      <c r="C41" s="825"/>
      <c r="D41" s="826"/>
      <c r="E41" s="97"/>
      <c r="F41" s="98"/>
      <c r="G41" s="101"/>
      <c r="H41" s="25"/>
      <c r="I41" s="56"/>
      <c r="J41" s="548"/>
    </row>
    <row r="42" spans="1:10" ht="24" hidden="1" customHeight="1">
      <c r="A42" s="138"/>
      <c r="B42" s="138"/>
      <c r="C42" s="138"/>
      <c r="D42" s="21"/>
      <c r="E42" s="97"/>
      <c r="F42" s="98"/>
      <c r="G42" s="101"/>
      <c r="H42" s="25"/>
      <c r="I42" s="56"/>
      <c r="J42" s="548"/>
    </row>
    <row r="43" spans="1:10" ht="24" customHeight="1">
      <c r="A43" s="138" t="s">
        <v>674</v>
      </c>
      <c r="B43" s="822"/>
      <c r="C43" s="827"/>
      <c r="D43" s="828"/>
      <c r="E43" s="355"/>
      <c r="F43" s="359"/>
      <c r="G43" s="35"/>
      <c r="H43" s="25"/>
      <c r="I43" s="15"/>
      <c r="J43" s="547"/>
    </row>
    <row r="44" spans="1:10" ht="24" customHeight="1">
      <c r="A44" s="829" t="s">
        <v>673</v>
      </c>
      <c r="B44" s="830"/>
      <c r="C44" s="827"/>
      <c r="D44" s="828"/>
      <c r="E44" s="355"/>
      <c r="F44" s="60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1" customFormat="1">
      <c r="A79" s="111"/>
      <c r="B79" s="100"/>
      <c r="C79" s="75"/>
      <c r="D79" s="9"/>
      <c r="E79" s="1"/>
      <c r="F79" s="1"/>
      <c r="G79" s="100"/>
      <c r="H79" s="3"/>
      <c r="I79" s="3"/>
      <c r="J79" s="152"/>
    </row>
    <row r="89" spans="1:10" s="55" customFormat="1" ht="18" customHeight="1">
      <c r="A89" s="111"/>
      <c r="B89" s="100"/>
      <c r="C89" s="75"/>
      <c r="D89" s="9"/>
      <c r="E89" s="1"/>
      <c r="F89" s="1"/>
      <c r="G89" s="100"/>
      <c r="H89" s="3"/>
      <c r="I89" s="3"/>
      <c r="J89" s="152"/>
    </row>
    <row r="90" spans="1:10" s="55" customFormat="1" ht="18" customHeight="1">
      <c r="A90" s="111"/>
      <c r="B90" s="100"/>
      <c r="C90" s="75"/>
      <c r="D90" s="9"/>
      <c r="E90" s="1"/>
      <c r="F90" s="1"/>
      <c r="G90" s="100"/>
      <c r="H90" s="3"/>
      <c r="I90" s="3"/>
      <c r="J90" s="152"/>
    </row>
    <row r="91" spans="1:10" s="55" customFormat="1">
      <c r="A91" s="111"/>
      <c r="B91" s="100"/>
      <c r="C91" s="75"/>
      <c r="D91" s="9"/>
      <c r="E91" s="1"/>
      <c r="F91" s="1"/>
      <c r="G91" s="100"/>
      <c r="H91" s="3"/>
      <c r="I91" s="3"/>
      <c r="J91" s="152"/>
    </row>
    <row r="92" spans="1:10" s="56" customFormat="1">
      <c r="A92" s="111"/>
      <c r="B92" s="100"/>
      <c r="C92" s="75"/>
      <c r="D92" s="9"/>
      <c r="E92" s="1"/>
      <c r="F92" s="1"/>
      <c r="G92" s="100"/>
      <c r="H92" s="3"/>
      <c r="I92" s="3"/>
      <c r="J92" s="152"/>
    </row>
    <row r="93" spans="1:10" s="56" customFormat="1">
      <c r="A93" s="111"/>
      <c r="B93" s="100"/>
      <c r="C93" s="75"/>
      <c r="D93" s="9"/>
      <c r="E93" s="1"/>
      <c r="F93" s="1"/>
      <c r="G93" s="100"/>
      <c r="H93" s="3"/>
      <c r="I93" s="3"/>
      <c r="J93" s="152"/>
    </row>
  </sheetData>
  <sheetProtection algorithmName="SHA-512" hashValue="mgsAMbIAdCBUdDVmtMBZcJFJNc6Yt/MqZRaL0quFhFAKd1Di9vqzXJcikOwDNeVOVUMaI72d606mU1+s+MehMQ==" saltValue="IUP+K8SD5SKxPtQfmpWR/w==" spinCount="100000" sheet="1" formatCells="0" formatColumns="0" formatRows="0" insertColumns="0" insertRows="0" insertHyperlinks="0" deleteColumns="0" deleteRows="0" sort="0" autoFilter="0" pivotTables="0"/>
  <mergeCells count="17">
    <mergeCell ref="A5:J5"/>
    <mergeCell ref="H3:H4"/>
    <mergeCell ref="I3:I4"/>
    <mergeCell ref="J3:J4"/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J23" sqref="J23"/>
    </sheetView>
  </sheetViews>
  <sheetFormatPr defaultColWidth="8.7109375" defaultRowHeight="23.25"/>
  <cols>
    <col min="1" max="1" width="29.28515625" style="9" customWidth="1"/>
    <col min="2" max="2" width="16.7109375" style="108" customWidth="1"/>
    <col min="3" max="3" width="14.42578125" style="75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0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83" t="s">
        <v>1074</v>
      </c>
      <c r="B2" s="1484"/>
      <c r="C2" s="1484"/>
      <c r="D2" s="1484"/>
      <c r="E2" s="1484"/>
      <c r="F2" s="1484"/>
      <c r="G2" s="1484"/>
      <c r="H2" s="1484"/>
      <c r="I2" s="1484"/>
      <c r="J2" s="1485"/>
    </row>
    <row r="3" spans="1:11" ht="23.25" customHeight="1">
      <c r="A3" s="1399" t="s">
        <v>66</v>
      </c>
      <c r="B3" s="1401" t="s">
        <v>134</v>
      </c>
      <c r="C3" s="1401" t="s">
        <v>507</v>
      </c>
      <c r="D3" s="1401" t="s">
        <v>700</v>
      </c>
      <c r="E3" s="1401" t="s">
        <v>708</v>
      </c>
      <c r="F3" s="1401" t="s">
        <v>701</v>
      </c>
      <c r="G3" s="1401" t="s">
        <v>508</v>
      </c>
      <c r="H3" s="1434" t="s">
        <v>1089</v>
      </c>
      <c r="I3" s="1434" t="s">
        <v>1087</v>
      </c>
      <c r="J3" s="1403" t="s">
        <v>790</v>
      </c>
    </row>
    <row r="4" spans="1:11" ht="21" thickBot="1">
      <c r="A4" s="1409"/>
      <c r="B4" s="1410"/>
      <c r="C4" s="1410"/>
      <c r="D4" s="1410"/>
      <c r="E4" s="1410"/>
      <c r="F4" s="1410"/>
      <c r="G4" s="1410"/>
      <c r="H4" s="1476"/>
      <c r="I4" s="1476"/>
      <c r="J4" s="1497"/>
    </row>
    <row r="5" spans="1:11" ht="24" thickBot="1">
      <c r="A5" s="1491" t="s">
        <v>702</v>
      </c>
      <c r="B5" s="1492"/>
      <c r="C5" s="1492"/>
      <c r="D5" s="1492"/>
      <c r="E5" s="1492"/>
      <c r="F5" s="1492"/>
      <c r="G5" s="1492"/>
      <c r="H5" s="1492"/>
      <c r="I5" s="1492"/>
      <c r="J5" s="1493"/>
    </row>
    <row r="6" spans="1:11" ht="26.25">
      <c r="A6" s="1462" t="s">
        <v>487</v>
      </c>
      <c r="B6" s="1495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131</v>
      </c>
      <c r="H6" s="591">
        <v>62.99</v>
      </c>
      <c r="I6" s="588">
        <f>H6*E6*F6</f>
        <v>365.09003999999993</v>
      </c>
      <c r="J6" s="953" t="s">
        <v>335</v>
      </c>
      <c r="K6" s="3">
        <v>55</v>
      </c>
    </row>
    <row r="7" spans="1:11" ht="26.25">
      <c r="A7" s="1494"/>
      <c r="B7" s="1496"/>
      <c r="C7" s="78" t="s">
        <v>8</v>
      </c>
      <c r="D7" s="836" t="s">
        <v>127</v>
      </c>
      <c r="E7" s="837">
        <v>2.8</v>
      </c>
      <c r="F7" s="837">
        <v>2.0699999999999998</v>
      </c>
      <c r="G7" s="82" t="s">
        <v>128</v>
      </c>
      <c r="H7" s="593">
        <v>62.99</v>
      </c>
      <c r="I7" s="589">
        <f>H7*E7*F7</f>
        <v>365.09003999999993</v>
      </c>
      <c r="J7" s="954" t="s">
        <v>336</v>
      </c>
      <c r="K7" s="3">
        <v>10</v>
      </c>
    </row>
    <row r="8" spans="1:11" ht="27" thickBot="1">
      <c r="A8" s="216" t="s">
        <v>514</v>
      </c>
      <c r="B8" s="631" t="s">
        <v>133</v>
      </c>
      <c r="C8" s="74" t="s">
        <v>8</v>
      </c>
      <c r="D8" s="838" t="s">
        <v>127</v>
      </c>
      <c r="E8" s="90">
        <v>1.0329999999999999</v>
      </c>
      <c r="F8" s="90">
        <v>2.8</v>
      </c>
      <c r="G8" s="90" t="s">
        <v>128</v>
      </c>
      <c r="H8" s="592">
        <v>33.99</v>
      </c>
      <c r="I8" s="590">
        <f>H8*E8*F8</f>
        <v>98.312675999999982</v>
      </c>
      <c r="J8" s="957" t="s">
        <v>337</v>
      </c>
      <c r="K8" s="3">
        <v>8</v>
      </c>
    </row>
    <row r="9" spans="1:11" ht="27" thickBot="1">
      <c r="A9" s="127"/>
      <c r="B9" s="58"/>
      <c r="C9" s="127"/>
      <c r="D9" s="231"/>
      <c r="E9" s="247"/>
      <c r="F9" s="247"/>
      <c r="G9" s="233"/>
      <c r="H9" s="259"/>
      <c r="I9" s="260"/>
      <c r="J9" s="549"/>
    </row>
    <row r="10" spans="1:11" ht="26.25" customHeight="1" thickBot="1">
      <c r="A10" s="1488" t="s">
        <v>703</v>
      </c>
      <c r="B10" s="1489"/>
      <c r="C10" s="1489"/>
      <c r="D10" s="1489"/>
      <c r="E10" s="1489"/>
      <c r="F10" s="1489"/>
      <c r="G10" s="1489"/>
      <c r="H10" s="1489"/>
      <c r="I10" s="1489"/>
      <c r="J10" s="1490"/>
    </row>
    <row r="11" spans="1:11" ht="27" thickBot="1">
      <c r="A11" s="91" t="s">
        <v>487</v>
      </c>
      <c r="B11" s="846" t="s">
        <v>135</v>
      </c>
      <c r="C11" s="847" t="s">
        <v>8</v>
      </c>
      <c r="D11" s="848" t="s">
        <v>127</v>
      </c>
      <c r="E11" s="849">
        <v>2.8</v>
      </c>
      <c r="F11" s="849">
        <v>2.0699999999999998</v>
      </c>
      <c r="G11" s="850" t="s">
        <v>131</v>
      </c>
      <c r="H11" s="1095">
        <v>57.99</v>
      </c>
      <c r="I11" s="1096">
        <f>H11*E11*F11</f>
        <v>336.11003999999997</v>
      </c>
      <c r="J11" s="959" t="s">
        <v>338</v>
      </c>
      <c r="K11" s="3">
        <v>20</v>
      </c>
    </row>
    <row r="12" spans="1:11" ht="27" thickBot="1">
      <c r="A12" s="144"/>
      <c r="B12" s="58"/>
      <c r="C12" s="127"/>
      <c r="D12" s="231"/>
      <c r="E12" s="232"/>
      <c r="F12" s="232"/>
      <c r="G12" s="233"/>
      <c r="H12" s="259"/>
      <c r="I12" s="260"/>
      <c r="J12" s="549"/>
    </row>
    <row r="13" spans="1:11" ht="26.25" customHeight="1" thickBot="1">
      <c r="A13" s="1488" t="s">
        <v>510</v>
      </c>
      <c r="B13" s="1489"/>
      <c r="C13" s="1489"/>
      <c r="D13" s="1489"/>
      <c r="E13" s="1489"/>
      <c r="F13" s="1489"/>
      <c r="G13" s="1489"/>
      <c r="H13" s="1489"/>
      <c r="I13" s="1489"/>
      <c r="J13" s="1490"/>
    </row>
    <row r="14" spans="1:11" ht="26.25">
      <c r="A14" s="1480" t="s">
        <v>487</v>
      </c>
      <c r="B14" s="630" t="s">
        <v>138</v>
      </c>
      <c r="C14" s="420" t="s">
        <v>8</v>
      </c>
      <c r="D14" s="844" t="s">
        <v>127</v>
      </c>
      <c r="E14" s="845">
        <v>2.5</v>
      </c>
      <c r="F14" s="845">
        <v>1.25</v>
      </c>
      <c r="G14" s="283" t="s">
        <v>131</v>
      </c>
      <c r="H14" s="591">
        <v>74.989999999999995</v>
      </c>
      <c r="I14" s="588">
        <f>H14*E14*F14</f>
        <v>234.34375</v>
      </c>
      <c r="J14" s="953" t="s">
        <v>339</v>
      </c>
      <c r="K14" s="3">
        <v>2</v>
      </c>
    </row>
    <row r="15" spans="1:11" ht="26.25">
      <c r="A15" s="1481"/>
      <c r="B15" s="629" t="s">
        <v>138</v>
      </c>
      <c r="C15" s="78" t="s">
        <v>8</v>
      </c>
      <c r="D15" s="836" t="s">
        <v>127</v>
      </c>
      <c r="E15" s="837">
        <v>2.5</v>
      </c>
      <c r="F15" s="837">
        <v>1.25</v>
      </c>
      <c r="G15" s="82" t="s">
        <v>128</v>
      </c>
      <c r="H15" s="593">
        <v>74.989999999999995</v>
      </c>
      <c r="I15" s="589">
        <f>H15*E15*F15</f>
        <v>234.34375</v>
      </c>
      <c r="J15" s="954" t="s">
        <v>340</v>
      </c>
      <c r="K15" s="3">
        <v>15</v>
      </c>
    </row>
    <row r="16" spans="1:11" ht="26.25">
      <c r="A16" s="1481"/>
      <c r="B16" s="629" t="s">
        <v>138</v>
      </c>
      <c r="C16" s="78" t="s">
        <v>11</v>
      </c>
      <c r="D16" s="836" t="s">
        <v>127</v>
      </c>
      <c r="E16" s="837">
        <v>2.5</v>
      </c>
      <c r="F16" s="837">
        <v>1.25</v>
      </c>
      <c r="G16" s="82" t="s">
        <v>128</v>
      </c>
      <c r="H16" s="593">
        <v>64.989999999999995</v>
      </c>
      <c r="I16" s="589">
        <f>H16*E16*F16</f>
        <v>203.09375</v>
      </c>
      <c r="J16" s="954" t="s">
        <v>341</v>
      </c>
      <c r="K16" s="3">
        <v>4</v>
      </c>
    </row>
    <row r="17" spans="1:11" ht="27" thickBot="1">
      <c r="A17" s="1482"/>
      <c r="B17" s="631" t="s">
        <v>138</v>
      </c>
      <c r="C17" s="74" t="s">
        <v>60</v>
      </c>
      <c r="D17" s="838" t="s">
        <v>127</v>
      </c>
      <c r="E17" s="839">
        <v>2.5</v>
      </c>
      <c r="F17" s="839">
        <v>1.25</v>
      </c>
      <c r="G17" s="90" t="s">
        <v>128</v>
      </c>
      <c r="H17" s="592">
        <v>59.99</v>
      </c>
      <c r="I17" s="590">
        <f>H17*E17*F17</f>
        <v>187.46875</v>
      </c>
      <c r="J17" s="957" t="s">
        <v>342</v>
      </c>
      <c r="K17" s="3">
        <v>4</v>
      </c>
    </row>
    <row r="18" spans="1:11" ht="24" thickBot="1">
      <c r="A18" s="1488" t="s">
        <v>714</v>
      </c>
      <c r="B18" s="1489"/>
      <c r="C18" s="1489"/>
      <c r="D18" s="1489"/>
      <c r="E18" s="1489"/>
      <c r="F18" s="1489"/>
      <c r="G18" s="1489"/>
      <c r="H18" s="1489"/>
      <c r="I18" s="1489"/>
      <c r="J18" s="1490"/>
    </row>
    <row r="19" spans="1:11">
      <c r="A19" s="1498" t="s">
        <v>487</v>
      </c>
      <c r="B19" s="1501" t="s">
        <v>139</v>
      </c>
      <c r="C19" s="1194" t="s">
        <v>1154</v>
      </c>
      <c r="D19" s="1147" t="s">
        <v>127</v>
      </c>
      <c r="E19" s="1209">
        <v>2.5</v>
      </c>
      <c r="F19" s="1210">
        <v>1.25</v>
      </c>
      <c r="G19" s="1195" t="s">
        <v>128</v>
      </c>
      <c r="H19" s="1211">
        <v>99.99</v>
      </c>
      <c r="I19" s="1212">
        <f>E19*F19*H19</f>
        <v>312.46875</v>
      </c>
      <c r="J19" s="1198" t="s">
        <v>1156</v>
      </c>
    </row>
    <row r="20" spans="1:11">
      <c r="A20" s="1499"/>
      <c r="B20" s="1502"/>
      <c r="C20" s="1054" t="s">
        <v>1154</v>
      </c>
      <c r="D20" s="1148" t="s">
        <v>127</v>
      </c>
      <c r="E20" s="1213">
        <v>2.8</v>
      </c>
      <c r="F20" s="1214">
        <v>2.0699999999999998</v>
      </c>
      <c r="G20" s="1055" t="s">
        <v>128</v>
      </c>
      <c r="H20" s="1056">
        <v>99.99</v>
      </c>
      <c r="I20" s="1206">
        <f>E20*F20*H20</f>
        <v>579.54203999999993</v>
      </c>
      <c r="J20" s="1057" t="s">
        <v>1157</v>
      </c>
    </row>
    <row r="21" spans="1:11">
      <c r="A21" s="1499"/>
      <c r="B21" s="1502"/>
      <c r="C21" s="1054" t="s">
        <v>8</v>
      </c>
      <c r="D21" s="1148" t="s">
        <v>127</v>
      </c>
      <c r="E21" s="1213">
        <v>2.5</v>
      </c>
      <c r="F21" s="1214">
        <v>1.25</v>
      </c>
      <c r="G21" s="1055" t="s">
        <v>128</v>
      </c>
      <c r="H21" s="1056">
        <v>103.99</v>
      </c>
      <c r="I21" s="1206">
        <f>E21*F21*H21</f>
        <v>324.96875</v>
      </c>
      <c r="J21" s="1057" t="s">
        <v>1158</v>
      </c>
    </row>
    <row r="22" spans="1:11">
      <c r="A22" s="1499"/>
      <c r="B22" s="1502"/>
      <c r="C22" s="1054" t="s">
        <v>8</v>
      </c>
      <c r="D22" s="1148" t="s">
        <v>127</v>
      </c>
      <c r="E22" s="1213">
        <v>2.8</v>
      </c>
      <c r="F22" s="1214">
        <v>2.0699999999999998</v>
      </c>
      <c r="G22" s="1055" t="s">
        <v>128</v>
      </c>
      <c r="H22" s="1056">
        <v>103.99</v>
      </c>
      <c r="I22" s="1206">
        <f>E22*F22*H22</f>
        <v>602.7260399999999</v>
      </c>
      <c r="J22" s="1057" t="s">
        <v>1159</v>
      </c>
    </row>
    <row r="23" spans="1:11" ht="24" thickBot="1">
      <c r="A23" s="1500"/>
      <c r="B23" s="1503"/>
      <c r="C23" s="935" t="s">
        <v>1155</v>
      </c>
      <c r="D23" s="1149" t="s">
        <v>127</v>
      </c>
      <c r="E23" s="1215">
        <v>2.1</v>
      </c>
      <c r="F23" s="1216">
        <v>0.9</v>
      </c>
      <c r="G23" s="1058" t="s">
        <v>128</v>
      </c>
      <c r="H23" s="1059">
        <v>134.99</v>
      </c>
      <c r="I23" s="1217">
        <f>E23*F23*H23</f>
        <v>255.13110000000003</v>
      </c>
      <c r="J23" s="1203" t="s">
        <v>1160</v>
      </c>
    </row>
    <row r="24" spans="1:11" ht="26.25">
      <c r="A24" s="144"/>
      <c r="B24" s="58"/>
      <c r="C24" s="127"/>
      <c r="D24" s="1090"/>
      <c r="E24" s="129"/>
      <c r="F24" s="129"/>
      <c r="G24" s="233"/>
      <c r="H24" s="1088"/>
      <c r="I24" s="1091"/>
      <c r="J24" s="1089"/>
    </row>
    <row r="25" spans="1:11" ht="26.25">
      <c r="A25" s="144"/>
      <c r="B25" s="58"/>
      <c r="C25" s="127"/>
      <c r="D25" s="1090"/>
      <c r="E25" s="129"/>
      <c r="F25" s="129"/>
      <c r="G25" s="233"/>
      <c r="H25" s="1088"/>
      <c r="I25" s="1091"/>
      <c r="J25" s="1089"/>
    </row>
    <row r="26" spans="1:11" ht="26.25">
      <c r="A26" s="144"/>
      <c r="B26" s="58"/>
      <c r="C26" s="127"/>
      <c r="D26" s="1090"/>
      <c r="E26" s="129"/>
      <c r="F26" s="129"/>
      <c r="G26" s="233"/>
      <c r="H26" s="1088"/>
      <c r="I26" s="1091"/>
      <c r="J26" s="1089"/>
    </row>
    <row r="27" spans="1:11" ht="24" customHeight="1">
      <c r="A27" s="840" t="s">
        <v>707</v>
      </c>
      <c r="B27" s="841"/>
      <c r="C27" s="842"/>
      <c r="D27" s="843"/>
      <c r="E27" s="3"/>
      <c r="F27" s="3"/>
      <c r="G27" s="3"/>
    </row>
    <row r="28" spans="1:11">
      <c r="A28" s="23"/>
      <c r="B28" s="109"/>
      <c r="C28" s="34"/>
      <c r="D28" s="34"/>
      <c r="E28" s="96"/>
      <c r="F28" s="96"/>
      <c r="G28" s="104"/>
      <c r="H28" s="99"/>
      <c r="I28" s="77"/>
      <c r="J28" s="550"/>
    </row>
    <row r="29" spans="1:11">
      <c r="A29" s="138" t="s">
        <v>715</v>
      </c>
      <c r="B29" s="822"/>
      <c r="C29" s="138"/>
      <c r="D29" s="422"/>
      <c r="E29" s="359"/>
      <c r="F29" s="76"/>
      <c r="G29" s="104"/>
      <c r="H29" s="99"/>
      <c r="I29" s="77"/>
      <c r="J29" s="550"/>
    </row>
    <row r="30" spans="1:11">
      <c r="A30" s="135"/>
      <c r="B30" s="139"/>
      <c r="C30" s="135"/>
      <c r="D30" s="23"/>
      <c r="E30" s="76"/>
      <c r="F30" s="76"/>
      <c r="G30" s="104"/>
      <c r="H30" s="99"/>
      <c r="I30" s="77"/>
      <c r="J30" s="550"/>
    </row>
    <row r="31" spans="1:11" hidden="1">
      <c r="A31" s="823" t="s">
        <v>1080</v>
      </c>
      <c r="B31" s="139"/>
      <c r="C31" s="425"/>
      <c r="D31" s="21"/>
      <c r="E31" s="97"/>
      <c r="F31" s="98"/>
      <c r="G31" s="35"/>
      <c r="H31" s="25"/>
      <c r="I31" s="15"/>
      <c r="J31" s="14"/>
    </row>
    <row r="32" spans="1:11" hidden="1">
      <c r="A32" s="824" t="s">
        <v>706</v>
      </c>
      <c r="B32" s="825"/>
      <c r="C32" s="825"/>
      <c r="D32" s="826"/>
      <c r="E32" s="851"/>
      <c r="F32" s="98"/>
      <c r="G32" s="35"/>
      <c r="H32" s="25"/>
      <c r="I32" s="15"/>
      <c r="J32" s="14"/>
    </row>
    <row r="33" spans="1:10" hidden="1">
      <c r="A33" s="135"/>
      <c r="B33" s="23"/>
      <c r="C33" s="23"/>
      <c r="D33" s="21"/>
      <c r="E33" s="97"/>
      <c r="F33" s="98"/>
      <c r="G33" s="35"/>
      <c r="H33" s="25"/>
      <c r="I33" s="15"/>
      <c r="J33" s="14"/>
    </row>
    <row r="34" spans="1:10">
      <c r="A34" s="138" t="s">
        <v>674</v>
      </c>
      <c r="B34" s="50"/>
      <c r="C34" s="62"/>
      <c r="D34" s="828"/>
      <c r="E34" s="355"/>
      <c r="F34" s="358"/>
      <c r="G34" s="852"/>
      <c r="H34" s="853"/>
      <c r="I34" s="56"/>
      <c r="J34" s="551"/>
    </row>
    <row r="35" spans="1:10">
      <c r="A35" s="206" t="s">
        <v>673</v>
      </c>
      <c r="B35" s="50"/>
      <c r="C35" s="62"/>
      <c r="D35" s="828"/>
      <c r="E35" s="355"/>
      <c r="F35" s="359"/>
      <c r="G35" s="136"/>
      <c r="H35" s="853"/>
      <c r="I35" s="15"/>
      <c r="J35" s="14"/>
    </row>
    <row r="36" spans="1:10">
      <c r="B36" s="110"/>
      <c r="C36" s="22"/>
      <c r="D36" s="21"/>
      <c r="E36" s="97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1" customFormat="1">
      <c r="A81" s="9"/>
      <c r="B81" s="108"/>
      <c r="C81" s="75"/>
      <c r="D81" s="9"/>
      <c r="E81" s="1"/>
      <c r="F81" s="1"/>
      <c r="G81" s="100"/>
      <c r="H81" s="3"/>
      <c r="I81" s="3"/>
      <c r="J81" s="20"/>
    </row>
    <row r="91" spans="1:10" s="55" customFormat="1" ht="18" customHeight="1">
      <c r="A91" s="9"/>
      <c r="B91" s="108"/>
      <c r="C91" s="75"/>
      <c r="D91" s="9"/>
      <c r="E91" s="1"/>
      <c r="F91" s="1"/>
      <c r="G91" s="100"/>
      <c r="H91" s="3"/>
      <c r="I91" s="3"/>
      <c r="J91" s="20"/>
    </row>
    <row r="92" spans="1:10" s="55" customFormat="1" ht="18" customHeight="1">
      <c r="A92" s="9"/>
      <c r="B92" s="108"/>
      <c r="C92" s="75"/>
      <c r="D92" s="9"/>
      <c r="E92" s="1"/>
      <c r="F92" s="1"/>
      <c r="G92" s="100"/>
      <c r="H92" s="3"/>
      <c r="I92" s="3"/>
      <c r="J92" s="20"/>
    </row>
    <row r="93" spans="1:10" s="55" customFormat="1">
      <c r="A93" s="9"/>
      <c r="B93" s="108"/>
      <c r="C93" s="75"/>
      <c r="D93" s="9"/>
      <c r="E93" s="1"/>
      <c r="F93" s="1"/>
      <c r="G93" s="100"/>
      <c r="H93" s="3"/>
      <c r="I93" s="3"/>
      <c r="J93" s="20"/>
    </row>
    <row r="94" spans="1:10" s="56" customFormat="1">
      <c r="A94" s="9"/>
      <c r="B94" s="108"/>
      <c r="C94" s="75"/>
      <c r="D94" s="9"/>
      <c r="E94" s="1"/>
      <c r="F94" s="1"/>
      <c r="G94" s="100"/>
      <c r="H94" s="3"/>
      <c r="I94" s="3"/>
      <c r="J94" s="20"/>
    </row>
    <row r="95" spans="1:10" s="56" customFormat="1">
      <c r="A95" s="9"/>
      <c r="B95" s="108"/>
      <c r="C95" s="75"/>
      <c r="D95" s="9"/>
      <c r="E95" s="1"/>
      <c r="F95" s="1"/>
      <c r="G95" s="100"/>
      <c r="H95" s="3"/>
      <c r="I95" s="3"/>
      <c r="J95" s="20"/>
    </row>
  </sheetData>
  <sheetProtection algorithmName="SHA-512" hashValue="9cWAGGwd8T2rLHCjhGhI4JJgA+Z4/Fco+JNxl/uNmWXD2tLOuMaQ9Ileb/j4IywuXHLdmW1LiTs+kx+BK5/cxg==" saltValue="TYAro2mR60tfNdY7DAqz3Q==" spinCount="100000" sheet="1" formatCells="0" formatColumns="0" formatRows="0" insertColumns="0" insertRows="0" insertHyperlinks="0" deleteColumns="0" deleteRows="0" sort="0" autoFilter="0" pivotTables="0"/>
  <mergeCells count="20"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  <mergeCell ref="H3:H4"/>
    <mergeCell ref="I3:I4"/>
    <mergeCell ref="J3:J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08" customWidth="1"/>
    <col min="3" max="3" width="14.42578125" style="75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0" customWidth="1"/>
    <col min="8" max="8" width="16.140625" style="3" customWidth="1"/>
    <col min="9" max="9" width="14.85546875" style="3" customWidth="1"/>
    <col min="10" max="10" width="8.28515625" style="152" bestFit="1" customWidth="1"/>
    <col min="11" max="16384" width="8.7109375" style="3"/>
  </cols>
  <sheetData>
    <row r="1" spans="1:11" ht="146.25" customHeight="1" thickBot="1"/>
    <row r="2" spans="1:11" ht="25.15" customHeight="1" thickBot="1">
      <c r="A2" s="1483" t="s">
        <v>1074</v>
      </c>
      <c r="B2" s="1484"/>
      <c r="C2" s="1484"/>
      <c r="D2" s="1484"/>
      <c r="E2" s="1484"/>
      <c r="F2" s="1484"/>
      <c r="G2" s="1484"/>
      <c r="H2" s="1484"/>
      <c r="I2" s="1484"/>
      <c r="J2" s="1485"/>
    </row>
    <row r="3" spans="1:11" ht="23.25" customHeight="1">
      <c r="A3" s="1399" t="s">
        <v>66</v>
      </c>
      <c r="B3" s="1434" t="s">
        <v>699</v>
      </c>
      <c r="C3" s="1401" t="s">
        <v>507</v>
      </c>
      <c r="D3" s="1434" t="s">
        <v>700</v>
      </c>
      <c r="E3" s="1434" t="s">
        <v>708</v>
      </c>
      <c r="F3" s="1434" t="s">
        <v>701</v>
      </c>
      <c r="G3" s="1434" t="s">
        <v>508</v>
      </c>
      <c r="H3" s="1434" t="s">
        <v>1089</v>
      </c>
      <c r="I3" s="1434" t="s">
        <v>1087</v>
      </c>
      <c r="J3" s="1436" t="s">
        <v>790</v>
      </c>
    </row>
    <row r="4" spans="1:11" ht="66" customHeight="1" thickBot="1">
      <c r="A4" s="1409"/>
      <c r="B4" s="1476"/>
      <c r="C4" s="1410"/>
      <c r="D4" s="1476"/>
      <c r="E4" s="1476"/>
      <c r="F4" s="1476"/>
      <c r="G4" s="1476"/>
      <c r="H4" s="1476"/>
      <c r="I4" s="1476"/>
      <c r="J4" s="1479"/>
    </row>
    <row r="5" spans="1:11" ht="24" thickBot="1">
      <c r="A5" s="1505" t="s">
        <v>702</v>
      </c>
      <c r="B5" s="1506"/>
      <c r="C5" s="1506"/>
      <c r="D5" s="1506"/>
      <c r="E5" s="1506"/>
      <c r="F5" s="1506"/>
      <c r="G5" s="1506"/>
      <c r="H5" s="1506"/>
      <c r="I5" s="1506"/>
      <c r="J5" s="1507"/>
    </row>
    <row r="6" spans="1:11">
      <c r="A6" s="419" t="s">
        <v>482</v>
      </c>
      <c r="B6" s="1495" t="s">
        <v>133</v>
      </c>
      <c r="C6" s="420" t="s">
        <v>8</v>
      </c>
      <c r="D6" s="844" t="s">
        <v>127</v>
      </c>
      <c r="E6" s="845">
        <v>2.8</v>
      </c>
      <c r="F6" s="845">
        <v>2.0699999999999998</v>
      </c>
      <c r="G6" s="414" t="s">
        <v>128</v>
      </c>
      <c r="H6" s="708">
        <v>29.99</v>
      </c>
      <c r="I6" s="709">
        <f>H6*E6*F6</f>
        <v>173.82203999999999</v>
      </c>
      <c r="J6" s="953" t="s">
        <v>346</v>
      </c>
      <c r="K6" s="3">
        <v>15</v>
      </c>
    </row>
    <row r="7" spans="1:11">
      <c r="A7" s="107" t="s">
        <v>839</v>
      </c>
      <c r="B7" s="1496"/>
      <c r="C7" s="78" t="s">
        <v>8</v>
      </c>
      <c r="D7" s="836" t="s">
        <v>127</v>
      </c>
      <c r="E7" s="82">
        <v>2.8</v>
      </c>
      <c r="F7" s="82">
        <v>1.0329999999999999</v>
      </c>
      <c r="G7" s="82" t="s">
        <v>128</v>
      </c>
      <c r="H7" s="707">
        <v>23.99</v>
      </c>
      <c r="I7" s="605">
        <f>H7*E7*F7</f>
        <v>69.38867599999999</v>
      </c>
      <c r="J7" s="954" t="s">
        <v>840</v>
      </c>
      <c r="K7" s="3">
        <v>10</v>
      </c>
    </row>
    <row r="8" spans="1:11" ht="25.5" customHeight="1" thickBot="1">
      <c r="A8" s="132" t="s">
        <v>121</v>
      </c>
      <c r="B8" s="1504"/>
      <c r="C8" s="89" t="s">
        <v>8</v>
      </c>
      <c r="D8" s="631" t="s">
        <v>127</v>
      </c>
      <c r="E8" s="90">
        <v>2.8</v>
      </c>
      <c r="F8" s="90">
        <v>1.0329999999999999</v>
      </c>
      <c r="G8" s="90" t="s">
        <v>128</v>
      </c>
      <c r="H8" s="598">
        <v>33.99</v>
      </c>
      <c r="I8" s="603">
        <f>H8*E8*F8</f>
        <v>98.312675999999996</v>
      </c>
      <c r="J8" s="957" t="s">
        <v>347</v>
      </c>
    </row>
    <row r="9" spans="1:11" ht="24" thickBot="1">
      <c r="A9" s="262"/>
      <c r="B9" s="58"/>
      <c r="C9" s="127"/>
      <c r="D9" s="231"/>
      <c r="E9" s="247"/>
      <c r="F9" s="247"/>
      <c r="G9" s="233"/>
      <c r="H9" s="263"/>
      <c r="I9" s="264"/>
      <c r="J9" s="552"/>
    </row>
    <row r="10" spans="1:11" ht="24" thickBot="1">
      <c r="A10" s="1491" t="s">
        <v>703</v>
      </c>
      <c r="B10" s="1492"/>
      <c r="C10" s="1492"/>
      <c r="D10" s="1492"/>
      <c r="E10" s="1492"/>
      <c r="F10" s="1492"/>
      <c r="G10" s="1492"/>
      <c r="H10" s="1492"/>
      <c r="I10" s="1492"/>
      <c r="J10" s="1493"/>
    </row>
    <row r="11" spans="1:11" ht="23.1" hidden="1" customHeight="1">
      <c r="A11" s="710" t="s">
        <v>482</v>
      </c>
      <c r="B11" s="711" t="s">
        <v>135</v>
      </c>
      <c r="C11" s="712" t="s">
        <v>8</v>
      </c>
      <c r="D11" s="713" t="s">
        <v>127</v>
      </c>
      <c r="E11" s="714">
        <v>2.8</v>
      </c>
      <c r="F11" s="714">
        <v>2.0699999999999998</v>
      </c>
      <c r="G11" s="715" t="s">
        <v>128</v>
      </c>
      <c r="H11" s="716"/>
      <c r="I11" s="717">
        <f>H11*E11*F11</f>
        <v>0</v>
      </c>
      <c r="J11" s="718" t="s">
        <v>348</v>
      </c>
      <c r="K11" s="3">
        <v>0</v>
      </c>
    </row>
    <row r="12" spans="1:11" ht="27" thickBot="1">
      <c r="A12" s="719" t="s">
        <v>490</v>
      </c>
      <c r="B12" s="720" t="s">
        <v>135</v>
      </c>
      <c r="C12" s="699" t="s">
        <v>8</v>
      </c>
      <c r="D12" s="833" t="s">
        <v>127</v>
      </c>
      <c r="E12" s="834">
        <v>2.8</v>
      </c>
      <c r="F12" s="834">
        <v>2.0699999999999998</v>
      </c>
      <c r="G12" s="93" t="s">
        <v>128</v>
      </c>
      <c r="H12" s="609">
        <v>25.99</v>
      </c>
      <c r="I12" s="721">
        <f>H12*E12*F12</f>
        <v>150.63803999999996</v>
      </c>
      <c r="J12" s="959" t="s">
        <v>349</v>
      </c>
      <c r="K12" s="3">
        <v>35</v>
      </c>
    </row>
    <row r="13" spans="1:11" ht="25.5" customHeight="1">
      <c r="A13" s="412" t="s">
        <v>707</v>
      </c>
      <c r="B13" s="418"/>
      <c r="C13" s="96"/>
      <c r="D13" s="34"/>
      <c r="E13" s="96"/>
      <c r="F13" s="96"/>
      <c r="G13" s="104"/>
      <c r="H13" s="99"/>
      <c r="I13" s="77"/>
      <c r="J13" s="546"/>
    </row>
    <row r="14" spans="1:11" ht="24" customHeight="1">
      <c r="A14" s="23"/>
      <c r="B14" s="109"/>
      <c r="C14" s="34"/>
      <c r="D14" s="34"/>
      <c r="E14" s="96"/>
      <c r="F14" s="96"/>
      <c r="G14" s="104"/>
      <c r="H14" s="99"/>
      <c r="I14" s="151"/>
      <c r="J14" s="546"/>
    </row>
    <row r="15" spans="1:11" ht="24" customHeight="1">
      <c r="A15" s="854" t="s">
        <v>715</v>
      </c>
      <c r="B15" s="822"/>
      <c r="C15" s="854"/>
      <c r="D15" s="853"/>
      <c r="E15" s="853"/>
      <c r="F15" s="76"/>
      <c r="G15" s="104"/>
      <c r="H15" s="25"/>
      <c r="I15" s="15"/>
      <c r="J15" s="547"/>
    </row>
    <row r="16" spans="1:11" ht="24" customHeight="1">
      <c r="A16" s="135"/>
      <c r="B16" s="139"/>
      <c r="C16" s="135"/>
      <c r="D16" s="23"/>
      <c r="E16" s="76"/>
      <c r="F16" s="76"/>
      <c r="G16" s="104"/>
      <c r="H16" s="25"/>
      <c r="I16" s="15"/>
      <c r="J16" s="547"/>
    </row>
    <row r="17" spans="1:10" ht="24" hidden="1" customHeight="1">
      <c r="A17" s="823" t="s">
        <v>1080</v>
      </c>
      <c r="B17" s="139"/>
      <c r="C17" s="425"/>
      <c r="D17" s="21"/>
      <c r="E17" s="97"/>
      <c r="F17" s="98"/>
      <c r="G17" s="35"/>
      <c r="H17" s="25"/>
      <c r="I17" s="15"/>
      <c r="J17" s="547"/>
    </row>
    <row r="18" spans="1:10" ht="24" hidden="1" customHeight="1">
      <c r="A18" s="824" t="s">
        <v>706</v>
      </c>
      <c r="B18" s="825"/>
      <c r="C18" s="825"/>
      <c r="D18" s="826"/>
      <c r="E18" s="851"/>
      <c r="F18" s="98"/>
      <c r="G18" s="35"/>
      <c r="H18" s="25"/>
      <c r="I18" s="15"/>
      <c r="J18" s="547"/>
    </row>
    <row r="19" spans="1:10" ht="24" hidden="1" customHeight="1">
      <c r="A19" s="23"/>
      <c r="B19" s="109"/>
      <c r="C19" s="23"/>
      <c r="D19" s="23"/>
      <c r="E19" s="76"/>
      <c r="F19" s="76"/>
      <c r="G19" s="35"/>
      <c r="H19" s="25"/>
      <c r="I19" s="15"/>
      <c r="J19" s="547"/>
    </row>
    <row r="20" spans="1:10" ht="24" customHeight="1">
      <c r="A20" s="138" t="s">
        <v>674</v>
      </c>
      <c r="B20" s="50"/>
      <c r="C20" s="62"/>
      <c r="D20" s="828"/>
      <c r="E20" s="355"/>
      <c r="F20" s="359"/>
      <c r="G20" s="136"/>
      <c r="H20" s="25"/>
      <c r="I20" s="15"/>
      <c r="J20" s="547"/>
    </row>
    <row r="21" spans="1:10" ht="24" customHeight="1">
      <c r="A21" s="206" t="s">
        <v>673</v>
      </c>
      <c r="B21" s="855"/>
      <c r="C21" s="62"/>
      <c r="D21" s="828"/>
      <c r="E21" s="355"/>
      <c r="F21" s="60"/>
      <c r="G21" s="322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1" customFormat="1">
      <c r="A56" s="9"/>
      <c r="B56" s="108"/>
      <c r="C56" s="75"/>
      <c r="D56" s="9"/>
      <c r="E56" s="1"/>
      <c r="F56" s="1"/>
      <c r="G56" s="100"/>
      <c r="H56" s="3"/>
      <c r="I56" s="3"/>
      <c r="J56" s="152"/>
    </row>
    <row r="66" spans="1:10" s="55" customFormat="1" ht="18" customHeight="1">
      <c r="A66" s="9"/>
      <c r="B66" s="108"/>
      <c r="C66" s="75"/>
      <c r="D66" s="9"/>
      <c r="E66" s="1"/>
      <c r="F66" s="1"/>
      <c r="G66" s="100"/>
      <c r="H66" s="3"/>
      <c r="I66" s="3"/>
      <c r="J66" s="152"/>
    </row>
    <row r="67" spans="1:10" s="55" customFormat="1" ht="18" customHeight="1">
      <c r="A67" s="9"/>
      <c r="B67" s="108"/>
      <c r="C67" s="75"/>
      <c r="D67" s="9"/>
      <c r="E67" s="1"/>
      <c r="F67" s="1"/>
      <c r="G67" s="100"/>
      <c r="H67" s="3"/>
      <c r="I67" s="3"/>
      <c r="J67" s="152"/>
    </row>
    <row r="68" spans="1:10" s="55" customFormat="1">
      <c r="A68" s="9"/>
      <c r="B68" s="108"/>
      <c r="C68" s="75"/>
      <c r="D68" s="9"/>
      <c r="E68" s="1"/>
      <c r="F68" s="1"/>
      <c r="G68" s="100"/>
      <c r="H68" s="3"/>
      <c r="I68" s="3"/>
      <c r="J68" s="152"/>
    </row>
    <row r="69" spans="1:10" s="56" customFormat="1">
      <c r="A69" s="9"/>
      <c r="B69" s="108"/>
      <c r="C69" s="75"/>
      <c r="D69" s="9"/>
      <c r="E69" s="1"/>
      <c r="F69" s="1"/>
      <c r="G69" s="100"/>
      <c r="H69" s="3"/>
      <c r="I69" s="3"/>
      <c r="J69" s="152"/>
    </row>
    <row r="70" spans="1:10" s="56" customFormat="1">
      <c r="A70" s="9"/>
      <c r="B70" s="108"/>
      <c r="C70" s="75"/>
      <c r="D70" s="9"/>
      <c r="E70" s="1"/>
      <c r="F70" s="1"/>
      <c r="G70" s="100"/>
      <c r="H70" s="3"/>
      <c r="I70" s="3"/>
      <c r="J70" s="152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10:J10"/>
    <mergeCell ref="A3:A4"/>
    <mergeCell ref="B3:B4"/>
    <mergeCell ref="C3:C4"/>
    <mergeCell ref="D3:D4"/>
    <mergeCell ref="E3:E4"/>
    <mergeCell ref="F3:F4"/>
    <mergeCell ref="G3:G4"/>
    <mergeCell ref="A2:J2"/>
    <mergeCell ref="H3:H4"/>
    <mergeCell ref="I3:I4"/>
    <mergeCell ref="J3:J4"/>
    <mergeCell ref="B6:B8"/>
    <mergeCell ref="A5:J5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view="pageBreakPreview" topLeftCell="A58" zoomScale="85" zoomScaleNormal="85" zoomScaleSheetLayoutView="85" workbookViewId="0">
      <selection activeCell="F6" sqref="F6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75" bestFit="1" customWidth="1"/>
    <col min="9" max="9" width="8.85546875" style="75"/>
  </cols>
  <sheetData>
    <row r="1" spans="1:7" ht="152.25" customHeight="1" thickBot="1"/>
    <row r="2" spans="1:7" ht="27.75" customHeight="1" thickBot="1">
      <c r="A2" s="1382" t="s">
        <v>515</v>
      </c>
      <c r="B2" s="1420"/>
      <c r="C2" s="1420"/>
      <c r="D2" s="1420"/>
      <c r="E2" s="1451"/>
      <c r="F2" s="1508"/>
      <c r="G2" s="1508"/>
    </row>
    <row r="3" spans="1:7" ht="22.5" customHeight="1">
      <c r="A3" s="1399" t="s">
        <v>669</v>
      </c>
      <c r="B3" s="1401" t="s">
        <v>668</v>
      </c>
      <c r="C3" s="1434" t="s">
        <v>1089</v>
      </c>
      <c r="D3" s="1434" t="s">
        <v>1087</v>
      </c>
      <c r="E3" s="1436" t="s">
        <v>790</v>
      </c>
    </row>
    <row r="4" spans="1:7" ht="25.5" customHeight="1" thickBot="1">
      <c r="A4" s="1409"/>
      <c r="B4" s="1410"/>
      <c r="C4" s="1476"/>
      <c r="D4" s="1476"/>
      <c r="E4" s="1479"/>
    </row>
    <row r="5" spans="1:7" ht="25.5" customHeight="1" thickBot="1">
      <c r="A5" s="1519" t="s">
        <v>1180</v>
      </c>
      <c r="B5" s="1520"/>
      <c r="C5" s="1520"/>
      <c r="D5" s="1520"/>
      <c r="E5" s="1521"/>
    </row>
    <row r="6" spans="1:7" ht="26.25">
      <c r="A6" s="215">
        <v>3</v>
      </c>
      <c r="B6" s="1522" t="s">
        <v>555</v>
      </c>
      <c r="C6" s="1028">
        <v>8.99</v>
      </c>
      <c r="D6" s="1337">
        <f>C6*2.9768</f>
        <v>26.761431999999999</v>
      </c>
      <c r="E6" s="954" t="s">
        <v>545</v>
      </c>
    </row>
    <row r="7" spans="1:7" ht="26.25">
      <c r="A7" s="1131">
        <v>4</v>
      </c>
      <c r="B7" s="1523"/>
      <c r="C7" s="1126">
        <v>9.99</v>
      </c>
      <c r="D7" s="1338">
        <f>C7*2.9768</f>
        <v>29.738232</v>
      </c>
      <c r="E7" s="955" t="s">
        <v>546</v>
      </c>
    </row>
    <row r="8" spans="1:7" ht="26.25">
      <c r="A8" s="1268">
        <v>6</v>
      </c>
      <c r="B8" s="1525" t="s">
        <v>557</v>
      </c>
      <c r="C8" s="1199">
        <v>13.49</v>
      </c>
      <c r="D8" s="1314">
        <f t="shared" ref="D8:D13" si="0">C8*2.9768</f>
        <v>40.157032000000001</v>
      </c>
      <c r="E8" s="1208" t="s">
        <v>1192</v>
      </c>
      <c r="F8" s="72" t="s">
        <v>1190</v>
      </c>
    </row>
    <row r="9" spans="1:7" ht="26.25">
      <c r="A9" s="1268" t="s">
        <v>1188</v>
      </c>
      <c r="B9" s="1526"/>
      <c r="C9" s="1199">
        <v>13.99</v>
      </c>
      <c r="D9" s="1314">
        <f>C9*3.125</f>
        <v>43.71875</v>
      </c>
      <c r="E9" s="1208" t="s">
        <v>1193</v>
      </c>
      <c r="F9" s="72" t="s">
        <v>1190</v>
      </c>
    </row>
    <row r="10" spans="1:7" ht="26.25">
      <c r="A10" s="1268">
        <v>12</v>
      </c>
      <c r="B10" s="1526"/>
      <c r="C10" s="1199">
        <v>16.489999999999998</v>
      </c>
      <c r="D10" s="1314">
        <f t="shared" si="0"/>
        <v>49.087431999999993</v>
      </c>
      <c r="E10" s="1315" t="s">
        <v>1194</v>
      </c>
      <c r="F10" s="72" t="s">
        <v>1190</v>
      </c>
    </row>
    <row r="11" spans="1:7" ht="26.25">
      <c r="A11" s="1269">
        <v>18</v>
      </c>
      <c r="B11" s="1526"/>
      <c r="C11" s="1316">
        <v>23.99</v>
      </c>
      <c r="D11" s="1314">
        <f t="shared" si="0"/>
        <v>71.413431999999986</v>
      </c>
      <c r="E11" s="1317" t="s">
        <v>1195</v>
      </c>
      <c r="F11" s="72" t="s">
        <v>1190</v>
      </c>
    </row>
    <row r="12" spans="1:7" ht="26.25">
      <c r="A12" s="1268">
        <v>30</v>
      </c>
      <c r="B12" s="1526"/>
      <c r="C12" s="1199">
        <v>31.99</v>
      </c>
      <c r="D12" s="1318">
        <f t="shared" si="0"/>
        <v>95.227831999999992</v>
      </c>
      <c r="E12" s="1208" t="s">
        <v>1196</v>
      </c>
      <c r="F12" s="72" t="s">
        <v>1190</v>
      </c>
    </row>
    <row r="13" spans="1:7" ht="26.25">
      <c r="A13" s="1268">
        <v>40</v>
      </c>
      <c r="B13" s="1527"/>
      <c r="C13" s="1199">
        <v>41.49</v>
      </c>
      <c r="D13" s="1318">
        <f t="shared" si="0"/>
        <v>123.50743199999999</v>
      </c>
      <c r="E13" s="1319" t="s">
        <v>1197</v>
      </c>
      <c r="F13" s="72" t="s">
        <v>1190</v>
      </c>
    </row>
    <row r="14" spans="1:7" ht="24" thickBot="1">
      <c r="A14" s="1531" t="s">
        <v>1181</v>
      </c>
      <c r="B14" s="1532"/>
      <c r="C14" s="1532"/>
      <c r="D14" s="1532"/>
      <c r="E14" s="1541"/>
    </row>
    <row r="15" spans="1:7" ht="26.25">
      <c r="A15" s="215">
        <v>3</v>
      </c>
      <c r="B15" s="1125" t="s">
        <v>555</v>
      </c>
      <c r="C15" s="591">
        <v>8.99</v>
      </c>
      <c r="D15" s="1132">
        <f>C15*2.3257</f>
        <v>20.908042999999999</v>
      </c>
      <c r="E15" s="1120" t="s">
        <v>657</v>
      </c>
    </row>
    <row r="16" spans="1:7" ht="26.25">
      <c r="A16" s="1524">
        <v>4</v>
      </c>
      <c r="B16" s="960" t="s">
        <v>555</v>
      </c>
      <c r="C16" s="593">
        <v>9.99</v>
      </c>
      <c r="D16" s="1119">
        <f t="shared" ref="D16:D28" si="1">C16*2.3257</f>
        <v>23.233743</v>
      </c>
      <c r="E16" s="1121" t="s">
        <v>626</v>
      </c>
    </row>
    <row r="17" spans="1:6" ht="26.25">
      <c r="A17" s="1524"/>
      <c r="B17" s="1077" t="s">
        <v>1199</v>
      </c>
      <c r="C17" s="593">
        <v>5.99</v>
      </c>
      <c r="D17" s="1119">
        <f t="shared" ref="D17" si="2">C17*2.3257</f>
        <v>13.930942999999999</v>
      </c>
      <c r="E17" s="1121" t="s">
        <v>1142</v>
      </c>
    </row>
    <row r="18" spans="1:6" ht="26.25">
      <c r="A18" s="1524"/>
      <c r="B18" s="960" t="s">
        <v>805</v>
      </c>
      <c r="C18" s="593">
        <v>4.49</v>
      </c>
      <c r="D18" s="1119">
        <f t="shared" si="1"/>
        <v>10.442392999999999</v>
      </c>
      <c r="E18" s="1121" t="s">
        <v>807</v>
      </c>
      <c r="F18" s="70"/>
    </row>
    <row r="19" spans="1:6" ht="26.25" hidden="1">
      <c r="A19" s="214">
        <v>5</v>
      </c>
      <c r="B19" s="960" t="s">
        <v>555</v>
      </c>
      <c r="C19" s="593"/>
      <c r="D19" s="1119">
        <f t="shared" si="1"/>
        <v>0</v>
      </c>
      <c r="E19" s="1122" t="s">
        <v>658</v>
      </c>
      <c r="F19" s="70"/>
    </row>
    <row r="20" spans="1:6" ht="26.25">
      <c r="A20" s="214">
        <v>5</v>
      </c>
      <c r="B20" s="960" t="s">
        <v>555</v>
      </c>
      <c r="C20" s="593">
        <v>10.99</v>
      </c>
      <c r="D20" s="1119">
        <f t="shared" si="1"/>
        <v>25.559442999999998</v>
      </c>
      <c r="E20" s="1133" t="s">
        <v>1177</v>
      </c>
      <c r="F20" s="70"/>
    </row>
    <row r="21" spans="1:6" ht="26.25">
      <c r="A21" s="1524">
        <v>6</v>
      </c>
      <c r="B21" s="960" t="s">
        <v>555</v>
      </c>
      <c r="C21" s="593">
        <v>12.49</v>
      </c>
      <c r="D21" s="1119">
        <f t="shared" si="1"/>
        <v>29.047992999999998</v>
      </c>
      <c r="E21" s="1123" t="s">
        <v>627</v>
      </c>
      <c r="F21" s="70"/>
    </row>
    <row r="22" spans="1:6" ht="26.25" hidden="1">
      <c r="A22" s="1524"/>
      <c r="B22" s="960" t="s">
        <v>805</v>
      </c>
      <c r="C22" s="593"/>
      <c r="D22" s="1119">
        <f t="shared" si="1"/>
        <v>0</v>
      </c>
      <c r="E22" s="1121" t="s">
        <v>808</v>
      </c>
      <c r="F22" s="70"/>
    </row>
    <row r="23" spans="1:6" ht="26.25">
      <c r="A23" s="214">
        <v>8</v>
      </c>
      <c r="B23" s="960" t="s">
        <v>555</v>
      </c>
      <c r="C23" s="593">
        <v>14.99</v>
      </c>
      <c r="D23" s="1119">
        <f t="shared" si="1"/>
        <v>34.862242999999999</v>
      </c>
      <c r="E23" s="1121" t="s">
        <v>659</v>
      </c>
    </row>
    <row r="24" spans="1:6" ht="26.25">
      <c r="A24" s="214">
        <v>9</v>
      </c>
      <c r="B24" s="960" t="s">
        <v>555</v>
      </c>
      <c r="C24" s="593">
        <v>16.489999999999998</v>
      </c>
      <c r="D24" s="1119">
        <f t="shared" ref="D24" si="3">C24*2.3257</f>
        <v>38.350792999999996</v>
      </c>
      <c r="E24" s="1134" t="s">
        <v>1178</v>
      </c>
    </row>
    <row r="25" spans="1:6" ht="26.25">
      <c r="A25" s="214">
        <v>10</v>
      </c>
      <c r="B25" s="960" t="s">
        <v>555</v>
      </c>
      <c r="C25" s="593">
        <v>17.489999999999998</v>
      </c>
      <c r="D25" s="1119">
        <f t="shared" si="1"/>
        <v>40.676492999999994</v>
      </c>
      <c r="E25" s="1121" t="s">
        <v>660</v>
      </c>
    </row>
    <row r="26" spans="1:6" ht="26.25">
      <c r="A26" s="214">
        <v>12</v>
      </c>
      <c r="B26" s="960" t="s">
        <v>555</v>
      </c>
      <c r="C26" s="593">
        <v>20.99</v>
      </c>
      <c r="D26" s="1119">
        <f t="shared" si="1"/>
        <v>48.816442999999992</v>
      </c>
      <c r="E26" s="1121" t="s">
        <v>661</v>
      </c>
    </row>
    <row r="27" spans="1:6" ht="26.25" hidden="1">
      <c r="A27" s="214">
        <v>15</v>
      </c>
      <c r="B27" s="960" t="s">
        <v>555</v>
      </c>
      <c r="C27" s="593"/>
      <c r="D27" s="1119">
        <f t="shared" si="1"/>
        <v>0</v>
      </c>
      <c r="E27" s="1121" t="s">
        <v>662</v>
      </c>
    </row>
    <row r="28" spans="1:6" ht="26.25">
      <c r="A28" s="1131">
        <v>15</v>
      </c>
      <c r="B28" s="960" t="s">
        <v>555</v>
      </c>
      <c r="C28" s="1126">
        <v>25.49</v>
      </c>
      <c r="D28" s="1119">
        <f t="shared" si="1"/>
        <v>59.282092999999996</v>
      </c>
      <c r="E28" s="1134" t="s">
        <v>1179</v>
      </c>
    </row>
    <row r="29" spans="1:6" ht="27" thickBot="1">
      <c r="A29" s="216">
        <v>18</v>
      </c>
      <c r="B29" s="1085" t="s">
        <v>555</v>
      </c>
      <c r="C29" s="592">
        <v>28.49</v>
      </c>
      <c r="D29" s="1135">
        <f t="shared" ref="D29" si="4">C29*2.3257</f>
        <v>66.259192999999996</v>
      </c>
      <c r="E29" s="1121" t="s">
        <v>1026</v>
      </c>
    </row>
    <row r="30" spans="1:6" ht="27" thickBot="1">
      <c r="A30" s="216">
        <v>21</v>
      </c>
      <c r="B30" s="1085" t="s">
        <v>555</v>
      </c>
      <c r="C30" s="592">
        <v>32.99</v>
      </c>
      <c r="D30" s="1135">
        <f t="shared" ref="D30" si="5">C30*2.3257</f>
        <v>76.724843000000007</v>
      </c>
      <c r="E30" s="1124" t="s">
        <v>1153</v>
      </c>
    </row>
    <row r="31" spans="1:6" ht="24" thickBot="1">
      <c r="A31" s="1531" t="s">
        <v>1205</v>
      </c>
      <c r="B31" s="1532"/>
      <c r="C31" s="1532"/>
      <c r="D31" s="1532"/>
      <c r="E31" s="1533"/>
    </row>
    <row r="32" spans="1:6" ht="27" thickBot="1">
      <c r="A32" s="1320">
        <v>4</v>
      </c>
      <c r="B32" s="1321" t="s">
        <v>557</v>
      </c>
      <c r="C32" s="1196">
        <v>8.49</v>
      </c>
      <c r="D32" s="1322">
        <f>C32*3.125</f>
        <v>26.53125</v>
      </c>
      <c r="E32" s="1323" t="s">
        <v>1206</v>
      </c>
    </row>
    <row r="33" spans="1:6" ht="27" thickBot="1">
      <c r="A33" s="1320">
        <v>6</v>
      </c>
      <c r="B33" s="1321" t="s">
        <v>557</v>
      </c>
      <c r="C33" s="1196">
        <v>11.99</v>
      </c>
      <c r="D33" s="1322">
        <f t="shared" ref="D33:D38" si="6">C33*3.125</f>
        <v>37.46875</v>
      </c>
      <c r="E33" s="1324" t="s">
        <v>1207</v>
      </c>
    </row>
    <row r="34" spans="1:6" ht="27" thickBot="1">
      <c r="A34" s="1320">
        <v>8</v>
      </c>
      <c r="B34" s="1321" t="s">
        <v>557</v>
      </c>
      <c r="C34" s="1196">
        <v>12.99</v>
      </c>
      <c r="D34" s="1322">
        <f t="shared" si="6"/>
        <v>40.59375</v>
      </c>
      <c r="E34" s="1325" t="s">
        <v>1208</v>
      </c>
    </row>
    <row r="35" spans="1:6" ht="27" thickBot="1">
      <c r="A35" s="1320">
        <v>10</v>
      </c>
      <c r="B35" s="1321" t="s">
        <v>557</v>
      </c>
      <c r="C35" s="1196">
        <v>16.489999999999998</v>
      </c>
      <c r="D35" s="1322">
        <f t="shared" si="6"/>
        <v>51.531249999999993</v>
      </c>
      <c r="E35" s="1325" t="s">
        <v>1209</v>
      </c>
    </row>
    <row r="36" spans="1:6" ht="27" thickBot="1">
      <c r="A36" s="1320">
        <v>12</v>
      </c>
      <c r="B36" s="1321" t="s">
        <v>557</v>
      </c>
      <c r="C36" s="1196">
        <v>17.489999999999998</v>
      </c>
      <c r="D36" s="1322">
        <f t="shared" si="6"/>
        <v>54.656249999999993</v>
      </c>
      <c r="E36" s="1325" t="s">
        <v>1210</v>
      </c>
    </row>
    <row r="37" spans="1:6" ht="27" thickBot="1">
      <c r="A37" s="1320">
        <v>15</v>
      </c>
      <c r="B37" s="1321" t="s">
        <v>557</v>
      </c>
      <c r="C37" s="1196">
        <v>20.49</v>
      </c>
      <c r="D37" s="1322">
        <f t="shared" si="6"/>
        <v>64.03125</v>
      </c>
      <c r="E37" s="1325" t="s">
        <v>1211</v>
      </c>
    </row>
    <row r="38" spans="1:6" ht="27" thickBot="1">
      <c r="A38" s="1320">
        <v>18</v>
      </c>
      <c r="B38" s="1321" t="s">
        <v>557</v>
      </c>
      <c r="C38" s="1196">
        <v>24.99</v>
      </c>
      <c r="D38" s="1322">
        <f t="shared" si="6"/>
        <v>78.09375</v>
      </c>
      <c r="E38" s="1326" t="s">
        <v>1212</v>
      </c>
    </row>
    <row r="39" spans="1:6" ht="24" thickBot="1">
      <c r="A39" s="1491" t="s">
        <v>1182</v>
      </c>
      <c r="B39" s="1538"/>
      <c r="C39" s="1538"/>
      <c r="D39" s="1538"/>
      <c r="E39" s="1539"/>
    </row>
    <row r="40" spans="1:6">
      <c r="A40" s="1480">
        <v>4</v>
      </c>
      <c r="B40" s="122" t="s">
        <v>555</v>
      </c>
      <c r="C40" s="594">
        <v>12.99</v>
      </c>
      <c r="D40" s="831">
        <f>C40*3.125</f>
        <v>40.59375</v>
      </c>
      <c r="E40" s="954" t="s">
        <v>809</v>
      </c>
    </row>
    <row r="41" spans="1:6">
      <c r="A41" s="1481"/>
      <c r="B41" s="1129" t="s">
        <v>557</v>
      </c>
      <c r="C41" s="595">
        <v>11.99</v>
      </c>
      <c r="D41" s="1106">
        <f>C41*3.125</f>
        <v>37.46875</v>
      </c>
      <c r="E41" s="954" t="s">
        <v>628</v>
      </c>
    </row>
    <row r="42" spans="1:6">
      <c r="A42" s="1481"/>
      <c r="B42" s="277" t="s">
        <v>558</v>
      </c>
      <c r="C42" s="596">
        <v>11.49</v>
      </c>
      <c r="D42" s="602">
        <f>C42*3.125</f>
        <v>35.90625</v>
      </c>
      <c r="E42" s="954" t="s">
        <v>629</v>
      </c>
    </row>
    <row r="43" spans="1:6" ht="24" thickBot="1">
      <c r="A43" s="1481"/>
      <c r="B43" s="282" t="s">
        <v>556</v>
      </c>
      <c r="C43" s="597">
        <v>10.99</v>
      </c>
      <c r="D43" s="1107">
        <f t="shared" ref="D43:D72" si="7">C43*3.125</f>
        <v>34.34375</v>
      </c>
      <c r="E43" s="955" t="s">
        <v>554</v>
      </c>
    </row>
    <row r="44" spans="1:6" ht="24" thickBot="1">
      <c r="A44" s="610" t="s">
        <v>1090</v>
      </c>
      <c r="B44" s="611" t="s">
        <v>556</v>
      </c>
      <c r="C44" s="611">
        <v>12.99</v>
      </c>
      <c r="D44" s="1108">
        <f>C44*4.6665</f>
        <v>60.617834999999999</v>
      </c>
      <c r="E44" s="962" t="s">
        <v>354</v>
      </c>
      <c r="F44" s="60"/>
    </row>
    <row r="45" spans="1:6">
      <c r="A45" s="1481" t="s">
        <v>559</v>
      </c>
      <c r="B45" s="148" t="s">
        <v>555</v>
      </c>
      <c r="C45" s="595">
        <v>16.989999999999998</v>
      </c>
      <c r="D45" s="1106">
        <f>C45*3.125</f>
        <v>53.093749999999993</v>
      </c>
      <c r="E45" s="958" t="s">
        <v>810</v>
      </c>
    </row>
    <row r="46" spans="1:6">
      <c r="A46" s="1481"/>
      <c r="B46" s="126" t="s">
        <v>557</v>
      </c>
      <c r="C46" s="596">
        <v>15.49</v>
      </c>
      <c r="D46" s="602">
        <f>C46*3.125</f>
        <v>48.40625</v>
      </c>
      <c r="E46" s="954" t="s">
        <v>630</v>
      </c>
    </row>
    <row r="47" spans="1:6">
      <c r="A47" s="1481"/>
      <c r="B47" s="126" t="s">
        <v>558</v>
      </c>
      <c r="C47" s="595">
        <v>12.99</v>
      </c>
      <c r="D47" s="1106">
        <f>C47*3.125</f>
        <v>40.59375</v>
      </c>
      <c r="E47" s="954" t="s">
        <v>631</v>
      </c>
    </row>
    <row r="48" spans="1:6" ht="24" thickBot="1">
      <c r="A48" s="1481"/>
      <c r="B48" s="149" t="s">
        <v>556</v>
      </c>
      <c r="C48" s="597">
        <v>10.99</v>
      </c>
      <c r="D48" s="1107">
        <f t="shared" si="7"/>
        <v>34.34375</v>
      </c>
      <c r="E48" s="954" t="s">
        <v>355</v>
      </c>
    </row>
    <row r="49" spans="1:5">
      <c r="A49" s="1530">
        <v>9</v>
      </c>
      <c r="B49" s="122" t="s">
        <v>555</v>
      </c>
      <c r="C49" s="594">
        <v>21.99</v>
      </c>
      <c r="D49" s="831">
        <f t="shared" si="7"/>
        <v>68.71875</v>
      </c>
      <c r="E49" s="963" t="s">
        <v>811</v>
      </c>
    </row>
    <row r="50" spans="1:5">
      <c r="A50" s="1481"/>
      <c r="B50" s="126" t="s">
        <v>557</v>
      </c>
      <c r="C50" s="596">
        <v>19.989999999999998</v>
      </c>
      <c r="D50" s="602">
        <f t="shared" ref="D50" si="8">C50*3.125</f>
        <v>62.468749999999993</v>
      </c>
      <c r="E50" s="964" t="s">
        <v>632</v>
      </c>
    </row>
    <row r="51" spans="1:5">
      <c r="A51" s="1481"/>
      <c r="B51" s="126" t="s">
        <v>558</v>
      </c>
      <c r="C51" s="596">
        <v>17.489999999999998</v>
      </c>
      <c r="D51" s="602">
        <f t="shared" si="7"/>
        <v>54.656249999999993</v>
      </c>
      <c r="E51" s="964" t="s">
        <v>633</v>
      </c>
    </row>
    <row r="52" spans="1:5" ht="24" thickBot="1">
      <c r="A52" s="1540"/>
      <c r="B52" s="121" t="s">
        <v>556</v>
      </c>
      <c r="C52" s="598">
        <v>15.49</v>
      </c>
      <c r="D52" s="603">
        <f t="shared" si="7"/>
        <v>48.40625</v>
      </c>
      <c r="E52" s="965" t="s">
        <v>356</v>
      </c>
    </row>
    <row r="53" spans="1:5" ht="24" thickBot="1">
      <c r="A53" s="153" t="s">
        <v>1183</v>
      </c>
      <c r="B53" s="154" t="s">
        <v>833</v>
      </c>
      <c r="C53" s="599">
        <v>26.49</v>
      </c>
      <c r="D53" s="1109">
        <f t="shared" si="7"/>
        <v>82.78125</v>
      </c>
      <c r="E53" s="966" t="s">
        <v>834</v>
      </c>
    </row>
    <row r="54" spans="1:5">
      <c r="A54" s="1530">
        <v>12</v>
      </c>
      <c r="B54" s="176" t="s">
        <v>555</v>
      </c>
      <c r="C54" s="600">
        <v>23.99</v>
      </c>
      <c r="D54" s="1110">
        <f t="shared" si="7"/>
        <v>74.96875</v>
      </c>
      <c r="E54" s="967" t="s">
        <v>812</v>
      </c>
    </row>
    <row r="55" spans="1:5">
      <c r="A55" s="1481"/>
      <c r="B55" s="126" t="s">
        <v>557</v>
      </c>
      <c r="C55" s="596">
        <v>22.99</v>
      </c>
      <c r="D55" s="602">
        <f t="shared" ref="D55" si="9">C55*3.125</f>
        <v>71.84375</v>
      </c>
      <c r="E55" s="964" t="s">
        <v>634</v>
      </c>
    </row>
    <row r="56" spans="1:5">
      <c r="A56" s="1481"/>
      <c r="B56" s="126" t="s">
        <v>558</v>
      </c>
      <c r="C56" s="595">
        <v>21.49</v>
      </c>
      <c r="D56" s="1106">
        <f>C56*3.125</f>
        <v>67.15625</v>
      </c>
      <c r="E56" s="966" t="s">
        <v>635</v>
      </c>
    </row>
    <row r="57" spans="1:5" ht="24" thickBot="1">
      <c r="A57" s="1529"/>
      <c r="B57" s="149" t="s">
        <v>556</v>
      </c>
      <c r="C57" s="597">
        <v>20.99</v>
      </c>
      <c r="D57" s="1107">
        <f t="shared" si="7"/>
        <v>65.59375</v>
      </c>
      <c r="E57" s="968" t="s">
        <v>534</v>
      </c>
    </row>
    <row r="58" spans="1:5" ht="24" thickBot="1">
      <c r="A58" s="91" t="s">
        <v>1184</v>
      </c>
      <c r="B58" s="162" t="s">
        <v>833</v>
      </c>
      <c r="C58" s="601">
        <v>27.99</v>
      </c>
      <c r="D58" s="1111">
        <f t="shared" ref="D58" si="10">C58*3.125</f>
        <v>87.46875</v>
      </c>
      <c r="E58" s="969" t="s">
        <v>835</v>
      </c>
    </row>
    <row r="59" spans="1:5">
      <c r="A59" s="1528">
        <v>15</v>
      </c>
      <c r="B59" s="148" t="s">
        <v>555</v>
      </c>
      <c r="C59" s="595">
        <v>29.99</v>
      </c>
      <c r="D59" s="1106">
        <f t="shared" si="7"/>
        <v>93.71875</v>
      </c>
      <c r="E59" s="970" t="s">
        <v>813</v>
      </c>
    </row>
    <row r="60" spans="1:5">
      <c r="A60" s="1524"/>
      <c r="B60" s="126" t="s">
        <v>557</v>
      </c>
      <c r="C60" s="596">
        <v>28.99</v>
      </c>
      <c r="D60" s="602">
        <f t="shared" ref="D60" si="11">C60*3.125</f>
        <v>90.59375</v>
      </c>
      <c r="E60" s="964" t="s">
        <v>636</v>
      </c>
    </row>
    <row r="61" spans="1:5">
      <c r="A61" s="1524"/>
      <c r="B61" s="126" t="s">
        <v>558</v>
      </c>
      <c r="C61" s="596">
        <v>24.99</v>
      </c>
      <c r="D61" s="602">
        <f>C61*3.125</f>
        <v>78.09375</v>
      </c>
      <c r="E61" s="964" t="s">
        <v>637</v>
      </c>
    </row>
    <row r="62" spans="1:5" ht="24" thickBot="1">
      <c r="A62" s="1529"/>
      <c r="B62" s="149" t="s">
        <v>556</v>
      </c>
      <c r="C62" s="597">
        <v>21.99</v>
      </c>
      <c r="D62" s="1107">
        <f t="shared" si="7"/>
        <v>68.71875</v>
      </c>
      <c r="E62" s="968" t="s">
        <v>357</v>
      </c>
    </row>
    <row r="63" spans="1:5" ht="24" thickBot="1">
      <c r="A63" s="91" t="s">
        <v>1185</v>
      </c>
      <c r="B63" s="162" t="s">
        <v>833</v>
      </c>
      <c r="C63" s="601">
        <v>30.49</v>
      </c>
      <c r="D63" s="1111">
        <f t="shared" si="7"/>
        <v>95.28125</v>
      </c>
      <c r="E63" s="969" t="s">
        <v>836</v>
      </c>
    </row>
    <row r="64" spans="1:5">
      <c r="A64" s="1528">
        <v>18</v>
      </c>
      <c r="B64" s="148" t="s">
        <v>555</v>
      </c>
      <c r="C64" s="595">
        <v>35.49</v>
      </c>
      <c r="D64" s="1106">
        <f t="shared" si="7"/>
        <v>110.90625</v>
      </c>
      <c r="E64" s="970" t="s">
        <v>814</v>
      </c>
    </row>
    <row r="65" spans="1:9">
      <c r="A65" s="1481"/>
      <c r="B65" s="126" t="s">
        <v>557</v>
      </c>
      <c r="C65" s="596">
        <v>32.99</v>
      </c>
      <c r="D65" s="602">
        <f t="shared" ref="D65" si="12">C65*3.125</f>
        <v>103.09375</v>
      </c>
      <c r="E65" s="964" t="s">
        <v>638</v>
      </c>
    </row>
    <row r="66" spans="1:9">
      <c r="A66" s="1481"/>
      <c r="B66" s="126" t="s">
        <v>558</v>
      </c>
      <c r="C66" s="595">
        <v>29.99</v>
      </c>
      <c r="D66" s="1106">
        <f>C66*3.125</f>
        <v>93.71875</v>
      </c>
      <c r="E66" s="966" t="s">
        <v>639</v>
      </c>
    </row>
    <row r="67" spans="1:9" ht="24" thickBot="1">
      <c r="A67" s="1529"/>
      <c r="B67" s="149" t="s">
        <v>556</v>
      </c>
      <c r="C67" s="597">
        <v>25.99</v>
      </c>
      <c r="D67" s="1107">
        <f t="shared" si="7"/>
        <v>81.21875</v>
      </c>
      <c r="E67" s="968" t="s">
        <v>358</v>
      </c>
    </row>
    <row r="68" spans="1:9" ht="24" thickBot="1">
      <c r="A68" s="91" t="s">
        <v>1186</v>
      </c>
      <c r="B68" s="162" t="s">
        <v>833</v>
      </c>
      <c r="C68" s="601">
        <v>36.99</v>
      </c>
      <c r="D68" s="1111">
        <f t="shared" ref="D68" si="13">C68*3.125</f>
        <v>115.59375</v>
      </c>
      <c r="E68" s="969" t="s">
        <v>837</v>
      </c>
    </row>
    <row r="69" spans="1:9">
      <c r="A69" s="1481">
        <v>21</v>
      </c>
      <c r="B69" s="148" t="s">
        <v>555</v>
      </c>
      <c r="C69" s="595">
        <v>40.99</v>
      </c>
      <c r="D69" s="1106">
        <f t="shared" si="7"/>
        <v>128.09375</v>
      </c>
      <c r="E69" s="970" t="s">
        <v>815</v>
      </c>
    </row>
    <row r="70" spans="1:9">
      <c r="A70" s="1481"/>
      <c r="B70" s="126" t="s">
        <v>557</v>
      </c>
      <c r="C70" s="596">
        <v>38.49</v>
      </c>
      <c r="D70" s="602">
        <f t="shared" ref="D70" si="14">C70*3.125</f>
        <v>120.28125</v>
      </c>
      <c r="E70" s="964" t="s">
        <v>640</v>
      </c>
    </row>
    <row r="71" spans="1:9">
      <c r="A71" s="1481"/>
      <c r="B71" s="126" t="s">
        <v>558</v>
      </c>
      <c r="C71" s="595">
        <v>34.49</v>
      </c>
      <c r="D71" s="1106">
        <f>C71*3.125</f>
        <v>107.78125</v>
      </c>
      <c r="E71" s="966" t="s">
        <v>641</v>
      </c>
    </row>
    <row r="72" spans="1:9" ht="24" thickBot="1">
      <c r="A72" s="1482"/>
      <c r="B72" s="121" t="s">
        <v>556</v>
      </c>
      <c r="C72" s="598">
        <v>32.99</v>
      </c>
      <c r="D72" s="603">
        <f t="shared" si="7"/>
        <v>103.09375</v>
      </c>
      <c r="E72" s="965" t="s">
        <v>359</v>
      </c>
    </row>
    <row r="73" spans="1:9" ht="24" thickBot="1">
      <c r="A73" s="144"/>
      <c r="B73" s="278"/>
      <c r="C73" s="279"/>
      <c r="D73" s="280"/>
      <c r="E73" s="281"/>
    </row>
    <row r="74" spans="1:9" ht="31.5" customHeight="1" thickBot="1">
      <c r="A74" s="1342" t="s">
        <v>1187</v>
      </c>
      <c r="B74" s="1343"/>
      <c r="C74" s="1343"/>
      <c r="D74" s="1343"/>
      <c r="E74" s="1343"/>
      <c r="F74" s="1343"/>
      <c r="G74" s="1343"/>
    </row>
    <row r="75" spans="1:9" ht="31.5" customHeight="1" thickBot="1">
      <c r="A75" s="1340" t="s">
        <v>668</v>
      </c>
      <c r="B75" s="1450" t="s">
        <v>516</v>
      </c>
      <c r="C75" s="1542"/>
      <c r="D75" s="1543"/>
      <c r="E75" s="1434" t="s">
        <v>1089</v>
      </c>
      <c r="F75" s="1434" t="s">
        <v>1087</v>
      </c>
      <c r="G75" s="1340" t="s">
        <v>790</v>
      </c>
      <c r="H75"/>
      <c r="I75"/>
    </row>
    <row r="76" spans="1:9" ht="21" thickBot="1">
      <c r="A76" s="1341"/>
      <c r="B76" s="695" t="s">
        <v>669</v>
      </c>
      <c r="C76" s="695" t="s">
        <v>667</v>
      </c>
      <c r="D76" s="694" t="s">
        <v>701</v>
      </c>
      <c r="E76" s="1435"/>
      <c r="F76" s="1435"/>
      <c r="G76" s="1341"/>
      <c r="H76"/>
      <c r="I76"/>
    </row>
    <row r="77" spans="1:9">
      <c r="A77" s="242" t="s">
        <v>555</v>
      </c>
      <c r="B77" s="724">
        <v>2</v>
      </c>
      <c r="C77" s="283">
        <v>2.5</v>
      </c>
      <c r="D77" s="283">
        <v>1.22</v>
      </c>
      <c r="E77" s="594">
        <v>12.99</v>
      </c>
      <c r="F77" s="1099">
        <f>E77*C77*D77</f>
        <v>39.619500000000002</v>
      </c>
      <c r="G77" s="953" t="s">
        <v>642</v>
      </c>
      <c r="H77"/>
      <c r="I77"/>
    </row>
    <row r="78" spans="1:9" hidden="1">
      <c r="A78" s="700" t="s">
        <v>806</v>
      </c>
      <c r="B78" s="125">
        <v>8</v>
      </c>
      <c r="C78" s="106">
        <v>2.5</v>
      </c>
      <c r="D78" s="106">
        <v>1.22</v>
      </c>
      <c r="E78" s="722">
        <v>8.99</v>
      </c>
      <c r="F78" s="1100">
        <f>E78*C78*D78</f>
        <v>27.419500000000003</v>
      </c>
      <c r="G78" s="954" t="s">
        <v>316</v>
      </c>
      <c r="H78"/>
      <c r="I78"/>
    </row>
    <row r="79" spans="1:9" hidden="1">
      <c r="A79" s="700" t="s">
        <v>841</v>
      </c>
      <c r="B79" s="125">
        <v>15</v>
      </c>
      <c r="C79" s="106">
        <v>2.5</v>
      </c>
      <c r="D79" s="106">
        <v>1.22</v>
      </c>
      <c r="E79" s="723"/>
      <c r="F79" s="1101">
        <f>E79*C79*D79</f>
        <v>0</v>
      </c>
      <c r="G79" s="954" t="s">
        <v>317</v>
      </c>
      <c r="H79"/>
      <c r="I79"/>
    </row>
    <row r="80" spans="1:9" ht="24" thickBot="1">
      <c r="A80" s="216" t="s">
        <v>1189</v>
      </c>
      <c r="B80" s="89">
        <v>18</v>
      </c>
      <c r="C80" s="90">
        <v>2.5</v>
      </c>
      <c r="D80" s="90">
        <v>1.2250000000000001</v>
      </c>
      <c r="E80" s="598">
        <v>26.99</v>
      </c>
      <c r="F80" s="1102">
        <f>E80*C80*D80</f>
        <v>82.656874999999999</v>
      </c>
      <c r="G80" s="957" t="s">
        <v>360</v>
      </c>
      <c r="H80"/>
      <c r="I80"/>
    </row>
    <row r="81" spans="1:8" ht="24" thickBot="1">
      <c r="A81" s="127"/>
      <c r="B81" s="127"/>
      <c r="C81" s="128"/>
      <c r="D81" s="128"/>
      <c r="E81" s="129"/>
      <c r="F81" s="129"/>
      <c r="G81" s="129"/>
    </row>
    <row r="82" spans="1:8" ht="32.25" customHeight="1" thickBot="1">
      <c r="A82" s="1342" t="s">
        <v>717</v>
      </c>
      <c r="B82" s="1343"/>
      <c r="C82" s="1343"/>
      <c r="D82" s="1343"/>
      <c r="E82" s="1343"/>
      <c r="F82" s="1343"/>
      <c r="G82" s="1343"/>
    </row>
    <row r="83" spans="1:8" ht="29.25" customHeight="1">
      <c r="A83" s="1399" t="s">
        <v>668</v>
      </c>
      <c r="B83" s="1401" t="s">
        <v>516</v>
      </c>
      <c r="C83" s="1536"/>
      <c r="D83" s="1536"/>
      <c r="E83" s="1434" t="s">
        <v>1089</v>
      </c>
      <c r="F83" s="1434" t="s">
        <v>1087</v>
      </c>
      <c r="G83" s="1403" t="s">
        <v>790</v>
      </c>
    </row>
    <row r="84" spans="1:8" ht="24" thickBot="1">
      <c r="A84" s="1535"/>
      <c r="B84" s="856" t="s">
        <v>669</v>
      </c>
      <c r="C84" s="856" t="s">
        <v>667</v>
      </c>
      <c r="D84" s="857" t="s">
        <v>701</v>
      </c>
      <c r="E84" s="1435"/>
      <c r="F84" s="1435"/>
      <c r="G84" s="1511"/>
    </row>
    <row r="85" spans="1:8">
      <c r="A85" s="1513" t="s">
        <v>555</v>
      </c>
      <c r="B85" s="92">
        <v>2</v>
      </c>
      <c r="C85" s="414">
        <v>2.5</v>
      </c>
      <c r="D85" s="414">
        <v>1.22</v>
      </c>
      <c r="E85" s="594">
        <v>12.99</v>
      </c>
      <c r="F85" s="1099">
        <f t="shared" ref="F85:F96" si="15">E85*C85*D85</f>
        <v>39.619500000000002</v>
      </c>
      <c r="G85" s="954" t="s">
        <v>816</v>
      </c>
    </row>
    <row r="86" spans="1:8">
      <c r="A86" s="1514"/>
      <c r="B86" s="125">
        <v>4</v>
      </c>
      <c r="C86" s="106">
        <v>2.5</v>
      </c>
      <c r="D86" s="106">
        <v>1.22</v>
      </c>
      <c r="E86" s="596">
        <v>19.989999999999998</v>
      </c>
      <c r="F86" s="1103">
        <f t="shared" si="15"/>
        <v>60.969499999999989</v>
      </c>
      <c r="G86" s="954" t="s">
        <v>343</v>
      </c>
      <c r="H86" s="20" t="s">
        <v>1190</v>
      </c>
    </row>
    <row r="87" spans="1:8">
      <c r="A87" s="1514"/>
      <c r="B87" s="125">
        <v>6</v>
      </c>
      <c r="C87" s="106">
        <v>2.5</v>
      </c>
      <c r="D87" s="106">
        <v>1.22</v>
      </c>
      <c r="E87" s="596">
        <v>23.99</v>
      </c>
      <c r="F87" s="1103">
        <f t="shared" si="15"/>
        <v>73.169499999999985</v>
      </c>
      <c r="G87" s="954" t="s">
        <v>344</v>
      </c>
      <c r="H87" s="20" t="s">
        <v>1190</v>
      </c>
    </row>
    <row r="88" spans="1:8">
      <c r="A88" s="1514"/>
      <c r="B88" s="1054">
        <v>8</v>
      </c>
      <c r="C88" s="1055">
        <v>2.5</v>
      </c>
      <c r="D88" s="1055">
        <v>1.22</v>
      </c>
      <c r="E88" s="1056">
        <v>26.99</v>
      </c>
      <c r="F88" s="1104">
        <f t="shared" si="15"/>
        <v>82.319499999999991</v>
      </c>
      <c r="G88" s="1057" t="s">
        <v>345</v>
      </c>
      <c r="H88" s="1130" t="s">
        <v>1191</v>
      </c>
    </row>
    <row r="89" spans="1:8" hidden="1">
      <c r="A89" s="1514"/>
      <c r="B89" s="125">
        <v>10</v>
      </c>
      <c r="C89" s="106">
        <v>2.5</v>
      </c>
      <c r="D89" s="106">
        <v>1.22</v>
      </c>
      <c r="E89" s="596"/>
      <c r="F89" s="1103">
        <f t="shared" si="15"/>
        <v>0</v>
      </c>
      <c r="G89" s="954" t="s">
        <v>466</v>
      </c>
    </row>
    <row r="90" spans="1:8" hidden="1">
      <c r="A90" s="1514"/>
      <c r="B90" s="125">
        <v>12</v>
      </c>
      <c r="C90" s="106">
        <v>2.5</v>
      </c>
      <c r="D90" s="106">
        <v>1.22</v>
      </c>
      <c r="E90" s="596"/>
      <c r="F90" s="1103">
        <f t="shared" si="15"/>
        <v>0</v>
      </c>
      <c r="G90" s="954" t="s">
        <v>560</v>
      </c>
    </row>
    <row r="91" spans="1:8">
      <c r="A91" s="1514"/>
      <c r="B91" s="207">
        <v>10</v>
      </c>
      <c r="C91" s="82">
        <v>2.5</v>
      </c>
      <c r="D91" s="82">
        <v>1.22</v>
      </c>
      <c r="E91" s="596">
        <v>29.99</v>
      </c>
      <c r="F91" s="1103">
        <f t="shared" ref="F91" si="16">E91*C91*D91</f>
        <v>91.469499999999996</v>
      </c>
      <c r="G91" s="954" t="s">
        <v>466</v>
      </c>
      <c r="H91" s="20" t="s">
        <v>1190</v>
      </c>
    </row>
    <row r="92" spans="1:8">
      <c r="A92" s="1514"/>
      <c r="B92" s="207">
        <v>12</v>
      </c>
      <c r="C92" s="82">
        <v>2.5</v>
      </c>
      <c r="D92" s="82">
        <v>1.22</v>
      </c>
      <c r="E92" s="596">
        <v>33.99</v>
      </c>
      <c r="F92" s="1103">
        <f t="shared" ref="F92" si="17">E92*C92*D92</f>
        <v>103.66950000000001</v>
      </c>
      <c r="G92" s="954" t="s">
        <v>560</v>
      </c>
      <c r="H92" s="20" t="s">
        <v>1190</v>
      </c>
    </row>
    <row r="93" spans="1:8">
      <c r="A93" s="1514"/>
      <c r="B93" s="207">
        <v>15</v>
      </c>
      <c r="C93" s="82">
        <v>2.5</v>
      </c>
      <c r="D93" s="82">
        <v>1.22</v>
      </c>
      <c r="E93" s="596">
        <v>36.99</v>
      </c>
      <c r="F93" s="1103">
        <f t="shared" si="15"/>
        <v>112.81950000000001</v>
      </c>
      <c r="G93" s="954" t="s">
        <v>561</v>
      </c>
      <c r="H93" s="20" t="s">
        <v>1190</v>
      </c>
    </row>
    <row r="94" spans="1:8" hidden="1">
      <c r="A94" s="1514"/>
      <c r="B94" s="207">
        <v>18</v>
      </c>
      <c r="C94" s="82">
        <v>2.5</v>
      </c>
      <c r="D94" s="82">
        <v>1.22</v>
      </c>
      <c r="E94" s="596"/>
      <c r="F94" s="1103">
        <f t="shared" si="15"/>
        <v>0</v>
      </c>
      <c r="G94" s="954" t="s">
        <v>562</v>
      </c>
    </row>
    <row r="95" spans="1:8">
      <c r="A95" s="1514"/>
      <c r="B95" s="207">
        <v>18</v>
      </c>
      <c r="C95" s="82">
        <v>2.5</v>
      </c>
      <c r="D95" s="82">
        <v>1.22</v>
      </c>
      <c r="E95" s="596">
        <v>39.99</v>
      </c>
      <c r="F95" s="1103">
        <f t="shared" ref="F95" si="18">E95*C95*D95</f>
        <v>121.96950000000001</v>
      </c>
      <c r="G95" s="954" t="s">
        <v>562</v>
      </c>
      <c r="H95" s="20" t="s">
        <v>1190</v>
      </c>
    </row>
    <row r="96" spans="1:8" ht="24" thickBot="1">
      <c r="A96" s="1515"/>
      <c r="B96" s="935">
        <v>20</v>
      </c>
      <c r="C96" s="1058">
        <v>2.5</v>
      </c>
      <c r="D96" s="1058">
        <v>1.22</v>
      </c>
      <c r="E96" s="1059">
        <v>43.99</v>
      </c>
      <c r="F96" s="1105">
        <f t="shared" si="15"/>
        <v>134.1695</v>
      </c>
      <c r="G96" s="1057" t="s">
        <v>563</v>
      </c>
      <c r="H96" s="1130" t="s">
        <v>1191</v>
      </c>
    </row>
    <row r="97" spans="1:9" ht="24" thickBot="1">
      <c r="A97" s="34"/>
      <c r="B97" s="34"/>
      <c r="C97" s="32"/>
      <c r="D97" s="32"/>
      <c r="E97" s="30"/>
      <c r="F97" s="30"/>
      <c r="G97" s="30"/>
    </row>
    <row r="98" spans="1:9" ht="24" thickBot="1">
      <c r="A98" s="1342" t="s">
        <v>1129</v>
      </c>
      <c r="B98" s="1343"/>
      <c r="C98" s="1343"/>
      <c r="D98" s="1343"/>
      <c r="E98" s="1343"/>
      <c r="F98" s="1343"/>
      <c r="G98" s="1343"/>
    </row>
    <row r="99" spans="1:9">
      <c r="A99" s="1399" t="s">
        <v>668</v>
      </c>
      <c r="B99" s="1401" t="s">
        <v>516</v>
      </c>
      <c r="C99" s="1536"/>
      <c r="D99" s="1536"/>
      <c r="E99" s="1434" t="s">
        <v>1089</v>
      </c>
      <c r="F99" s="1434" t="s">
        <v>1087</v>
      </c>
      <c r="G99" s="1403" t="s">
        <v>790</v>
      </c>
    </row>
    <row r="100" spans="1:9">
      <c r="A100" s="1535"/>
      <c r="B100" s="856" t="s">
        <v>669</v>
      </c>
      <c r="C100" s="856" t="s">
        <v>667</v>
      </c>
      <c r="D100" s="857" t="s">
        <v>701</v>
      </c>
      <c r="E100" s="1435"/>
      <c r="F100" s="1435"/>
      <c r="G100" s="1511"/>
    </row>
    <row r="101" spans="1:9">
      <c r="A101" s="1537" t="s">
        <v>555</v>
      </c>
      <c r="B101" s="1054">
        <v>6</v>
      </c>
      <c r="C101" s="1055">
        <v>2.5</v>
      </c>
      <c r="D101" s="1055">
        <v>1.25</v>
      </c>
      <c r="E101" s="1056">
        <v>15.99</v>
      </c>
      <c r="F101" s="1104">
        <f t="shared" ref="F101:F103" si="19">E101*C101*D101</f>
        <v>49.96875</v>
      </c>
      <c r="G101" s="1057" t="s">
        <v>1130</v>
      </c>
    </row>
    <row r="102" spans="1:9">
      <c r="A102" s="1537"/>
      <c r="B102" s="1054">
        <v>8</v>
      </c>
      <c r="C102" s="1055">
        <v>2.5</v>
      </c>
      <c r="D102" s="1055">
        <v>1.25</v>
      </c>
      <c r="E102" s="1056">
        <v>18.989999999999998</v>
      </c>
      <c r="F102" s="1104">
        <f t="shared" si="19"/>
        <v>59.343749999999993</v>
      </c>
      <c r="G102" s="1057" t="s">
        <v>1131</v>
      </c>
      <c r="H102" s="1130" t="s">
        <v>1191</v>
      </c>
    </row>
    <row r="103" spans="1:9">
      <c r="A103" s="1537"/>
      <c r="B103" s="1054">
        <v>15</v>
      </c>
      <c r="C103" s="1055">
        <v>2.5</v>
      </c>
      <c r="D103" s="1055">
        <v>1.25</v>
      </c>
      <c r="E103" s="1056">
        <v>34.99</v>
      </c>
      <c r="F103" s="1104">
        <f t="shared" si="19"/>
        <v>109.34375000000001</v>
      </c>
      <c r="G103" s="1057" t="s">
        <v>1132</v>
      </c>
      <c r="H103" s="1130" t="s">
        <v>1191</v>
      </c>
    </row>
    <row r="104" spans="1:9" ht="24" thickBot="1">
      <c r="A104" s="34"/>
      <c r="B104" s="34"/>
      <c r="C104" s="32"/>
      <c r="D104" s="32"/>
      <c r="E104" s="30"/>
      <c r="F104" s="30"/>
      <c r="G104" s="30"/>
    </row>
    <row r="105" spans="1:9" s="4" customFormat="1" ht="34.5" customHeight="1" thickBot="1">
      <c r="A105" s="1342" t="s">
        <v>718</v>
      </c>
      <c r="B105" s="1343"/>
      <c r="C105" s="1343"/>
      <c r="D105" s="1343"/>
      <c r="E105" s="1343"/>
      <c r="F105" s="1343"/>
      <c r="G105" s="1343"/>
      <c r="H105" s="75"/>
      <c r="I105" s="75"/>
    </row>
    <row r="106" spans="1:9" s="4" customFormat="1" ht="23.25" customHeight="1" thickBot="1">
      <c r="A106" s="1516" t="s">
        <v>716</v>
      </c>
      <c r="B106" s="1517"/>
      <c r="C106" s="1517"/>
      <c r="D106" s="1517"/>
      <c r="E106" s="1517"/>
      <c r="F106" s="1517"/>
      <c r="G106" s="1518"/>
      <c r="H106" s="75"/>
      <c r="I106" s="75"/>
    </row>
    <row r="107" spans="1:9" s="4" customFormat="1" ht="23.25" customHeight="1">
      <c r="A107" s="1509" t="s">
        <v>668</v>
      </c>
      <c r="B107" s="1512" t="s">
        <v>516</v>
      </c>
      <c r="C107" s="1512"/>
      <c r="D107" s="1512"/>
      <c r="E107" s="1509" t="s">
        <v>1089</v>
      </c>
      <c r="F107" s="1509" t="s">
        <v>1087</v>
      </c>
      <c r="G107" s="1403" t="s">
        <v>790</v>
      </c>
      <c r="H107" s="75"/>
      <c r="I107" s="75"/>
    </row>
    <row r="108" spans="1:9" s="4" customFormat="1" ht="24" thickBot="1">
      <c r="A108" s="1510"/>
      <c r="B108" s="284" t="s">
        <v>669</v>
      </c>
      <c r="C108" s="284" t="s">
        <v>667</v>
      </c>
      <c r="D108" s="218" t="s">
        <v>701</v>
      </c>
      <c r="E108" s="1510"/>
      <c r="F108" s="1510"/>
      <c r="G108" s="1511"/>
      <c r="H108" s="75"/>
      <c r="I108" s="75"/>
    </row>
    <row r="109" spans="1:9" s="4" customFormat="1" ht="26.25" hidden="1" customHeight="1" thickBot="1">
      <c r="A109" s="261" t="s">
        <v>664</v>
      </c>
      <c r="B109" s="256">
        <v>16</v>
      </c>
      <c r="C109" s="351">
        <v>1.25</v>
      </c>
      <c r="D109" s="351">
        <v>2.5</v>
      </c>
      <c r="E109" s="606"/>
      <c r="F109" s="604">
        <f t="shared" ref="F109:F117" si="20">E109*(C109*D109)</f>
        <v>0</v>
      </c>
      <c r="G109" s="553" t="s">
        <v>621</v>
      </c>
      <c r="H109" s="75"/>
      <c r="I109" s="75"/>
    </row>
    <row r="110" spans="1:9" s="4" customFormat="1" ht="26.25" hidden="1" customHeight="1" thickBot="1">
      <c r="A110" s="352" t="s">
        <v>664</v>
      </c>
      <c r="B110" s="353">
        <v>16</v>
      </c>
      <c r="C110" s="289">
        <v>2.0699999999999998</v>
      </c>
      <c r="D110" s="289">
        <v>2.8</v>
      </c>
      <c r="E110" s="607"/>
      <c r="F110" s="608">
        <f t="shared" si="20"/>
        <v>0</v>
      </c>
      <c r="G110" s="554" t="s">
        <v>622</v>
      </c>
      <c r="H110" s="75"/>
      <c r="I110" s="75"/>
    </row>
    <row r="111" spans="1:9" s="4" customFormat="1" ht="26.25" customHeight="1">
      <c r="A111" s="207" t="s">
        <v>664</v>
      </c>
      <c r="B111" s="78">
        <v>13</v>
      </c>
      <c r="C111" s="171">
        <v>1.25</v>
      </c>
      <c r="D111" s="171">
        <v>2.5</v>
      </c>
      <c r="E111" s="707">
        <v>20.99</v>
      </c>
      <c r="F111" s="605">
        <f>C111*D111*E111</f>
        <v>65.59375</v>
      </c>
      <c r="G111" s="1080" t="s">
        <v>1126</v>
      </c>
      <c r="H111" s="75"/>
      <c r="I111" s="75"/>
    </row>
    <row r="112" spans="1:9" s="4" customFormat="1" ht="26.25" customHeight="1">
      <c r="A112" s="1054" t="s">
        <v>664</v>
      </c>
      <c r="B112" s="1218">
        <v>13</v>
      </c>
      <c r="C112" s="1219">
        <v>2.0699999999999998</v>
      </c>
      <c r="D112" s="1219">
        <v>2.8</v>
      </c>
      <c r="E112" s="1220">
        <v>20.99</v>
      </c>
      <c r="F112" s="1221">
        <f>C112*D112*E112</f>
        <v>121.65803999999997</v>
      </c>
      <c r="G112" s="1223" t="s">
        <v>1144</v>
      </c>
      <c r="H112" s="1130" t="s">
        <v>1191</v>
      </c>
      <c r="I112" s="75"/>
    </row>
    <row r="113" spans="1:9" s="4" customFormat="1" ht="26.25" customHeight="1">
      <c r="A113" s="207" t="s">
        <v>664</v>
      </c>
      <c r="B113" s="78">
        <v>18</v>
      </c>
      <c r="C113" s="171">
        <v>1.25</v>
      </c>
      <c r="D113" s="171">
        <v>2.5</v>
      </c>
      <c r="E113" s="707">
        <v>24.99</v>
      </c>
      <c r="F113" s="605">
        <f t="shared" ref="F113:F114" si="21">C113*D113*E113</f>
        <v>78.09375</v>
      </c>
      <c r="G113" s="947" t="s">
        <v>620</v>
      </c>
      <c r="H113" s="75"/>
      <c r="I113" s="75"/>
    </row>
    <row r="114" spans="1:9" s="4" customFormat="1" ht="25.9" customHeight="1">
      <c r="A114" s="207" t="s">
        <v>664</v>
      </c>
      <c r="B114" s="78">
        <v>18</v>
      </c>
      <c r="C114" s="171">
        <v>2.0699999999999998</v>
      </c>
      <c r="D114" s="171">
        <v>2.8</v>
      </c>
      <c r="E114" s="707">
        <v>24.99</v>
      </c>
      <c r="F114" s="605">
        <f t="shared" si="21"/>
        <v>144.84203999999997</v>
      </c>
      <c r="G114" s="947" t="s">
        <v>1145</v>
      </c>
      <c r="H114" s="75"/>
      <c r="I114" s="75"/>
    </row>
    <row r="115" spans="1:9" s="4" customFormat="1" ht="25.9" hidden="1" customHeight="1" thickBot="1">
      <c r="A115" s="261" t="s">
        <v>664</v>
      </c>
      <c r="B115" s="256">
        <v>18</v>
      </c>
      <c r="C115" s="351">
        <v>2.0699999999999998</v>
      </c>
      <c r="D115" s="351">
        <v>2.8</v>
      </c>
      <c r="E115" s="285"/>
      <c r="F115" s="286">
        <f t="shared" si="20"/>
        <v>0</v>
      </c>
      <c r="G115" s="553" t="s">
        <v>623</v>
      </c>
      <c r="H115" s="75"/>
      <c r="I115" s="75"/>
    </row>
    <row r="116" spans="1:9" s="4" customFormat="1" ht="26.25" hidden="1" customHeight="1" thickBot="1">
      <c r="A116" s="242" t="s">
        <v>664</v>
      </c>
      <c r="B116" s="354">
        <v>38</v>
      </c>
      <c r="C116" s="33">
        <v>1.25</v>
      </c>
      <c r="D116" s="33">
        <v>2.5</v>
      </c>
      <c r="E116" s="287"/>
      <c r="F116" s="288">
        <f t="shared" si="20"/>
        <v>0</v>
      </c>
      <c r="G116" s="555" t="s">
        <v>624</v>
      </c>
      <c r="H116" s="75"/>
      <c r="I116" s="75"/>
    </row>
    <row r="117" spans="1:9" s="4" customFormat="1" ht="26.25" hidden="1" customHeight="1" thickBot="1">
      <c r="A117" s="352" t="s">
        <v>664</v>
      </c>
      <c r="B117" s="353">
        <v>38</v>
      </c>
      <c r="C117" s="289">
        <v>2.0699999999999998</v>
      </c>
      <c r="D117" s="289">
        <v>2.8</v>
      </c>
      <c r="E117" s="1081"/>
      <c r="F117" s="1082">
        <f t="shared" si="20"/>
        <v>0</v>
      </c>
      <c r="G117" s="554" t="s">
        <v>625</v>
      </c>
      <c r="H117" s="75"/>
      <c r="I117" s="75"/>
    </row>
    <row r="118" spans="1:9" s="4" customFormat="1" ht="26.25" customHeight="1" thickBot="1">
      <c r="A118" s="1516" t="s">
        <v>1143</v>
      </c>
      <c r="B118" s="1517"/>
      <c r="C118" s="1517"/>
      <c r="D118" s="1517"/>
      <c r="E118" s="1517"/>
      <c r="F118" s="1517"/>
      <c r="G118" s="1518"/>
      <c r="H118" s="75"/>
      <c r="I118" s="75"/>
    </row>
    <row r="119" spans="1:9" s="4" customFormat="1" ht="26.25" customHeight="1">
      <c r="A119" s="1054" t="s">
        <v>85</v>
      </c>
      <c r="B119" s="1218">
        <v>13</v>
      </c>
      <c r="C119" s="1219">
        <v>2.5</v>
      </c>
      <c r="D119" s="1219">
        <v>1.25</v>
      </c>
      <c r="E119" s="1220">
        <v>22.99</v>
      </c>
      <c r="F119" s="1221">
        <f t="shared" ref="F119:F123" si="22">C119*D119*E119</f>
        <v>71.84375</v>
      </c>
      <c r="G119" s="1222" t="s">
        <v>1146</v>
      </c>
      <c r="H119" s="1130" t="s">
        <v>1191</v>
      </c>
      <c r="I119" s="75"/>
    </row>
    <row r="120" spans="1:9" s="4" customFormat="1" ht="26.25" customHeight="1">
      <c r="A120" s="1054" t="s">
        <v>85</v>
      </c>
      <c r="B120" s="1218">
        <v>13</v>
      </c>
      <c r="C120" s="1219">
        <v>2.8</v>
      </c>
      <c r="D120" s="1219">
        <v>2.0699999999999998</v>
      </c>
      <c r="E120" s="1220">
        <v>22.99</v>
      </c>
      <c r="F120" s="1221">
        <f t="shared" si="22"/>
        <v>133.25003999999998</v>
      </c>
      <c r="G120" s="1222" t="s">
        <v>1147</v>
      </c>
      <c r="H120" s="1130" t="s">
        <v>1191</v>
      </c>
      <c r="I120" s="75"/>
    </row>
    <row r="121" spans="1:9" s="4" customFormat="1" ht="26.25" customHeight="1">
      <c r="A121" s="207" t="s">
        <v>85</v>
      </c>
      <c r="B121" s="78">
        <v>18</v>
      </c>
      <c r="C121" s="171">
        <v>2.5</v>
      </c>
      <c r="D121" s="171">
        <v>1.25</v>
      </c>
      <c r="E121" s="707">
        <v>26.99</v>
      </c>
      <c r="F121" s="605">
        <f t="shared" si="22"/>
        <v>84.34375</v>
      </c>
      <c r="G121" s="1084" t="s">
        <v>1148</v>
      </c>
      <c r="H121" s="75"/>
      <c r="I121" s="75"/>
    </row>
    <row r="122" spans="1:9" s="4" customFormat="1" ht="26.25" customHeight="1">
      <c r="A122" s="207" t="s">
        <v>85</v>
      </c>
      <c r="B122" s="78">
        <v>18</v>
      </c>
      <c r="C122" s="171">
        <v>2.8</v>
      </c>
      <c r="D122" s="171">
        <v>2.0699999999999998</v>
      </c>
      <c r="E122" s="707">
        <v>26.99</v>
      </c>
      <c r="F122" s="605">
        <f t="shared" si="22"/>
        <v>156.43403999999998</v>
      </c>
      <c r="G122" s="1084" t="s">
        <v>1149</v>
      </c>
      <c r="H122" s="75"/>
      <c r="I122" s="75"/>
    </row>
    <row r="123" spans="1:9" s="4" customFormat="1" ht="26.25" customHeight="1">
      <c r="A123" s="207" t="s">
        <v>85</v>
      </c>
      <c r="B123" s="78">
        <v>38</v>
      </c>
      <c r="C123" s="171">
        <v>2.1</v>
      </c>
      <c r="D123" s="171">
        <v>0.9</v>
      </c>
      <c r="E123" s="707">
        <v>56.99</v>
      </c>
      <c r="F123" s="605">
        <f t="shared" si="22"/>
        <v>107.71110000000002</v>
      </c>
      <c r="G123" s="1084" t="s">
        <v>1150</v>
      </c>
      <c r="H123" s="75"/>
      <c r="I123" s="75"/>
    </row>
    <row r="124" spans="1:9" s="4" customFormat="1" ht="26.25" customHeight="1" thickBot="1">
      <c r="A124" s="1083"/>
      <c r="B124" s="34"/>
      <c r="C124" s="31"/>
      <c r="D124" s="31"/>
      <c r="E124" s="1052"/>
      <c r="F124" s="1052"/>
      <c r="G124" s="1051"/>
      <c r="H124" s="75"/>
      <c r="I124" s="75"/>
    </row>
    <row r="125" spans="1:9" ht="24.75" customHeight="1" thickBot="1">
      <c r="A125" s="858" t="s">
        <v>707</v>
      </c>
      <c r="B125" s="13"/>
      <c r="E125" s="70"/>
      <c r="F125" s="70"/>
    </row>
    <row r="126" spans="1:9" ht="24.75" customHeight="1">
      <c r="A126" s="13"/>
      <c r="B126" s="13"/>
    </row>
    <row r="127" spans="1:9" ht="24" customHeight="1">
      <c r="A127" s="415" t="s">
        <v>715</v>
      </c>
      <c r="B127" s="416"/>
      <c r="C127" s="423"/>
      <c r="D127" s="422"/>
      <c r="E127" s="359"/>
      <c r="F127" s="76"/>
    </row>
    <row r="128" spans="1:9" ht="74.25" customHeight="1">
      <c r="A128" s="1534" t="s">
        <v>1198</v>
      </c>
      <c r="B128" s="1534"/>
      <c r="C128" s="1534"/>
      <c r="D128" s="1534"/>
      <c r="E128" s="1534"/>
      <c r="F128" s="1534"/>
      <c r="G128" s="1534"/>
    </row>
    <row r="129" spans="1:9" ht="24.75" customHeight="1">
      <c r="A129" s="521" t="s">
        <v>1080</v>
      </c>
      <c r="B129" s="139"/>
      <c r="C129" s="425"/>
      <c r="D129" s="21"/>
      <c r="E129" s="97"/>
      <c r="F129" s="98"/>
    </row>
    <row r="130" spans="1:9" ht="24.75" customHeight="1">
      <c r="A130" s="391" t="s">
        <v>706</v>
      </c>
      <c r="B130" s="424"/>
      <c r="C130" s="23"/>
      <c r="D130" s="21"/>
      <c r="E130" s="97"/>
      <c r="F130" s="98"/>
    </row>
    <row r="131" spans="1:9" ht="24.75" customHeight="1">
      <c r="A131" s="13"/>
      <c r="B131" s="13"/>
    </row>
    <row r="132" spans="1:9" ht="24.75" customHeight="1">
      <c r="A132" s="426" t="s">
        <v>674</v>
      </c>
      <c r="B132" s="427"/>
      <c r="C132" s="22"/>
      <c r="D132" s="22"/>
      <c r="E132" s="22"/>
      <c r="F132" s="22"/>
      <c r="G132" s="22"/>
    </row>
    <row r="133" spans="1:9" ht="24.75" customHeight="1">
      <c r="A133" s="428" t="s">
        <v>673</v>
      </c>
      <c r="B133" s="429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1"/>
      <c r="I143" s="131"/>
    </row>
    <row r="144" spans="1:9" s="8" customFormat="1">
      <c r="A144"/>
      <c r="B144"/>
      <c r="C144"/>
      <c r="D144"/>
      <c r="E144"/>
      <c r="F144"/>
      <c r="G144"/>
      <c r="H144" s="131"/>
      <c r="I144" s="131"/>
    </row>
  </sheetData>
  <sheetProtection algorithmName="SHA-512" hashValue="EHpdN/rVREXdOQqtjuOoNLqU4jfWg5sc8gNTSXnP144t8MMo6UIFKdOBfz2GQnIIAgELoDAqcrwklGY/G0Xhtw==" saltValue="pkud/2/SJtWm7EdLSfCVBw==" spinCount="100000" sheet="1" formatCells="0" formatColumns="0" formatRows="0" insertColumns="0" insertRows="0" insertHyperlinks="0" deleteColumns="0" deleteRows="0" sort="0" autoFilter="0" pivotTables="0"/>
  <mergeCells count="51"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  <mergeCell ref="B75:D75"/>
    <mergeCell ref="A75:A76"/>
    <mergeCell ref="C3:C4"/>
    <mergeCell ref="D3:D4"/>
    <mergeCell ref="E3:E4"/>
    <mergeCell ref="A16:A18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A21:A22"/>
    <mergeCell ref="B8:B13"/>
    <mergeCell ref="A59:A62"/>
    <mergeCell ref="A64:A67"/>
    <mergeCell ref="A54:A57"/>
    <mergeCell ref="A31:E31"/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G18" sqref="G18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2" customWidth="1"/>
    <col min="8" max="16384" width="8.7109375" style="4"/>
  </cols>
  <sheetData>
    <row r="1" spans="1:7" ht="139.5" customHeight="1" thickBot="1"/>
    <row r="2" spans="1:7" ht="24" thickBot="1">
      <c r="A2" s="1544" t="s">
        <v>519</v>
      </c>
      <c r="B2" s="1538"/>
      <c r="C2" s="1538"/>
      <c r="D2" s="1538"/>
      <c r="E2" s="1538"/>
      <c r="F2" s="1538"/>
      <c r="G2" s="1538"/>
    </row>
    <row r="3" spans="1:7" ht="63.75" customHeight="1" thickBot="1">
      <c r="A3" s="697" t="s">
        <v>66</v>
      </c>
      <c r="B3" s="698" t="s">
        <v>507</v>
      </c>
      <c r="C3" s="696" t="s">
        <v>667</v>
      </c>
      <c r="D3" s="697" t="s">
        <v>701</v>
      </c>
      <c r="E3" s="857" t="s">
        <v>1091</v>
      </c>
      <c r="F3" s="859" t="s">
        <v>1087</v>
      </c>
      <c r="G3" s="860" t="s">
        <v>790</v>
      </c>
    </row>
    <row r="4" spans="1:7" ht="23.25">
      <c r="A4" s="1462" t="s">
        <v>520</v>
      </c>
      <c r="B4" s="1547" t="s">
        <v>13</v>
      </c>
      <c r="C4" s="85">
        <v>2.85</v>
      </c>
      <c r="D4" s="150">
        <v>1.03</v>
      </c>
      <c r="E4" s="708">
        <v>18.989999999999998</v>
      </c>
      <c r="F4" s="709">
        <f>E4*C4*D4</f>
        <v>55.745145000000001</v>
      </c>
      <c r="G4" s="971" t="s">
        <v>361</v>
      </c>
    </row>
    <row r="5" spans="1:7" ht="23.25">
      <c r="A5" s="1494"/>
      <c r="B5" s="1548"/>
      <c r="C5" s="171">
        <v>1.03</v>
      </c>
      <c r="D5" s="171">
        <v>2.85</v>
      </c>
      <c r="E5" s="707">
        <v>22.49</v>
      </c>
      <c r="F5" s="605">
        <f>E5*C5*D5</f>
        <v>66.019395000000003</v>
      </c>
      <c r="G5" s="972" t="s">
        <v>362</v>
      </c>
    </row>
    <row r="6" spans="1:7" ht="23.25">
      <c r="A6" s="1494" t="s">
        <v>719</v>
      </c>
      <c r="B6" s="1548" t="s">
        <v>11</v>
      </c>
      <c r="C6" s="177">
        <v>2.85</v>
      </c>
      <c r="D6" s="177">
        <v>1.03</v>
      </c>
      <c r="E6" s="707">
        <v>21.99</v>
      </c>
      <c r="F6" s="605">
        <f>E6*C6*D6</f>
        <v>64.551644999999994</v>
      </c>
      <c r="G6" s="972" t="s">
        <v>363</v>
      </c>
    </row>
    <row r="7" spans="1:7" ht="24" thickBot="1">
      <c r="A7" s="1463"/>
      <c r="B7" s="1549"/>
      <c r="C7" s="33">
        <v>1.03</v>
      </c>
      <c r="D7" s="33">
        <v>2.85</v>
      </c>
      <c r="E7" s="1127">
        <v>26.99</v>
      </c>
      <c r="F7" s="1128">
        <f>E7*C7*D7</f>
        <v>79.229145000000003</v>
      </c>
      <c r="G7" s="973" t="s">
        <v>364</v>
      </c>
    </row>
    <row r="8" spans="1:7" ht="24" thickBot="1">
      <c r="A8" s="28"/>
      <c r="B8" s="31"/>
      <c r="C8" s="31"/>
      <c r="D8" s="31"/>
      <c r="E8" s="130"/>
      <c r="F8" s="130"/>
      <c r="G8" s="83"/>
    </row>
    <row r="9" spans="1:7" s="8" customFormat="1" ht="24" customHeight="1" thickBot="1">
      <c r="A9" s="1544" t="s">
        <v>517</v>
      </c>
      <c r="B9" s="1538"/>
      <c r="C9" s="1538"/>
      <c r="D9" s="1538"/>
      <c r="E9" s="1538"/>
      <c r="F9" s="1538"/>
      <c r="G9" s="1538"/>
    </row>
    <row r="10" spans="1:7" ht="61.5" thickBot="1">
      <c r="A10" s="861" t="s">
        <v>66</v>
      </c>
      <c r="B10" s="861" t="s">
        <v>507</v>
      </c>
      <c r="C10" s="863" t="s">
        <v>667</v>
      </c>
      <c r="D10" s="861" t="s">
        <v>701</v>
      </c>
      <c r="E10" s="857" t="s">
        <v>1091</v>
      </c>
      <c r="F10" s="859" t="s">
        <v>1087</v>
      </c>
      <c r="G10" s="862" t="s">
        <v>124</v>
      </c>
    </row>
    <row r="11" spans="1:7">
      <c r="A11" s="1552" t="s">
        <v>518</v>
      </c>
      <c r="B11" s="1530" t="s">
        <v>603</v>
      </c>
      <c r="C11" s="265">
        <v>2.5</v>
      </c>
      <c r="D11" s="265">
        <v>1.22</v>
      </c>
      <c r="E11" s="1558">
        <v>13.99</v>
      </c>
      <c r="F11" s="1545">
        <f>E11*C11*D11</f>
        <v>42.669499999999999</v>
      </c>
      <c r="G11" s="974" t="s">
        <v>643</v>
      </c>
    </row>
    <row r="12" spans="1:7">
      <c r="A12" s="1553"/>
      <c r="B12" s="1524"/>
      <c r="C12" s="726">
        <v>1.22</v>
      </c>
      <c r="D12" s="726">
        <v>2.5</v>
      </c>
      <c r="E12" s="1386"/>
      <c r="F12" s="1546"/>
      <c r="G12" s="975" t="s">
        <v>644</v>
      </c>
    </row>
    <row r="13" spans="1:7" ht="23.25" customHeight="1">
      <c r="A13" s="1553"/>
      <c r="B13" s="1494" t="s">
        <v>82</v>
      </c>
      <c r="C13" s="726">
        <v>2.5</v>
      </c>
      <c r="D13" s="726">
        <v>1.22</v>
      </c>
      <c r="E13" s="1386">
        <v>13.99</v>
      </c>
      <c r="F13" s="1546">
        <f>E13*C13*D13</f>
        <v>42.669499999999999</v>
      </c>
      <c r="G13" s="976" t="s">
        <v>365</v>
      </c>
    </row>
    <row r="14" spans="1:7" ht="23.25" customHeight="1">
      <c r="A14" s="1553"/>
      <c r="B14" s="1494"/>
      <c r="C14" s="726">
        <v>1.22</v>
      </c>
      <c r="D14" s="726">
        <v>2.5</v>
      </c>
      <c r="E14" s="1386"/>
      <c r="F14" s="1546"/>
      <c r="G14" s="976" t="s">
        <v>366</v>
      </c>
    </row>
    <row r="15" spans="1:7" ht="23.25" customHeight="1">
      <c r="A15" s="1553"/>
      <c r="B15" s="1494" t="s">
        <v>60</v>
      </c>
      <c r="C15" s="726">
        <v>2.5</v>
      </c>
      <c r="D15" s="726">
        <v>1.22</v>
      </c>
      <c r="E15" s="1386">
        <v>14.99</v>
      </c>
      <c r="F15" s="1546">
        <f>E15*C15*D15</f>
        <v>45.719500000000004</v>
      </c>
      <c r="G15" s="976" t="s">
        <v>367</v>
      </c>
    </row>
    <row r="16" spans="1:7" ht="23.25" customHeight="1">
      <c r="A16" s="1553"/>
      <c r="B16" s="1494"/>
      <c r="C16" s="726">
        <v>1.22</v>
      </c>
      <c r="D16" s="726">
        <v>2.5</v>
      </c>
      <c r="E16" s="1386"/>
      <c r="F16" s="1546"/>
      <c r="G16" s="976" t="s">
        <v>368</v>
      </c>
    </row>
    <row r="17" spans="1:13" ht="23.25" customHeight="1">
      <c r="A17" s="1553"/>
      <c r="B17" s="1557" t="s">
        <v>13</v>
      </c>
      <c r="C17" s="1224">
        <v>2.5</v>
      </c>
      <c r="D17" s="1224">
        <v>1.22</v>
      </c>
      <c r="E17" s="1555">
        <v>21.99</v>
      </c>
      <c r="F17" s="1556">
        <f>E17*C17*D17</f>
        <v>67.069499999999991</v>
      </c>
      <c r="G17" s="1225" t="s">
        <v>369</v>
      </c>
    </row>
    <row r="18" spans="1:13" ht="21" customHeight="1">
      <c r="A18" s="1553"/>
      <c r="B18" s="1557"/>
      <c r="C18" s="1224">
        <v>1.22</v>
      </c>
      <c r="D18" s="1224">
        <v>2.5</v>
      </c>
      <c r="E18" s="1555"/>
      <c r="F18" s="1556"/>
      <c r="G18" s="1225" t="s">
        <v>370</v>
      </c>
    </row>
    <row r="19" spans="1:13" ht="21" customHeight="1">
      <c r="A19" s="1553"/>
      <c r="B19" s="1524" t="s">
        <v>11</v>
      </c>
      <c r="C19" s="726">
        <v>2.5</v>
      </c>
      <c r="D19" s="726">
        <v>1.22</v>
      </c>
      <c r="E19" s="1386">
        <v>29.99</v>
      </c>
      <c r="F19" s="1546">
        <f>E19*C19*D19</f>
        <v>91.469499999999996</v>
      </c>
      <c r="G19" s="975" t="s">
        <v>645</v>
      </c>
    </row>
    <row r="20" spans="1:13" ht="21" customHeight="1" thickBot="1">
      <c r="A20" s="1554"/>
      <c r="B20" s="1540"/>
      <c r="C20" s="266">
        <v>1.22</v>
      </c>
      <c r="D20" s="266">
        <v>2.5</v>
      </c>
      <c r="E20" s="1550"/>
      <c r="F20" s="1551"/>
      <c r="G20" s="977" t="s">
        <v>646</v>
      </c>
    </row>
    <row r="21" spans="1:13" s="7" customFormat="1">
      <c r="A21" s="430" t="s">
        <v>707</v>
      </c>
      <c r="B21" s="725"/>
      <c r="C21" s="13"/>
      <c r="D21" s="13"/>
      <c r="E21" s="13"/>
      <c r="F21" s="13"/>
      <c r="G21" s="80"/>
    </row>
    <row r="22" spans="1:13" s="7" customFormat="1">
      <c r="A22" s="13"/>
      <c r="B22" s="13"/>
      <c r="C22" s="13"/>
      <c r="L22" s="432"/>
      <c r="M22" s="432"/>
    </row>
    <row r="23" spans="1:13" s="7" customFormat="1">
      <c r="A23" s="497" t="s">
        <v>715</v>
      </c>
      <c r="B23" s="498"/>
      <c r="C23" s="497"/>
      <c r="D23" s="431"/>
      <c r="E23" s="432"/>
      <c r="F23" s="432"/>
      <c r="G23" s="432"/>
      <c r="H23" s="432"/>
      <c r="I23" s="432"/>
      <c r="J23" s="432"/>
      <c r="K23" s="432"/>
      <c r="L23" s="432"/>
      <c r="M23" s="432"/>
    </row>
    <row r="24" spans="1:13" s="7" customFormat="1">
      <c r="A24" s="375"/>
      <c r="B24" s="434"/>
      <c r="C24" s="433"/>
      <c r="D24" s="431"/>
      <c r="E24" s="432"/>
      <c r="F24" s="432"/>
      <c r="G24" s="432"/>
      <c r="H24" s="432"/>
      <c r="I24" s="432"/>
      <c r="J24" s="432"/>
      <c r="K24" s="432"/>
      <c r="L24" s="432"/>
      <c r="M24" s="432"/>
    </row>
    <row r="25" spans="1:13" s="7" customFormat="1" ht="23.25" hidden="1">
      <c r="A25" s="521" t="s">
        <v>1080</v>
      </c>
      <c r="B25" s="435"/>
      <c r="C25" s="436"/>
      <c r="D25" s="76"/>
      <c r="E25" s="436"/>
      <c r="F25" s="432"/>
      <c r="G25" s="432"/>
      <c r="H25" s="432"/>
      <c r="I25" s="432"/>
      <c r="J25" s="432"/>
      <c r="K25" s="432"/>
      <c r="L25" s="432"/>
      <c r="M25" s="432"/>
    </row>
    <row r="26" spans="1:13" s="7" customFormat="1" hidden="1">
      <c r="A26" s="499" t="s">
        <v>706</v>
      </c>
      <c r="B26" s="500"/>
      <c r="C26" s="356"/>
      <c r="D26" s="76"/>
      <c r="E26" s="436"/>
      <c r="F26" s="432"/>
      <c r="G26" s="432"/>
      <c r="H26" s="432"/>
      <c r="I26" s="432"/>
      <c r="J26" s="432"/>
      <c r="K26" s="432"/>
      <c r="L26" s="432"/>
      <c r="M26" s="432"/>
    </row>
    <row r="27" spans="1:13" s="7" customFormat="1" hidden="1">
      <c r="A27" s="13"/>
      <c r="B27" s="13"/>
      <c r="C27" s="13"/>
      <c r="D27" s="433"/>
      <c r="E27" s="434"/>
      <c r="F27" s="433"/>
      <c r="G27" s="431"/>
      <c r="H27" s="432"/>
      <c r="I27" s="432"/>
      <c r="J27" s="432"/>
      <c r="K27" s="432"/>
      <c r="L27" s="432"/>
      <c r="M27" s="432"/>
    </row>
    <row r="28" spans="1:13" s="8" customFormat="1">
      <c r="A28" s="384" t="s">
        <v>674</v>
      </c>
      <c r="B28" s="382"/>
      <c r="C28" s="383"/>
      <c r="D28" s="22"/>
      <c r="E28" s="15"/>
      <c r="G28" s="84"/>
    </row>
    <row r="29" spans="1:13" s="8" customFormat="1" ht="23.25">
      <c r="A29" s="437" t="s">
        <v>673</v>
      </c>
      <c r="B29" s="438"/>
      <c r="C29" s="439"/>
      <c r="D29" s="14"/>
      <c r="L29" s="432"/>
      <c r="M29" s="432"/>
    </row>
    <row r="30" spans="1:13" s="8" customFormat="1" ht="23.25">
      <c r="A30" s="14"/>
      <c r="B30" s="23"/>
      <c r="C30" s="14"/>
      <c r="D30" s="14"/>
      <c r="L30" s="432"/>
      <c r="M30" s="432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  <mergeCell ref="A2:G2"/>
    <mergeCell ref="A9:G9"/>
    <mergeCell ref="F11:F12"/>
    <mergeCell ref="A6:A7"/>
    <mergeCell ref="A4:A5"/>
    <mergeCell ref="B4:B5"/>
    <mergeCell ref="B6:B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7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544" t="s">
        <v>1071</v>
      </c>
      <c r="B2" s="1538"/>
      <c r="C2" s="1538"/>
      <c r="D2" s="1538"/>
      <c r="E2" s="1538"/>
      <c r="F2" s="1538"/>
      <c r="G2" s="1538"/>
      <c r="H2" s="1538"/>
      <c r="I2" s="1538"/>
      <c r="J2" s="23"/>
      <c r="K2" s="23"/>
    </row>
    <row r="3" spans="1:11" s="1" customFormat="1" ht="24" customHeight="1" thickBot="1">
      <c r="A3" s="1581" t="s">
        <v>479</v>
      </c>
      <c r="B3" s="1572" t="s">
        <v>966</v>
      </c>
      <c r="C3" s="1573"/>
      <c r="D3" s="1573"/>
      <c r="E3" s="1573"/>
      <c r="F3" s="1573"/>
      <c r="G3" s="1573"/>
      <c r="H3" s="1573"/>
      <c r="I3" s="1574"/>
    </row>
    <row r="4" spans="1:11" s="1" customFormat="1" ht="25.5" customHeight="1" thickBot="1">
      <c r="A4" s="1582"/>
      <c r="B4" s="1380" t="s">
        <v>521</v>
      </c>
      <c r="C4" s="1381"/>
      <c r="D4" s="1381"/>
      <c r="E4" s="1587"/>
      <c r="F4" s="1451" t="s">
        <v>522</v>
      </c>
      <c r="G4" s="1381"/>
      <c r="H4" s="1381"/>
      <c r="I4" s="1587"/>
    </row>
    <row r="5" spans="1:11" s="1" customFormat="1">
      <c r="A5" s="1582"/>
      <c r="B5" s="1586" t="s">
        <v>1091</v>
      </c>
      <c r="C5" s="1565" t="s">
        <v>124</v>
      </c>
      <c r="D5" s="1584" t="s">
        <v>14</v>
      </c>
      <c r="E5" s="1585"/>
      <c r="F5" s="1354" t="s">
        <v>1091</v>
      </c>
      <c r="G5" s="1565" t="s">
        <v>124</v>
      </c>
      <c r="H5" s="1584" t="s">
        <v>84</v>
      </c>
      <c r="I5" s="1585"/>
    </row>
    <row r="6" spans="1:11" s="1" customFormat="1" ht="43.5" customHeight="1" thickBot="1">
      <c r="A6" s="1583"/>
      <c r="B6" s="1535"/>
      <c r="C6" s="1565"/>
      <c r="D6" s="857" t="s">
        <v>61</v>
      </c>
      <c r="E6" s="859" t="s">
        <v>83</v>
      </c>
      <c r="F6" s="1588"/>
      <c r="G6" s="1565"/>
      <c r="H6" s="857" t="s">
        <v>61</v>
      </c>
      <c r="I6" s="859" t="s">
        <v>83</v>
      </c>
    </row>
    <row r="7" spans="1:11" ht="23.25">
      <c r="A7" s="864" t="s">
        <v>63</v>
      </c>
      <c r="B7" s="873">
        <v>10.99</v>
      </c>
      <c r="C7" s="978" t="s">
        <v>371</v>
      </c>
      <c r="D7" s="702">
        <f t="shared" ref="D7:D19" si="0">B7/45.46</f>
        <v>0.24175098988121427</v>
      </c>
      <c r="E7" s="703">
        <f t="shared" ref="E7:E19" si="1">B7/22.73</f>
        <v>0.48350197976242854</v>
      </c>
      <c r="F7" s="870">
        <v>12.99</v>
      </c>
      <c r="G7" s="978" t="s">
        <v>383</v>
      </c>
      <c r="H7" s="702">
        <f t="shared" ref="H7:H19" si="2">F7/45.46</f>
        <v>0.28574571051473824</v>
      </c>
      <c r="I7" s="703">
        <f t="shared" ref="I7:I19" si="3">F7/22.73</f>
        <v>0.57149142102947648</v>
      </c>
    </row>
    <row r="8" spans="1:11" ht="23.25">
      <c r="A8" s="865" t="s">
        <v>64</v>
      </c>
      <c r="B8" s="1097">
        <v>9.99</v>
      </c>
      <c r="C8" s="1114" t="s">
        <v>372</v>
      </c>
      <c r="D8" s="1117">
        <f t="shared" si="0"/>
        <v>0.21975362956445227</v>
      </c>
      <c r="E8" s="1118">
        <f t="shared" si="1"/>
        <v>0.43950725912890454</v>
      </c>
      <c r="F8" s="1098">
        <v>11.99</v>
      </c>
      <c r="G8" s="1114" t="s">
        <v>384</v>
      </c>
      <c r="H8" s="1117">
        <f t="shared" si="2"/>
        <v>0.26374835019797627</v>
      </c>
      <c r="I8" s="1118">
        <f t="shared" si="3"/>
        <v>0.52749670039595253</v>
      </c>
    </row>
    <row r="9" spans="1:11" ht="23.25">
      <c r="A9" s="866" t="s">
        <v>1</v>
      </c>
      <c r="B9" s="1097">
        <v>6.99</v>
      </c>
      <c r="C9" s="1114" t="s">
        <v>373</v>
      </c>
      <c r="D9" s="1117">
        <f t="shared" si="0"/>
        <v>0.1537615486141663</v>
      </c>
      <c r="E9" s="1118">
        <f t="shared" si="1"/>
        <v>0.3075230972283326</v>
      </c>
      <c r="F9" s="1098">
        <v>8.99</v>
      </c>
      <c r="G9" s="1114" t="s">
        <v>385</v>
      </c>
      <c r="H9" s="1117">
        <f t="shared" si="2"/>
        <v>0.19775626924769027</v>
      </c>
      <c r="I9" s="1118">
        <f t="shared" si="3"/>
        <v>0.39551253849538054</v>
      </c>
    </row>
    <row r="10" spans="1:11" ht="23.25">
      <c r="A10" s="866" t="s">
        <v>482</v>
      </c>
      <c r="B10" s="1097">
        <v>6.99</v>
      </c>
      <c r="C10" s="1114" t="s">
        <v>378</v>
      </c>
      <c r="D10" s="1117">
        <f t="shared" si="0"/>
        <v>0.1537615486141663</v>
      </c>
      <c r="E10" s="1118">
        <f t="shared" si="1"/>
        <v>0.3075230972283326</v>
      </c>
      <c r="F10" s="1098">
        <v>8.99</v>
      </c>
      <c r="G10" s="1114" t="s">
        <v>390</v>
      </c>
      <c r="H10" s="1117">
        <f t="shared" si="2"/>
        <v>0.19775626924769027</v>
      </c>
      <c r="I10" s="1118">
        <f t="shared" si="3"/>
        <v>0.39551253849538054</v>
      </c>
    </row>
    <row r="11" spans="1:11" ht="23.25">
      <c r="A11" s="866" t="s">
        <v>487</v>
      </c>
      <c r="B11" s="1097">
        <v>13.99</v>
      </c>
      <c r="C11" s="1114" t="s">
        <v>379</v>
      </c>
      <c r="D11" s="1117">
        <f>B11/45.46</f>
        <v>0.30774307083150021</v>
      </c>
      <c r="E11" s="1118">
        <f t="shared" si="1"/>
        <v>0.61548614166300042</v>
      </c>
      <c r="F11" s="1098">
        <v>15.99</v>
      </c>
      <c r="G11" s="1114" t="s">
        <v>391</v>
      </c>
      <c r="H11" s="1117">
        <f t="shared" si="2"/>
        <v>0.35173779146502421</v>
      </c>
      <c r="I11" s="1118">
        <f t="shared" si="3"/>
        <v>0.70347558293004842</v>
      </c>
    </row>
    <row r="12" spans="1:11" ht="23.25">
      <c r="A12" s="866" t="s">
        <v>0</v>
      </c>
      <c r="B12" s="1097">
        <v>8.99</v>
      </c>
      <c r="C12" s="1114" t="s">
        <v>376</v>
      </c>
      <c r="D12" s="1117">
        <f t="shared" si="0"/>
        <v>0.19775626924769027</v>
      </c>
      <c r="E12" s="1118">
        <f t="shared" si="1"/>
        <v>0.39551253849538054</v>
      </c>
      <c r="F12" s="1098">
        <v>10.99</v>
      </c>
      <c r="G12" s="1114" t="s">
        <v>388</v>
      </c>
      <c r="H12" s="1117">
        <f t="shared" si="2"/>
        <v>0.24175098988121427</v>
      </c>
      <c r="I12" s="1118">
        <f t="shared" si="3"/>
        <v>0.48350197976242854</v>
      </c>
    </row>
    <row r="13" spans="1:11" ht="23.25">
      <c r="A13" s="866" t="s">
        <v>49</v>
      </c>
      <c r="B13" s="1097">
        <v>8.99</v>
      </c>
      <c r="C13" s="1114" t="s">
        <v>377</v>
      </c>
      <c r="D13" s="1117">
        <f t="shared" si="0"/>
        <v>0.19775626924769027</v>
      </c>
      <c r="E13" s="1118">
        <f t="shared" si="1"/>
        <v>0.39551253849538054</v>
      </c>
      <c r="F13" s="1098">
        <v>10.99</v>
      </c>
      <c r="G13" s="1114" t="s">
        <v>389</v>
      </c>
      <c r="H13" s="1117">
        <f t="shared" si="2"/>
        <v>0.24175098988121427</v>
      </c>
      <c r="I13" s="1118">
        <f t="shared" si="3"/>
        <v>0.48350197976242854</v>
      </c>
    </row>
    <row r="14" spans="1:11" ht="23.25" hidden="1">
      <c r="A14" s="866" t="s">
        <v>4</v>
      </c>
      <c r="B14" s="874"/>
      <c r="C14" s="979" t="s">
        <v>968</v>
      </c>
      <c r="D14" s="612">
        <f t="shared" si="0"/>
        <v>0</v>
      </c>
      <c r="E14" s="704">
        <f t="shared" si="1"/>
        <v>0</v>
      </c>
      <c r="F14" s="871"/>
      <c r="G14" s="979" t="s">
        <v>969</v>
      </c>
      <c r="H14" s="612">
        <f t="shared" si="2"/>
        <v>0</v>
      </c>
      <c r="I14" s="704">
        <f t="shared" si="3"/>
        <v>0</v>
      </c>
      <c r="J14" s="3" t="s">
        <v>967</v>
      </c>
    </row>
    <row r="15" spans="1:11" ht="23.25" hidden="1">
      <c r="A15" s="866" t="s">
        <v>488</v>
      </c>
      <c r="B15" s="874"/>
      <c r="C15" s="979" t="s">
        <v>374</v>
      </c>
      <c r="D15" s="612">
        <f t="shared" si="0"/>
        <v>0</v>
      </c>
      <c r="E15" s="704">
        <f t="shared" si="1"/>
        <v>0</v>
      </c>
      <c r="F15" s="871"/>
      <c r="G15" s="979" t="s">
        <v>386</v>
      </c>
      <c r="H15" s="612">
        <f t="shared" si="2"/>
        <v>0</v>
      </c>
      <c r="I15" s="704">
        <f t="shared" si="3"/>
        <v>0</v>
      </c>
      <c r="J15" s="3" t="s">
        <v>967</v>
      </c>
    </row>
    <row r="16" spans="1:11" ht="23.25" hidden="1">
      <c r="A16" s="866" t="s">
        <v>5</v>
      </c>
      <c r="B16" s="874"/>
      <c r="C16" s="979" t="s">
        <v>375</v>
      </c>
      <c r="D16" s="612">
        <f t="shared" si="0"/>
        <v>0</v>
      </c>
      <c r="E16" s="704">
        <f t="shared" si="1"/>
        <v>0</v>
      </c>
      <c r="F16" s="871"/>
      <c r="G16" s="979" t="s">
        <v>387</v>
      </c>
      <c r="H16" s="612">
        <f t="shared" si="2"/>
        <v>0</v>
      </c>
      <c r="I16" s="704">
        <f t="shared" si="3"/>
        <v>0</v>
      </c>
      <c r="J16" s="3" t="s">
        <v>967</v>
      </c>
    </row>
    <row r="17" spans="1:11" ht="23.25">
      <c r="A17" s="866" t="s">
        <v>490</v>
      </c>
      <c r="B17" s="874">
        <v>8.99</v>
      </c>
      <c r="C17" s="979" t="s">
        <v>380</v>
      </c>
      <c r="D17" s="612">
        <f t="shared" si="0"/>
        <v>0.19775626924769027</v>
      </c>
      <c r="E17" s="704">
        <f t="shared" si="1"/>
        <v>0.39551253849538054</v>
      </c>
      <c r="F17" s="871">
        <v>10.99</v>
      </c>
      <c r="G17" s="979" t="s">
        <v>392</v>
      </c>
      <c r="H17" s="612">
        <f t="shared" si="2"/>
        <v>0.24175098988121427</v>
      </c>
      <c r="I17" s="704">
        <f t="shared" si="3"/>
        <v>0.48350197976242854</v>
      </c>
    </row>
    <row r="18" spans="1:11" ht="23.25">
      <c r="A18" s="866" t="s">
        <v>483</v>
      </c>
      <c r="B18" s="874">
        <v>7.99</v>
      </c>
      <c r="C18" s="979" t="s">
        <v>381</v>
      </c>
      <c r="D18" s="612">
        <f t="shared" si="0"/>
        <v>0.1757589089309283</v>
      </c>
      <c r="E18" s="704">
        <f t="shared" si="1"/>
        <v>0.3515178178618566</v>
      </c>
      <c r="F18" s="871">
        <v>9.99</v>
      </c>
      <c r="G18" s="979" t="s">
        <v>393</v>
      </c>
      <c r="H18" s="612">
        <f t="shared" si="2"/>
        <v>0.21975362956445227</v>
      </c>
      <c r="I18" s="704">
        <f t="shared" si="3"/>
        <v>0.43950725912890454</v>
      </c>
    </row>
    <row r="19" spans="1:11" ht="24" thickBot="1">
      <c r="A19" s="867" t="s">
        <v>484</v>
      </c>
      <c r="B19" s="875">
        <v>6.99</v>
      </c>
      <c r="C19" s="980" t="s">
        <v>382</v>
      </c>
      <c r="D19" s="705">
        <f t="shared" si="0"/>
        <v>0.1537615486141663</v>
      </c>
      <c r="E19" s="706">
        <f t="shared" si="1"/>
        <v>0.3075230972283326</v>
      </c>
      <c r="F19" s="872">
        <v>8.99</v>
      </c>
      <c r="G19" s="980" t="s">
        <v>394</v>
      </c>
      <c r="H19" s="705">
        <f t="shared" si="2"/>
        <v>0.19775626924769027</v>
      </c>
      <c r="I19" s="706">
        <f t="shared" si="3"/>
        <v>0.39551253849538054</v>
      </c>
    </row>
    <row r="20" spans="1:11" ht="23.25" customHeight="1">
      <c r="A20" s="1569" t="s">
        <v>725</v>
      </c>
      <c r="B20" s="1570"/>
      <c r="C20" s="1570"/>
      <c r="D20" s="1571"/>
      <c r="E20" s="458"/>
      <c r="F20" s="459"/>
      <c r="G20" s="558"/>
      <c r="H20" s="458"/>
      <c r="I20" s="458"/>
    </row>
    <row r="21" spans="1:11" ht="23.25" customHeight="1">
      <c r="A21" s="868"/>
      <c r="B21" s="868"/>
      <c r="C21" s="868"/>
      <c r="D21" s="868"/>
      <c r="E21" s="458"/>
      <c r="F21" s="459"/>
      <c r="G21" s="558"/>
      <c r="H21" s="458"/>
      <c r="I21" s="458"/>
    </row>
    <row r="22" spans="1:11">
      <c r="A22" s="853" t="s">
        <v>726</v>
      </c>
      <c r="B22" s="853"/>
      <c r="C22" s="853"/>
      <c r="D22" s="853"/>
      <c r="E22" s="164"/>
      <c r="F22" s="164"/>
      <c r="G22" s="359"/>
      <c r="H22" s="164"/>
      <c r="I22" s="164"/>
      <c r="J22" s="27"/>
      <c r="K22" s="27"/>
    </row>
    <row r="23" spans="1:11">
      <c r="A23" s="853" t="s">
        <v>721</v>
      </c>
      <c r="B23" s="853"/>
      <c r="C23" s="853"/>
      <c r="D23" s="853"/>
      <c r="E23" s="164"/>
      <c r="F23" s="164"/>
      <c r="G23" s="359"/>
      <c r="H23" s="164"/>
      <c r="I23" s="164"/>
      <c r="J23" s="27"/>
      <c r="K23" s="27"/>
    </row>
    <row r="24" spans="1:11">
      <c r="A24" s="853" t="s">
        <v>722</v>
      </c>
      <c r="B24" s="853"/>
      <c r="C24" s="853"/>
      <c r="D24" s="853"/>
      <c r="E24" s="164"/>
      <c r="F24" s="14"/>
      <c r="G24" s="76"/>
      <c r="H24" s="14"/>
      <c r="I24" s="14"/>
      <c r="J24" s="27"/>
      <c r="K24" s="27"/>
    </row>
    <row r="25" spans="1:11">
      <c r="A25" s="854" t="s">
        <v>723</v>
      </c>
      <c r="B25" s="854"/>
      <c r="C25" s="854"/>
      <c r="D25" s="854"/>
      <c r="E25" s="134"/>
      <c r="F25" s="13"/>
      <c r="G25" s="141"/>
      <c r="H25" s="13"/>
      <c r="I25" s="13"/>
      <c r="J25" s="27"/>
      <c r="K25" s="27"/>
    </row>
    <row r="26" spans="1:11">
      <c r="A26" s="854"/>
      <c r="B26" s="854"/>
      <c r="C26" s="854"/>
      <c r="D26" s="854"/>
      <c r="E26" s="134"/>
      <c r="F26" s="13"/>
      <c r="G26" s="141"/>
      <c r="H26" s="13"/>
      <c r="I26" s="13"/>
      <c r="J26" s="27"/>
      <c r="K26" s="27"/>
    </row>
    <row r="27" spans="1:11">
      <c r="A27" s="854" t="s">
        <v>983</v>
      </c>
      <c r="B27" s="854"/>
      <c r="C27" s="854"/>
      <c r="D27" s="854"/>
      <c r="E27" s="134"/>
      <c r="F27" s="134"/>
      <c r="G27" s="433"/>
      <c r="H27" s="13"/>
      <c r="I27" s="13"/>
      <c r="J27" s="27"/>
      <c r="K27" s="27"/>
    </row>
    <row r="28" spans="1:11">
      <c r="A28" s="869" t="s">
        <v>981</v>
      </c>
      <c r="B28" s="854"/>
      <c r="C28" s="854"/>
      <c r="D28" s="854"/>
      <c r="E28" s="134"/>
      <c r="F28" s="134"/>
      <c r="G28" s="433"/>
      <c r="H28" s="13"/>
      <c r="I28" s="13"/>
      <c r="J28" s="27"/>
      <c r="K28" s="27"/>
    </row>
    <row r="29" spans="1:11">
      <c r="A29" s="854" t="s">
        <v>1078</v>
      </c>
      <c r="B29" s="854"/>
      <c r="C29" s="854"/>
      <c r="D29" s="854"/>
      <c r="E29" s="134"/>
      <c r="F29" s="134"/>
      <c r="G29" s="433"/>
      <c r="H29" s="13"/>
      <c r="I29" s="13"/>
      <c r="J29" s="27"/>
      <c r="K29" s="27"/>
    </row>
    <row r="30" spans="1:11">
      <c r="A30" s="13"/>
      <c r="B30" s="13"/>
      <c r="C30" s="141"/>
      <c r="D30" s="13"/>
      <c r="E30" s="13"/>
      <c r="F30" s="13"/>
      <c r="G30" s="141"/>
      <c r="H30" s="13"/>
      <c r="I30" s="13"/>
      <c r="J30" s="27"/>
      <c r="K30" s="27"/>
    </row>
    <row r="31" spans="1:11" s="7" customFormat="1" ht="21" thickBot="1">
      <c r="A31" s="15"/>
      <c r="B31" s="16"/>
      <c r="C31" s="436"/>
      <c r="D31" s="16"/>
      <c r="E31" s="16"/>
      <c r="F31" s="16"/>
      <c r="G31" s="436"/>
      <c r="H31" s="16"/>
      <c r="I31" s="16"/>
      <c r="J31" s="16"/>
      <c r="K31" s="16"/>
    </row>
    <row r="32" spans="1:11" s="7" customFormat="1" ht="23.25" customHeight="1">
      <c r="A32" s="1575" t="s">
        <v>724</v>
      </c>
      <c r="B32" s="1576"/>
      <c r="C32" s="1576"/>
      <c r="D32" s="1576"/>
      <c r="E32" s="1576"/>
      <c r="F32" s="1576"/>
      <c r="G32" s="1576"/>
      <c r="H32" s="1576"/>
      <c r="I32" s="1577"/>
      <c r="J32" s="26"/>
      <c r="K32" s="26"/>
    </row>
    <row r="33" spans="1:15" s="7" customFormat="1" ht="26.25" customHeight="1" thickBot="1">
      <c r="A33" s="1578" t="s">
        <v>973</v>
      </c>
      <c r="B33" s="1579"/>
      <c r="C33" s="1579"/>
      <c r="D33" s="1579"/>
      <c r="E33" s="1579"/>
      <c r="F33" s="1579"/>
      <c r="G33" s="1579"/>
      <c r="H33" s="1579"/>
      <c r="I33" s="1580"/>
      <c r="J33" s="26"/>
      <c r="K33" s="26"/>
    </row>
    <row r="34" spans="1:15" ht="25.5" customHeight="1" thickBot="1">
      <c r="A34" s="1562" t="s">
        <v>479</v>
      </c>
      <c r="B34" s="1560"/>
      <c r="C34" s="1560"/>
      <c r="D34" s="1560"/>
      <c r="E34" s="1561"/>
      <c r="F34" s="1560" t="s">
        <v>1091</v>
      </c>
      <c r="G34" s="1560"/>
      <c r="H34" s="1560"/>
      <c r="I34" s="1561"/>
    </row>
    <row r="35" spans="1:15" ht="23.1" customHeight="1">
      <c r="A35" s="1530" t="s">
        <v>1022</v>
      </c>
      <c r="B35" s="1589"/>
      <c r="C35" s="1589"/>
      <c r="D35" s="1589"/>
      <c r="E35" s="1589"/>
      <c r="F35" s="1564" t="s">
        <v>1023</v>
      </c>
      <c r="G35" s="1564"/>
      <c r="H35" s="1564"/>
      <c r="I35" s="981" t="s">
        <v>395</v>
      </c>
    </row>
    <row r="36" spans="1:15" ht="23.1" customHeight="1" thickBot="1">
      <c r="A36" s="1540" t="s">
        <v>1025</v>
      </c>
      <c r="B36" s="1559"/>
      <c r="C36" s="1559"/>
      <c r="D36" s="1559"/>
      <c r="E36" s="1559"/>
      <c r="F36" s="1563" t="s">
        <v>1024</v>
      </c>
      <c r="G36" s="1563"/>
      <c r="H36" s="1563"/>
      <c r="I36" s="982" t="s">
        <v>396</v>
      </c>
    </row>
    <row r="37" spans="1:15" ht="23.1" customHeight="1">
      <c r="A37" s="144"/>
      <c r="B37" s="144"/>
      <c r="C37" s="557"/>
      <c r="D37" s="144"/>
      <c r="E37" s="144"/>
      <c r="G37" s="559"/>
      <c r="H37" s="457"/>
      <c r="I37" s="295"/>
    </row>
    <row r="38" spans="1:15">
      <c r="A38" s="454" t="s">
        <v>88</v>
      </c>
      <c r="B38" s="455"/>
      <c r="C38" s="421"/>
      <c r="D38" s="455"/>
      <c r="E38" s="456"/>
      <c r="F38" s="14"/>
      <c r="G38" s="76"/>
      <c r="H38" s="14"/>
      <c r="I38" s="14"/>
      <c r="J38" s="27"/>
      <c r="K38" s="27"/>
    </row>
    <row r="39" spans="1:15">
      <c r="A39" s="1566" t="s">
        <v>974</v>
      </c>
      <c r="B39" s="1567"/>
      <c r="C39" s="1567"/>
      <c r="D39" s="1567"/>
      <c r="E39" s="1568"/>
      <c r="F39" s="14"/>
      <c r="G39" s="76"/>
      <c r="H39" s="14"/>
      <c r="I39" s="14"/>
      <c r="J39" s="27"/>
      <c r="K39" s="27"/>
    </row>
    <row r="40" spans="1:15">
      <c r="A40" s="13"/>
      <c r="B40" s="13"/>
      <c r="C40" s="141"/>
      <c r="D40" s="13"/>
      <c r="E40" s="13"/>
      <c r="F40" s="13"/>
      <c r="G40" s="141"/>
      <c r="H40" s="13"/>
      <c r="I40" s="13"/>
      <c r="J40" s="27"/>
      <c r="K40" s="27"/>
    </row>
    <row r="41" spans="1:15">
      <c r="A41" s="441" t="s">
        <v>982</v>
      </c>
      <c r="B41" s="442"/>
      <c r="C41" s="468"/>
      <c r="D41" s="442"/>
      <c r="E41" s="442"/>
      <c r="F41" s="442"/>
      <c r="G41" s="468"/>
      <c r="H41" s="442"/>
      <c r="I41" s="443"/>
      <c r="J41" s="119"/>
      <c r="K41" s="119"/>
      <c r="L41" s="48"/>
      <c r="M41" s="48"/>
      <c r="N41" s="48"/>
      <c r="O41" s="48"/>
    </row>
    <row r="42" spans="1:15" s="48" customFormat="1">
      <c r="A42" s="444" t="s">
        <v>981</v>
      </c>
      <c r="B42" s="445"/>
      <c r="C42" s="433"/>
      <c r="D42" s="445"/>
      <c r="E42" s="445"/>
      <c r="F42" s="445"/>
      <c r="G42" s="433"/>
      <c r="H42" s="445"/>
      <c r="I42" s="446"/>
      <c r="J42" s="119"/>
      <c r="K42" s="119"/>
    </row>
    <row r="43" spans="1:15">
      <c r="A43" s="447" t="s">
        <v>1078</v>
      </c>
      <c r="B43" s="448"/>
      <c r="C43" s="556"/>
      <c r="D43" s="380"/>
      <c r="E43" s="380"/>
      <c r="F43" s="380"/>
      <c r="G43" s="556"/>
      <c r="H43" s="380"/>
      <c r="I43" s="449"/>
      <c r="J43" s="119"/>
      <c r="K43" s="119"/>
      <c r="L43" s="48"/>
      <c r="M43" s="48"/>
      <c r="N43" s="48"/>
      <c r="O43" s="48"/>
    </row>
    <row r="44" spans="1:15">
      <c r="A44" s="134"/>
      <c r="B44" s="134"/>
      <c r="C44" s="433"/>
      <c r="D44" s="134"/>
      <c r="E44" s="134"/>
      <c r="F44" s="134"/>
      <c r="G44" s="433"/>
      <c r="H44" s="134"/>
      <c r="I44" s="134"/>
      <c r="J44" s="119"/>
      <c r="K44" s="119"/>
      <c r="L44" s="48"/>
      <c r="M44" s="48"/>
      <c r="N44" s="48"/>
      <c r="O44" s="48"/>
    </row>
    <row r="45" spans="1:15">
      <c r="A45" s="395" t="s">
        <v>674</v>
      </c>
      <c r="B45" s="361"/>
      <c r="C45" s="371"/>
      <c r="D45" s="450"/>
      <c r="E45" s="12"/>
      <c r="F45" s="12"/>
      <c r="G45" s="436"/>
      <c r="H45" s="12"/>
      <c r="I45" s="12"/>
      <c r="J45" s="12"/>
      <c r="K45" s="16"/>
    </row>
    <row r="46" spans="1:15">
      <c r="A46" s="451" t="s">
        <v>673</v>
      </c>
      <c r="B46" s="452"/>
      <c r="C46" s="417"/>
      <c r="D46" s="453"/>
      <c r="E46" s="14"/>
      <c r="F46" s="14"/>
      <c r="G46" s="76"/>
      <c r="H46" s="14"/>
      <c r="I46" s="14"/>
      <c r="J46" s="14"/>
      <c r="K46" s="16"/>
    </row>
    <row r="47" spans="1:15">
      <c r="A47" s="14"/>
      <c r="B47" s="14"/>
      <c r="C47" s="76"/>
      <c r="D47" s="14"/>
      <c r="E47" s="14"/>
      <c r="F47" s="14"/>
      <c r="G47" s="76"/>
      <c r="H47" s="14"/>
      <c r="I47" s="14"/>
      <c r="J47" s="14"/>
      <c r="K47" s="16"/>
    </row>
    <row r="48" spans="1:15" ht="23.25" hidden="1">
      <c r="A48" s="521" t="s">
        <v>1080</v>
      </c>
    </row>
    <row r="49" spans="1:4" ht="24.75" hidden="1" customHeight="1">
      <c r="A49" s="508" t="s">
        <v>706</v>
      </c>
      <c r="B49" s="506"/>
      <c r="C49" s="509"/>
      <c r="D49" s="507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  <mergeCell ref="A36:E36"/>
    <mergeCell ref="F34:I34"/>
    <mergeCell ref="A34:E34"/>
    <mergeCell ref="F36:H36"/>
    <mergeCell ref="F35:H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B5" sqref="B5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544" t="s">
        <v>720</v>
      </c>
      <c r="B2" s="1538"/>
      <c r="C2" s="1538"/>
      <c r="D2" s="1538"/>
      <c r="E2" s="1538"/>
      <c r="F2" s="1538"/>
      <c r="G2" s="1538"/>
      <c r="H2" s="1538"/>
      <c r="I2" s="23"/>
    </row>
    <row r="3" spans="1:9" ht="24" thickBot="1">
      <c r="A3" s="1544" t="s">
        <v>970</v>
      </c>
      <c r="B3" s="1538"/>
      <c r="C3" s="1538"/>
      <c r="D3" s="1538"/>
      <c r="E3" s="1538"/>
      <c r="F3" s="1538"/>
      <c r="G3" s="1538"/>
      <c r="H3" s="1538"/>
      <c r="I3" s="23"/>
    </row>
    <row r="4" spans="1:9" s="20" customFormat="1" ht="36">
      <c r="A4" s="1593" t="s">
        <v>66</v>
      </c>
      <c r="B4" s="876" t="s">
        <v>507</v>
      </c>
      <c r="C4" s="877" t="s">
        <v>956</v>
      </c>
      <c r="D4" s="1595" t="s">
        <v>957</v>
      </c>
      <c r="E4" s="1596"/>
      <c r="F4" s="1597"/>
      <c r="G4" s="1598" t="s">
        <v>1092</v>
      </c>
      <c r="H4" s="1599"/>
    </row>
    <row r="5" spans="1:9" s="20" customFormat="1" ht="20.25" customHeight="1" thickBot="1">
      <c r="A5" s="1594"/>
      <c r="B5" s="878" t="s">
        <v>958</v>
      </c>
      <c r="C5" s="879" t="s">
        <v>958</v>
      </c>
      <c r="D5" s="878" t="s">
        <v>959</v>
      </c>
      <c r="E5" s="878" t="s">
        <v>960</v>
      </c>
      <c r="F5" s="878" t="s">
        <v>961</v>
      </c>
      <c r="G5" s="879" t="s">
        <v>959</v>
      </c>
      <c r="H5" s="880" t="s">
        <v>961</v>
      </c>
    </row>
    <row r="6" spans="1:9" s="20" customFormat="1" ht="21" customHeight="1">
      <c r="A6" s="267" t="s">
        <v>0</v>
      </c>
      <c r="B6" s="881">
        <v>1</v>
      </c>
      <c r="C6" s="882">
        <v>17</v>
      </c>
      <c r="D6" s="883">
        <v>15.3</v>
      </c>
      <c r="E6" s="884">
        <v>9</v>
      </c>
      <c r="F6" s="885">
        <v>1800</v>
      </c>
      <c r="G6" s="728">
        <v>10.99</v>
      </c>
      <c r="H6" s="268">
        <f>G6*D6/F6</f>
        <v>9.3415000000000012E-2</v>
      </c>
    </row>
    <row r="7" spans="1:9" s="20" customFormat="1" ht="21" customHeight="1">
      <c r="A7" s="639" t="s">
        <v>482</v>
      </c>
      <c r="B7" s="886">
        <v>1.5</v>
      </c>
      <c r="C7" s="887">
        <v>32</v>
      </c>
      <c r="D7" s="888">
        <v>6.4</v>
      </c>
      <c r="E7" s="889">
        <v>2</v>
      </c>
      <c r="F7" s="890">
        <v>200</v>
      </c>
      <c r="G7" s="727">
        <v>15.99</v>
      </c>
      <c r="H7" s="269">
        <f>G7*D7/F7</f>
        <v>0.51168000000000002</v>
      </c>
    </row>
    <row r="8" spans="1:9" s="20" customFormat="1" ht="21" hidden="1" customHeight="1">
      <c r="A8" s="639" t="s">
        <v>487</v>
      </c>
      <c r="B8" s="886">
        <v>2</v>
      </c>
      <c r="C8" s="887">
        <v>22</v>
      </c>
      <c r="D8" s="888">
        <v>16.059999999999999</v>
      </c>
      <c r="E8" s="889">
        <v>7</v>
      </c>
      <c r="F8" s="890">
        <v>730</v>
      </c>
      <c r="G8" s="727">
        <v>23.99</v>
      </c>
      <c r="H8" s="269">
        <f>G8*D8/F8</f>
        <v>0.52777999999999992</v>
      </c>
    </row>
    <row r="9" spans="1:9" s="20" customFormat="1" ht="21" customHeight="1">
      <c r="A9" s="1600" t="s">
        <v>483</v>
      </c>
      <c r="B9" s="886">
        <v>1</v>
      </c>
      <c r="C9" s="887">
        <v>44</v>
      </c>
      <c r="D9" s="888">
        <v>82.94</v>
      </c>
      <c r="E9" s="889">
        <v>19</v>
      </c>
      <c r="F9" s="890">
        <v>1975</v>
      </c>
      <c r="G9" s="727">
        <v>10.99</v>
      </c>
      <c r="H9" s="269">
        <f t="shared" ref="H9:H13" si="0">G9*D9/F9</f>
        <v>0.4615243544303797</v>
      </c>
    </row>
    <row r="10" spans="1:9" s="20" customFormat="1" ht="21" customHeight="1">
      <c r="A10" s="1600"/>
      <c r="B10" s="886">
        <v>1</v>
      </c>
      <c r="C10" s="887">
        <v>22</v>
      </c>
      <c r="D10" s="888">
        <v>39.380000000000003</v>
      </c>
      <c r="E10" s="889">
        <v>18</v>
      </c>
      <c r="F10" s="890">
        <v>2090</v>
      </c>
      <c r="G10" s="727">
        <v>10.99</v>
      </c>
      <c r="H10" s="269">
        <f t="shared" si="0"/>
        <v>0.20707473684210528</v>
      </c>
    </row>
    <row r="11" spans="1:9" s="20" customFormat="1" ht="21" customHeight="1">
      <c r="A11" s="1600"/>
      <c r="B11" s="886">
        <v>1</v>
      </c>
      <c r="C11" s="887">
        <v>30</v>
      </c>
      <c r="D11" s="888">
        <v>6</v>
      </c>
      <c r="E11" s="889">
        <v>2</v>
      </c>
      <c r="F11" s="890">
        <v>200</v>
      </c>
      <c r="G11" s="727">
        <v>10.99</v>
      </c>
      <c r="H11" s="269">
        <f t="shared" si="0"/>
        <v>0.32969999999999999</v>
      </c>
    </row>
    <row r="12" spans="1:9" s="20" customFormat="1" ht="21" customHeight="1">
      <c r="A12" s="1600"/>
      <c r="B12" s="886">
        <v>1.5</v>
      </c>
      <c r="C12" s="887">
        <v>55</v>
      </c>
      <c r="D12" s="888">
        <v>55</v>
      </c>
      <c r="E12" s="889">
        <v>10</v>
      </c>
      <c r="F12" s="890">
        <v>1100</v>
      </c>
      <c r="G12" s="727">
        <v>15.99</v>
      </c>
      <c r="H12" s="269">
        <f t="shared" si="0"/>
        <v>0.79949999999999999</v>
      </c>
    </row>
    <row r="13" spans="1:9" s="20" customFormat="1" ht="21" customHeight="1" thickBot="1">
      <c r="A13" s="1601"/>
      <c r="B13" s="891">
        <v>1.5</v>
      </c>
      <c r="C13" s="892">
        <v>44</v>
      </c>
      <c r="D13" s="893">
        <v>31.02</v>
      </c>
      <c r="E13" s="894">
        <v>7</v>
      </c>
      <c r="F13" s="895">
        <v>705</v>
      </c>
      <c r="G13" s="729">
        <v>15.99</v>
      </c>
      <c r="H13" s="270">
        <f t="shared" si="0"/>
        <v>0.70355999999999996</v>
      </c>
    </row>
    <row r="14" spans="1:9" ht="18.75" thickBot="1">
      <c r="H14" s="163"/>
    </row>
    <row r="15" spans="1:9" ht="24" thickBot="1">
      <c r="A15" s="1544" t="s">
        <v>971</v>
      </c>
      <c r="B15" s="1538"/>
      <c r="C15" s="1538"/>
      <c r="D15" s="1538"/>
      <c r="E15" s="1538"/>
      <c r="F15" s="1538"/>
      <c r="G15" s="1538"/>
      <c r="H15" s="1538"/>
      <c r="I15" s="1538"/>
    </row>
    <row r="16" spans="1:9" ht="18.75" customHeight="1" thickBot="1">
      <c r="A16" s="1590" t="s">
        <v>972</v>
      </c>
      <c r="B16" s="1591"/>
      <c r="C16" s="1591"/>
      <c r="D16" s="1591"/>
      <c r="E16" s="1591"/>
      <c r="F16" s="1591"/>
      <c r="G16" s="1591"/>
      <c r="H16" s="1591"/>
      <c r="I16" s="1592"/>
    </row>
    <row r="17" spans="1:9" s="20" customFormat="1" ht="21" customHeight="1">
      <c r="A17" s="1593" t="s">
        <v>66</v>
      </c>
      <c r="B17" s="877" t="s">
        <v>507</v>
      </c>
      <c r="C17" s="877" t="s">
        <v>956</v>
      </c>
      <c r="D17" s="877" t="s">
        <v>962</v>
      </c>
      <c r="E17" s="1598" t="s">
        <v>963</v>
      </c>
      <c r="F17" s="1598"/>
      <c r="G17" s="1598"/>
      <c r="H17" s="1598" t="s">
        <v>1092</v>
      </c>
      <c r="I17" s="1604"/>
    </row>
    <row r="18" spans="1:9" s="20" customFormat="1" ht="36.75" thickBot="1">
      <c r="A18" s="1594"/>
      <c r="B18" s="879" t="s">
        <v>958</v>
      </c>
      <c r="C18" s="879" t="s">
        <v>958</v>
      </c>
      <c r="D18" s="879"/>
      <c r="E18" s="879" t="s">
        <v>959</v>
      </c>
      <c r="F18" s="879" t="s">
        <v>960</v>
      </c>
      <c r="G18" s="879" t="s">
        <v>961</v>
      </c>
      <c r="H18" s="879" t="s">
        <v>959</v>
      </c>
      <c r="I18" s="880" t="s">
        <v>964</v>
      </c>
    </row>
    <row r="19" spans="1:9" s="20" customFormat="1" ht="20.25">
      <c r="A19" s="1605" t="s">
        <v>0</v>
      </c>
      <c r="B19" s="896">
        <v>0.3</v>
      </c>
      <c r="C19" s="897">
        <v>97</v>
      </c>
      <c r="D19" s="897" t="s">
        <v>965</v>
      </c>
      <c r="E19" s="898">
        <v>73.62</v>
      </c>
      <c r="F19" s="897">
        <v>4</v>
      </c>
      <c r="G19" s="898">
        <v>957</v>
      </c>
      <c r="H19" s="731">
        <v>10.99</v>
      </c>
      <c r="I19" s="268">
        <f>E19*H19/G19</f>
        <v>0.84543761755485902</v>
      </c>
    </row>
    <row r="20" spans="1:9" s="20" customFormat="1" ht="20.25">
      <c r="A20" s="1602"/>
      <c r="B20" s="899">
        <v>0.3</v>
      </c>
      <c r="C20" s="900">
        <v>118</v>
      </c>
      <c r="D20" s="900" t="s">
        <v>965</v>
      </c>
      <c r="E20" s="901">
        <v>61.36</v>
      </c>
      <c r="F20" s="900">
        <v>3</v>
      </c>
      <c r="G20" s="901">
        <v>520</v>
      </c>
      <c r="H20" s="730">
        <v>10.99</v>
      </c>
      <c r="I20" s="269">
        <f t="shared" ref="I20:I21" si="1">E20*H20/G20</f>
        <v>1.2968200000000001</v>
      </c>
    </row>
    <row r="21" spans="1:9" s="20" customFormat="1" ht="20.25">
      <c r="A21" s="1602"/>
      <c r="B21" s="899">
        <v>0.35</v>
      </c>
      <c r="C21" s="900">
        <v>160</v>
      </c>
      <c r="D21" s="900" t="s">
        <v>965</v>
      </c>
      <c r="E21" s="901">
        <v>27.2</v>
      </c>
      <c r="F21" s="900">
        <v>1</v>
      </c>
      <c r="G21" s="901">
        <v>170</v>
      </c>
      <c r="H21" s="730">
        <v>10.99</v>
      </c>
      <c r="I21" s="269">
        <f t="shared" si="1"/>
        <v>1.7584</v>
      </c>
    </row>
    <row r="22" spans="1:9" s="20" customFormat="1" ht="20.25">
      <c r="A22" s="1602" t="s">
        <v>487</v>
      </c>
      <c r="B22" s="899">
        <v>0.34</v>
      </c>
      <c r="C22" s="900">
        <v>140</v>
      </c>
      <c r="D22" s="900" t="s">
        <v>965</v>
      </c>
      <c r="E22" s="901">
        <v>38.64</v>
      </c>
      <c r="F22" s="900">
        <v>1</v>
      </c>
      <c r="G22" s="901">
        <v>276</v>
      </c>
      <c r="H22" s="730">
        <v>15.99</v>
      </c>
      <c r="I22" s="269">
        <f t="shared" ref="I22:I35" si="2">E22*H22/G22</f>
        <v>2.2385999999999999</v>
      </c>
    </row>
    <row r="23" spans="1:9" s="20" customFormat="1" ht="20.25">
      <c r="A23" s="1602"/>
      <c r="B23" s="899">
        <v>0.34</v>
      </c>
      <c r="C23" s="900">
        <v>160</v>
      </c>
      <c r="D23" s="900" t="s">
        <v>965</v>
      </c>
      <c r="E23" s="901">
        <v>32.799999999999997</v>
      </c>
      <c r="F23" s="900">
        <v>1</v>
      </c>
      <c r="G23" s="901">
        <v>205</v>
      </c>
      <c r="H23" s="730">
        <v>15.99</v>
      </c>
      <c r="I23" s="269">
        <f t="shared" si="2"/>
        <v>2.5583999999999998</v>
      </c>
    </row>
    <row r="24" spans="1:9" s="20" customFormat="1" ht="20.25">
      <c r="A24" s="1602"/>
      <c r="B24" s="899">
        <v>0.34</v>
      </c>
      <c r="C24" s="900">
        <v>120</v>
      </c>
      <c r="D24" s="900" t="s">
        <v>965</v>
      </c>
      <c r="E24" s="901">
        <v>29.16</v>
      </c>
      <c r="F24" s="900">
        <v>1</v>
      </c>
      <c r="G24" s="901">
        <v>243</v>
      </c>
      <c r="H24" s="730">
        <v>15.99</v>
      </c>
      <c r="I24" s="269">
        <f t="shared" si="2"/>
        <v>1.9187999999999998</v>
      </c>
    </row>
    <row r="25" spans="1:9" s="20" customFormat="1" ht="20.25">
      <c r="A25" s="1606" t="s">
        <v>483</v>
      </c>
      <c r="B25" s="902">
        <v>0.25</v>
      </c>
      <c r="C25" s="903">
        <v>140</v>
      </c>
      <c r="D25" s="903" t="s">
        <v>965</v>
      </c>
      <c r="E25" s="904">
        <v>147.56</v>
      </c>
      <c r="F25" s="903">
        <v>4</v>
      </c>
      <c r="G25" s="904">
        <v>1054</v>
      </c>
      <c r="H25" s="730">
        <v>8.99</v>
      </c>
      <c r="I25" s="269">
        <f t="shared" si="2"/>
        <v>1.2585999999999999</v>
      </c>
    </row>
    <row r="26" spans="1:9" s="20" customFormat="1" ht="20.25">
      <c r="A26" s="1606"/>
      <c r="B26" s="899">
        <v>0.25</v>
      </c>
      <c r="C26" s="900">
        <v>120</v>
      </c>
      <c r="D26" s="900" t="s">
        <v>965</v>
      </c>
      <c r="E26" s="901">
        <v>142.56</v>
      </c>
      <c r="F26" s="900">
        <v>4</v>
      </c>
      <c r="G26" s="901">
        <v>1188</v>
      </c>
      <c r="H26" s="730">
        <v>8.99</v>
      </c>
      <c r="I26" s="269">
        <f t="shared" si="2"/>
        <v>1.0788000000000002</v>
      </c>
    </row>
    <row r="27" spans="1:9" s="20" customFormat="1" ht="20.25">
      <c r="A27" s="1606"/>
      <c r="B27" s="899">
        <v>0.25</v>
      </c>
      <c r="C27" s="900">
        <v>130</v>
      </c>
      <c r="D27" s="900" t="s">
        <v>965</v>
      </c>
      <c r="E27" s="901">
        <v>179.4</v>
      </c>
      <c r="F27" s="900">
        <v>5</v>
      </c>
      <c r="G27" s="901">
        <v>1380</v>
      </c>
      <c r="H27" s="730">
        <v>8.99</v>
      </c>
      <c r="I27" s="269">
        <f t="shared" si="2"/>
        <v>1.1687000000000001</v>
      </c>
    </row>
    <row r="28" spans="1:9" s="20" customFormat="1" ht="20.25">
      <c r="A28" s="1606"/>
      <c r="B28" s="899">
        <v>0.25</v>
      </c>
      <c r="C28" s="900">
        <v>160</v>
      </c>
      <c r="D28" s="900" t="s">
        <v>965</v>
      </c>
      <c r="E28" s="901">
        <v>33.6</v>
      </c>
      <c r="F28" s="900">
        <v>1</v>
      </c>
      <c r="G28" s="901">
        <v>210</v>
      </c>
      <c r="H28" s="730">
        <v>8.99</v>
      </c>
      <c r="I28" s="269">
        <f t="shared" si="2"/>
        <v>1.4384000000000001</v>
      </c>
    </row>
    <row r="29" spans="1:9" s="20" customFormat="1" ht="20.25">
      <c r="A29" s="1606"/>
      <c r="B29" s="902">
        <v>0.28000000000000003</v>
      </c>
      <c r="C29" s="903">
        <v>65</v>
      </c>
      <c r="D29" s="903" t="s">
        <v>965</v>
      </c>
      <c r="E29" s="904">
        <v>283.86</v>
      </c>
      <c r="F29" s="903">
        <v>17</v>
      </c>
      <c r="G29" s="904">
        <v>4367</v>
      </c>
      <c r="H29" s="730">
        <v>8.99</v>
      </c>
      <c r="I29" s="269">
        <f t="shared" si="2"/>
        <v>0.58436029310739646</v>
      </c>
    </row>
    <row r="30" spans="1:9" s="20" customFormat="1" ht="20.25">
      <c r="A30" s="1606"/>
      <c r="B30" s="902">
        <v>0.28000000000000003</v>
      </c>
      <c r="C30" s="903">
        <v>100</v>
      </c>
      <c r="D30" s="903" t="s">
        <v>965</v>
      </c>
      <c r="E30" s="904">
        <v>386.3</v>
      </c>
      <c r="F30" s="903">
        <v>14</v>
      </c>
      <c r="G30" s="904">
        <v>3863</v>
      </c>
      <c r="H30" s="730">
        <v>8.99</v>
      </c>
      <c r="I30" s="269">
        <f t="shared" si="2"/>
        <v>0.89900000000000002</v>
      </c>
    </row>
    <row r="31" spans="1:9" s="20" customFormat="1" ht="20.25">
      <c r="A31" s="1606"/>
      <c r="B31" s="902">
        <v>0.3</v>
      </c>
      <c r="C31" s="903">
        <v>100</v>
      </c>
      <c r="D31" s="903" t="s">
        <v>965</v>
      </c>
      <c r="E31" s="904">
        <v>21.3</v>
      </c>
      <c r="F31" s="903">
        <v>1</v>
      </c>
      <c r="G31" s="904">
        <v>213</v>
      </c>
      <c r="H31" s="730">
        <v>8.99</v>
      </c>
      <c r="I31" s="269">
        <f t="shared" si="2"/>
        <v>0.89900000000000013</v>
      </c>
    </row>
    <row r="32" spans="1:9" s="20" customFormat="1" ht="20.25">
      <c r="A32" s="1606"/>
      <c r="B32" s="902">
        <v>0.3</v>
      </c>
      <c r="C32" s="903">
        <v>74</v>
      </c>
      <c r="D32" s="903" t="s">
        <v>965</v>
      </c>
      <c r="E32" s="904">
        <v>4.59</v>
      </c>
      <c r="F32" s="903">
        <v>1</v>
      </c>
      <c r="G32" s="904">
        <v>62</v>
      </c>
      <c r="H32" s="730">
        <v>8.99</v>
      </c>
      <c r="I32" s="269">
        <f t="shared" si="2"/>
        <v>0.66554999999999997</v>
      </c>
    </row>
    <row r="33" spans="1:9" s="20" customFormat="1" ht="20.25">
      <c r="A33" s="1606"/>
      <c r="B33" s="902">
        <v>0.3</v>
      </c>
      <c r="C33" s="903">
        <v>65</v>
      </c>
      <c r="D33" s="903" t="s">
        <v>965</v>
      </c>
      <c r="E33" s="904">
        <v>72.41</v>
      </c>
      <c r="F33" s="903">
        <v>5</v>
      </c>
      <c r="G33" s="904">
        <v>1114</v>
      </c>
      <c r="H33" s="730">
        <v>8.99</v>
      </c>
      <c r="I33" s="269">
        <f t="shared" si="2"/>
        <v>0.58435000000000004</v>
      </c>
    </row>
    <row r="34" spans="1:9" s="20" customFormat="1" ht="20.25">
      <c r="A34" s="1602" t="s">
        <v>484</v>
      </c>
      <c r="B34" s="899">
        <v>0.28000000000000003</v>
      </c>
      <c r="C34" s="900">
        <v>130</v>
      </c>
      <c r="D34" s="900" t="s">
        <v>965</v>
      </c>
      <c r="E34" s="901">
        <v>122.07</v>
      </c>
      <c r="F34" s="900">
        <v>3</v>
      </c>
      <c r="G34" s="901">
        <v>939</v>
      </c>
      <c r="H34" s="730">
        <v>6.99</v>
      </c>
      <c r="I34" s="269">
        <f t="shared" si="2"/>
        <v>0.90869999999999995</v>
      </c>
    </row>
    <row r="35" spans="1:9" s="20" customFormat="1" ht="21" thickBot="1">
      <c r="A35" s="1603"/>
      <c r="B35" s="905">
        <v>0.5</v>
      </c>
      <c r="C35" s="906">
        <v>97</v>
      </c>
      <c r="D35" s="906" t="s">
        <v>965</v>
      </c>
      <c r="E35" s="907">
        <v>53.36</v>
      </c>
      <c r="F35" s="906">
        <v>3</v>
      </c>
      <c r="G35" s="907">
        <v>550</v>
      </c>
      <c r="H35" s="732">
        <v>6.99</v>
      </c>
      <c r="I35" s="270">
        <f t="shared" si="2"/>
        <v>0.67815709090909093</v>
      </c>
    </row>
    <row r="36" spans="1:9">
      <c r="A36" s="494" t="s">
        <v>674</v>
      </c>
      <c r="B36" s="495"/>
      <c r="C36" s="495"/>
      <c r="D36" s="496"/>
    </row>
    <row r="37" spans="1:9">
      <c r="A37" s="461" t="s">
        <v>673</v>
      </c>
      <c r="B37" s="462"/>
      <c r="C37" s="462"/>
      <c r="D37" s="463"/>
    </row>
  </sheetData>
  <sheetProtection algorithmName="SHA-512" hashValue="0k35NtwLunIQJhAGlSs0c4EgapQGCqlBmBHVpXgzPr8PhFa5WReC0F8YBBhSO3z42YwLuB/oZ2sf4vA4vHk8Yw==" saltValue="CXieG+cpyk8fSp43AnEBbg==" spinCount="100000" sheet="1" formatCells="0" formatColumns="0" formatRows="0" insertColumns="0" insertRows="0" insertHyperlinks="0" deleteColumns="0" deleteRows="0" sort="0" autoFilter="0" pivotTables="0"/>
  <mergeCells count="15">
    <mergeCell ref="A34:A35"/>
    <mergeCell ref="A17:A18"/>
    <mergeCell ref="E17:G17"/>
    <mergeCell ref="H17:I17"/>
    <mergeCell ref="A19:A21"/>
    <mergeCell ref="A22:A24"/>
    <mergeCell ref="A25:A33"/>
    <mergeCell ref="A16:I16"/>
    <mergeCell ref="A3:H3"/>
    <mergeCell ref="A2:H2"/>
    <mergeCell ref="A4:A5"/>
    <mergeCell ref="D4:F4"/>
    <mergeCell ref="G4:H4"/>
    <mergeCell ref="A9:A13"/>
    <mergeCell ref="A15:I15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topLeftCell="A49" zoomScale="70" zoomScaleNormal="70" zoomScaleSheetLayoutView="70" workbookViewId="0">
      <selection activeCell="D55" sqref="D55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630" t="s">
        <v>1047</v>
      </c>
      <c r="B2" s="1631"/>
      <c r="C2" s="1631"/>
      <c r="D2" s="1631"/>
      <c r="E2" s="1631"/>
      <c r="F2" s="1631"/>
      <c r="G2" s="1631"/>
      <c r="H2" s="1631"/>
      <c r="I2" s="1631"/>
      <c r="J2" s="1631"/>
      <c r="K2" s="1631"/>
    </row>
    <row r="3" spans="1:12" ht="21" customHeight="1">
      <c r="A3" s="1444" t="s">
        <v>66</v>
      </c>
      <c r="B3" s="1340" t="s">
        <v>668</v>
      </c>
      <c r="C3" s="1581" t="s">
        <v>516</v>
      </c>
      <c r="D3" s="1634"/>
      <c r="E3" s="1634"/>
      <c r="F3" s="1634"/>
      <c r="G3" s="1434" t="s">
        <v>1124</v>
      </c>
      <c r="H3" s="1434" t="s">
        <v>1122</v>
      </c>
      <c r="I3" s="1434" t="s">
        <v>1123</v>
      </c>
      <c r="J3" s="1434" t="s">
        <v>1218</v>
      </c>
      <c r="K3" s="1632" t="s">
        <v>790</v>
      </c>
    </row>
    <row r="4" spans="1:12" ht="41.25" thickBot="1">
      <c r="A4" s="1448"/>
      <c r="B4" s="1341"/>
      <c r="C4" s="861" t="s">
        <v>669</v>
      </c>
      <c r="D4" s="857" t="s">
        <v>667</v>
      </c>
      <c r="E4" s="857" t="s">
        <v>701</v>
      </c>
      <c r="F4" s="863" t="s">
        <v>1043</v>
      </c>
      <c r="G4" s="1435"/>
      <c r="H4" s="1435"/>
      <c r="I4" s="1435"/>
      <c r="J4" s="1435"/>
      <c r="K4" s="1633"/>
    </row>
    <row r="5" spans="1:12" s="3" customFormat="1" ht="24" customHeight="1">
      <c r="A5" s="1399" t="s">
        <v>1018</v>
      </c>
      <c r="B5" s="1401">
        <v>1</v>
      </c>
      <c r="C5" s="1401">
        <v>20</v>
      </c>
      <c r="D5" s="1258" t="s">
        <v>1042</v>
      </c>
      <c r="E5" s="1258">
        <v>0.65</v>
      </c>
      <c r="F5" s="1259" t="s">
        <v>1059</v>
      </c>
      <c r="G5" s="1250">
        <v>34.99</v>
      </c>
      <c r="H5" s="1260" t="s">
        <v>1059</v>
      </c>
      <c r="I5" s="1261"/>
      <c r="J5" s="1261"/>
      <c r="K5" s="1262" t="s">
        <v>1031</v>
      </c>
    </row>
    <row r="6" spans="1:12" s="3" customFormat="1" ht="21" hidden="1" customHeight="1">
      <c r="A6" s="1404"/>
      <c r="B6" s="1406"/>
      <c r="C6" s="1406"/>
      <c r="D6" s="1219" t="s">
        <v>1042</v>
      </c>
      <c r="E6" s="1219">
        <v>1</v>
      </c>
      <c r="F6" s="1227" t="s">
        <v>1059</v>
      </c>
      <c r="G6" s="1233"/>
      <c r="H6" s="1234" t="s">
        <v>1059</v>
      </c>
      <c r="I6" s="1235"/>
      <c r="J6" s="1235"/>
      <c r="K6" s="1263" t="s">
        <v>1032</v>
      </c>
    </row>
    <row r="7" spans="1:12" ht="20.100000000000001" hidden="1" customHeight="1">
      <c r="A7" s="1404"/>
      <c r="B7" s="1406" t="s">
        <v>985</v>
      </c>
      <c r="C7" s="1406">
        <v>40</v>
      </c>
      <c r="D7" s="1219" t="s">
        <v>1042</v>
      </c>
      <c r="E7" s="1219">
        <v>0.65</v>
      </c>
      <c r="F7" s="1227" t="s">
        <v>1059</v>
      </c>
      <c r="G7" s="1233"/>
      <c r="H7" s="1234" t="s">
        <v>1059</v>
      </c>
      <c r="I7" s="1235"/>
      <c r="J7" s="1235"/>
      <c r="K7" s="1263" t="s">
        <v>1033</v>
      </c>
    </row>
    <row r="8" spans="1:12" ht="25.15" hidden="1" customHeight="1" thickBot="1">
      <c r="A8" s="1404"/>
      <c r="B8" s="1406"/>
      <c r="C8" s="1406"/>
      <c r="D8" s="1219" t="s">
        <v>1042</v>
      </c>
      <c r="E8" s="1219">
        <v>1</v>
      </c>
      <c r="F8" s="1227" t="s">
        <v>1059</v>
      </c>
      <c r="G8" s="1233"/>
      <c r="H8" s="1234" t="s">
        <v>1059</v>
      </c>
      <c r="I8" s="1235"/>
      <c r="J8" s="1235"/>
      <c r="K8" s="1263" t="s">
        <v>1034</v>
      </c>
    </row>
    <row r="9" spans="1:12" ht="61.7" customHeight="1" thickBot="1">
      <c r="A9" s="1409"/>
      <c r="B9" s="935" t="s">
        <v>1117</v>
      </c>
      <c r="C9" s="1149">
        <v>40</v>
      </c>
      <c r="D9" s="936" t="s">
        <v>1042</v>
      </c>
      <c r="E9" s="936">
        <v>0.65</v>
      </c>
      <c r="F9" s="937" t="s">
        <v>1059</v>
      </c>
      <c r="G9" s="1226">
        <v>84.99</v>
      </c>
      <c r="H9" s="938" t="s">
        <v>1059</v>
      </c>
      <c r="I9" s="1044"/>
      <c r="J9" s="1044"/>
      <c r="K9" s="985" t="s">
        <v>1033</v>
      </c>
      <c r="L9" s="3" t="s">
        <v>1221</v>
      </c>
    </row>
    <row r="10" spans="1:12" s="70" customFormat="1" ht="22.9" customHeight="1">
      <c r="A10" s="1607" t="s">
        <v>1019</v>
      </c>
      <c r="B10" s="1021">
        <v>1</v>
      </c>
      <c r="C10" s="1021">
        <v>20</v>
      </c>
      <c r="D10" s="1331" t="s">
        <v>1222</v>
      </c>
      <c r="E10" s="1022">
        <v>0.65</v>
      </c>
      <c r="F10" s="1023" t="s">
        <v>1059</v>
      </c>
      <c r="G10" s="1030">
        <v>32.99</v>
      </c>
      <c r="H10" s="1024" t="s">
        <v>1059</v>
      </c>
      <c r="I10" s="1042"/>
      <c r="J10" s="1042"/>
      <c r="K10" s="1025" t="s">
        <v>1035</v>
      </c>
      <c r="L10" s="71"/>
    </row>
    <row r="11" spans="1:12" s="70" customFormat="1" ht="26.25">
      <c r="A11" s="1607"/>
      <c r="B11" s="629">
        <v>2</v>
      </c>
      <c r="C11" s="629">
        <v>20</v>
      </c>
      <c r="D11" s="177" t="s">
        <v>1020</v>
      </c>
      <c r="E11" s="177">
        <v>0.65</v>
      </c>
      <c r="F11" s="733" t="s">
        <v>1059</v>
      </c>
      <c r="G11" s="734">
        <v>29.99</v>
      </c>
      <c r="H11" s="290" t="s">
        <v>1059</v>
      </c>
      <c r="I11" s="1041"/>
      <c r="J11" s="1041"/>
      <c r="K11" s="983" t="s">
        <v>1036</v>
      </c>
      <c r="L11" s="71"/>
    </row>
    <row r="12" spans="1:12" s="70" customFormat="1" ht="24.6" hidden="1" customHeight="1">
      <c r="A12" s="1607"/>
      <c r="B12" s="207" t="s">
        <v>985</v>
      </c>
      <c r="C12" s="629">
        <v>40</v>
      </c>
      <c r="D12" s="177" t="s">
        <v>1020</v>
      </c>
      <c r="E12" s="177">
        <v>0.65</v>
      </c>
      <c r="F12" s="733" t="s">
        <v>1059</v>
      </c>
      <c r="G12" s="734"/>
      <c r="H12" s="290" t="s">
        <v>1059</v>
      </c>
      <c r="I12" s="1041"/>
      <c r="J12" s="1041"/>
      <c r="K12" s="983" t="s">
        <v>1037</v>
      </c>
      <c r="L12" s="71" t="s">
        <v>1044</v>
      </c>
    </row>
    <row r="13" spans="1:12" s="70" customFormat="1" ht="25.15" hidden="1" customHeight="1" thickBot="1">
      <c r="A13" s="1607"/>
      <c r="B13" s="943" t="s">
        <v>1021</v>
      </c>
      <c r="C13" s="944">
        <v>40</v>
      </c>
      <c r="D13" s="289" t="s">
        <v>1020</v>
      </c>
      <c r="E13" s="289">
        <v>0.65</v>
      </c>
      <c r="F13" s="942" t="s">
        <v>1059</v>
      </c>
      <c r="G13" s="1031"/>
      <c r="H13" s="945" t="s">
        <v>1059</v>
      </c>
      <c r="I13" s="1043"/>
      <c r="J13" s="1043"/>
      <c r="K13" s="984" t="s">
        <v>1038</v>
      </c>
      <c r="L13" s="71"/>
    </row>
    <row r="14" spans="1:12" s="70" customFormat="1" ht="47.25" thickBot="1">
      <c r="A14" s="1608"/>
      <c r="B14" s="1054" t="s">
        <v>984</v>
      </c>
      <c r="C14" s="1146">
        <v>40</v>
      </c>
      <c r="D14" s="1219" t="s">
        <v>1020</v>
      </c>
      <c r="E14" s="1219">
        <v>0.65</v>
      </c>
      <c r="F14" s="1227" t="s">
        <v>1059</v>
      </c>
      <c r="G14" s="1228">
        <v>77.989999999999995</v>
      </c>
      <c r="H14" s="1229"/>
      <c r="I14" s="1230"/>
      <c r="J14" s="1230"/>
      <c r="K14" s="1231" t="s">
        <v>1038</v>
      </c>
      <c r="L14" s="3" t="s">
        <v>1221</v>
      </c>
    </row>
    <row r="15" spans="1:12" s="70" customFormat="1" ht="22.9" customHeight="1">
      <c r="A15" s="1616" t="s">
        <v>1058</v>
      </c>
      <c r="B15" s="1615">
        <v>1</v>
      </c>
      <c r="C15" s="1147">
        <v>20</v>
      </c>
      <c r="D15" s="1258">
        <v>1</v>
      </c>
      <c r="E15" s="1258">
        <v>0.65</v>
      </c>
      <c r="F15" s="1259" t="s">
        <v>1059</v>
      </c>
      <c r="G15" s="1151">
        <v>29.99</v>
      </c>
      <c r="H15" s="1260" t="s">
        <v>1059</v>
      </c>
      <c r="I15" s="1261"/>
      <c r="J15" s="1261"/>
      <c r="K15" s="1262" t="s">
        <v>1112</v>
      </c>
      <c r="L15" s="3" t="s">
        <v>1221</v>
      </c>
    </row>
    <row r="16" spans="1:12" s="70" customFormat="1" ht="22.9" customHeight="1">
      <c r="A16" s="1617"/>
      <c r="B16" s="1614"/>
      <c r="C16" s="629">
        <v>20</v>
      </c>
      <c r="D16" s="177">
        <v>2</v>
      </c>
      <c r="E16" s="177">
        <v>0.65</v>
      </c>
      <c r="F16" s="733" t="s">
        <v>1059</v>
      </c>
      <c r="G16" s="1032">
        <v>29.99</v>
      </c>
      <c r="H16" s="290" t="s">
        <v>1059</v>
      </c>
      <c r="I16" s="1041"/>
      <c r="J16" s="1041"/>
      <c r="K16" s="983" t="s">
        <v>1113</v>
      </c>
      <c r="L16" s="71"/>
    </row>
    <row r="17" spans="1:12" s="70" customFormat="1" ht="52.35" customHeight="1" thickBot="1">
      <c r="A17" s="1618"/>
      <c r="B17" s="935" t="s">
        <v>1117</v>
      </c>
      <c r="C17" s="821" t="s">
        <v>1106</v>
      </c>
      <c r="D17" s="936">
        <v>2</v>
      </c>
      <c r="E17" s="936">
        <v>0.65</v>
      </c>
      <c r="F17" s="937" t="s">
        <v>1059</v>
      </c>
      <c r="G17" s="1034">
        <v>74.989999999999995</v>
      </c>
      <c r="H17" s="938" t="s">
        <v>1059</v>
      </c>
      <c r="I17" s="1044"/>
      <c r="J17" s="1044"/>
      <c r="K17" s="985" t="s">
        <v>1114</v>
      </c>
      <c r="L17" s="3" t="s">
        <v>1221</v>
      </c>
    </row>
    <row r="18" spans="1:12" s="70" customFormat="1" ht="22.9" hidden="1" customHeight="1">
      <c r="A18" s="1513" t="s">
        <v>986</v>
      </c>
      <c r="B18" s="1530">
        <v>1</v>
      </c>
      <c r="C18" s="630">
        <v>20</v>
      </c>
      <c r="D18" s="85">
        <v>3</v>
      </c>
      <c r="E18" s="85">
        <v>0.62</v>
      </c>
      <c r="F18" s="736">
        <f>D18*E18</f>
        <v>1.8599999999999999</v>
      </c>
      <c r="G18" s="1028"/>
      <c r="H18" s="291">
        <f>F18*G18</f>
        <v>0</v>
      </c>
      <c r="I18" s="1045"/>
      <c r="J18" s="1045"/>
      <c r="K18" s="986" t="s">
        <v>535</v>
      </c>
      <c r="L18" s="71" t="s">
        <v>1045</v>
      </c>
    </row>
    <row r="19" spans="1:12" s="70" customFormat="1" ht="26.25" hidden="1" customHeight="1">
      <c r="A19" s="1514"/>
      <c r="B19" s="1524"/>
      <c r="C19" s="629"/>
      <c r="D19" s="177">
        <v>3</v>
      </c>
      <c r="E19" s="177">
        <v>0.92</v>
      </c>
      <c r="F19" s="733">
        <f t="shared" ref="F19:F25" si="0">D19*E19</f>
        <v>2.7600000000000002</v>
      </c>
      <c r="G19" s="734"/>
      <c r="H19" s="292">
        <f t="shared" ref="H19:H25" si="1">F19*G19</f>
        <v>0</v>
      </c>
      <c r="I19" s="1046"/>
      <c r="J19" s="1046"/>
      <c r="K19" s="976" t="s">
        <v>536</v>
      </c>
      <c r="L19" s="71" t="s">
        <v>1045</v>
      </c>
    </row>
    <row r="20" spans="1:12" s="70" customFormat="1" ht="26.25" customHeight="1">
      <c r="A20" s="1514"/>
      <c r="B20" s="1524"/>
      <c r="C20" s="629">
        <v>18</v>
      </c>
      <c r="D20" s="171" t="s">
        <v>1169</v>
      </c>
      <c r="E20" s="171">
        <v>0.65</v>
      </c>
      <c r="F20" s="735" t="s">
        <v>7</v>
      </c>
      <c r="G20" s="734">
        <v>40.49</v>
      </c>
      <c r="H20" s="1038" t="s">
        <v>7</v>
      </c>
      <c r="I20" s="1047"/>
      <c r="J20" s="1047"/>
      <c r="K20" s="989" t="s">
        <v>1170</v>
      </c>
      <c r="L20" s="71"/>
    </row>
    <row r="21" spans="1:12" s="70" customFormat="1" ht="26.25" customHeight="1">
      <c r="A21" s="1514"/>
      <c r="B21" s="1524"/>
      <c r="C21" s="629">
        <v>20</v>
      </c>
      <c r="D21" s="171" t="s">
        <v>1039</v>
      </c>
      <c r="E21" s="171">
        <v>0.65</v>
      </c>
      <c r="F21" s="735" t="s">
        <v>7</v>
      </c>
      <c r="G21" s="734">
        <v>44.99</v>
      </c>
      <c r="H21" s="1038" t="s">
        <v>7</v>
      </c>
      <c r="I21" s="1047"/>
      <c r="J21" s="1047"/>
      <c r="K21" s="989" t="s">
        <v>1171</v>
      </c>
      <c r="L21" s="71"/>
    </row>
    <row r="22" spans="1:12" s="70" customFormat="1" ht="26.25">
      <c r="A22" s="1514"/>
      <c r="B22" s="1524"/>
      <c r="C22" s="629">
        <v>20</v>
      </c>
      <c r="D22" s="177">
        <v>3</v>
      </c>
      <c r="E22" s="177">
        <v>1</v>
      </c>
      <c r="F22" s="733">
        <f t="shared" si="0"/>
        <v>3</v>
      </c>
      <c r="G22" s="734">
        <v>44.99</v>
      </c>
      <c r="H22" s="1038">
        <f t="shared" si="1"/>
        <v>134.97</v>
      </c>
      <c r="I22" s="1047"/>
      <c r="J22" s="1047"/>
      <c r="K22" s="976" t="s">
        <v>1027</v>
      </c>
      <c r="L22" s="71"/>
    </row>
    <row r="23" spans="1:12" s="70" customFormat="1" ht="40.5">
      <c r="A23" s="1514"/>
      <c r="B23" s="1524"/>
      <c r="C23" s="629">
        <v>20</v>
      </c>
      <c r="D23" s="941" t="s">
        <v>1133</v>
      </c>
      <c r="E23" s="941">
        <v>0.65</v>
      </c>
      <c r="F23" s="735" t="s">
        <v>1059</v>
      </c>
      <c r="G23" s="734">
        <v>44.99</v>
      </c>
      <c r="H23" s="1038" t="s">
        <v>1059</v>
      </c>
      <c r="I23" s="1047"/>
      <c r="J23" s="1047"/>
      <c r="K23" s="975" t="s">
        <v>1135</v>
      </c>
      <c r="L23" s="71"/>
    </row>
    <row r="24" spans="1:12" s="70" customFormat="1" ht="25.5" customHeight="1">
      <c r="A24" s="1514"/>
      <c r="B24" s="1524"/>
      <c r="C24" s="629">
        <v>20</v>
      </c>
      <c r="D24" s="171">
        <v>2.25</v>
      </c>
      <c r="E24" s="171">
        <v>0.76</v>
      </c>
      <c r="F24" s="735">
        <f>D24*E24</f>
        <v>1.71</v>
      </c>
      <c r="G24" s="734">
        <v>44.99</v>
      </c>
      <c r="H24" s="1038">
        <f>G24*F24</f>
        <v>76.932900000000004</v>
      </c>
      <c r="I24" s="1041"/>
      <c r="J24" s="1041"/>
      <c r="K24" s="975" t="s">
        <v>1136</v>
      </c>
      <c r="L24" s="71"/>
    </row>
    <row r="25" spans="1:12" ht="22.9" customHeight="1" thickBot="1">
      <c r="A25" s="1514"/>
      <c r="B25" s="1540"/>
      <c r="C25" s="631">
        <v>20</v>
      </c>
      <c r="D25" s="1035">
        <v>3</v>
      </c>
      <c r="E25" s="1035">
        <v>1.22</v>
      </c>
      <c r="F25" s="1036">
        <f t="shared" si="0"/>
        <v>3.66</v>
      </c>
      <c r="G25" s="1029">
        <v>44.99</v>
      </c>
      <c r="H25" s="1062">
        <f t="shared" si="1"/>
        <v>164.66340000000002</v>
      </c>
      <c r="I25" s="1063"/>
      <c r="J25" s="1063"/>
      <c r="K25" s="977" t="s">
        <v>537</v>
      </c>
    </row>
    <row r="26" spans="1:12" ht="22.9" hidden="1" customHeight="1">
      <c r="A26" s="1514"/>
      <c r="B26" s="1530">
        <v>2</v>
      </c>
      <c r="C26" s="630">
        <v>20</v>
      </c>
      <c r="D26" s="150">
        <v>3</v>
      </c>
      <c r="E26" s="150">
        <v>0.62</v>
      </c>
      <c r="F26" s="767">
        <f t="shared" ref="F26:F30" si="2">D26*E26</f>
        <v>1.8599999999999999</v>
      </c>
      <c r="G26" s="1028"/>
      <c r="H26" s="1060">
        <f t="shared" ref="H26:H30" si="3">F26*G26</f>
        <v>0</v>
      </c>
      <c r="I26" s="1061"/>
      <c r="J26" s="1061"/>
      <c r="K26" s="1066" t="s">
        <v>538</v>
      </c>
    </row>
    <row r="27" spans="1:12" ht="20.25" hidden="1" customHeight="1">
      <c r="A27" s="1514"/>
      <c r="B27" s="1524"/>
      <c r="C27" s="629"/>
      <c r="D27" s="171">
        <v>3</v>
      </c>
      <c r="E27" s="171">
        <v>0.92</v>
      </c>
      <c r="F27" s="735">
        <f t="shared" si="2"/>
        <v>2.7600000000000002</v>
      </c>
      <c r="G27" s="734" t="s">
        <v>1059</v>
      </c>
      <c r="H27" s="1038" t="s">
        <v>1059</v>
      </c>
      <c r="I27" s="1047"/>
      <c r="J27" s="1047"/>
      <c r="K27" s="989" t="s">
        <v>539</v>
      </c>
      <c r="L27" s="3">
        <v>29</v>
      </c>
    </row>
    <row r="28" spans="1:12" ht="22.9" customHeight="1">
      <c r="A28" s="1514"/>
      <c r="B28" s="1524"/>
      <c r="C28" s="629">
        <v>20</v>
      </c>
      <c r="D28" s="171">
        <v>3</v>
      </c>
      <c r="E28" s="171">
        <v>1</v>
      </c>
      <c r="F28" s="735">
        <f t="shared" si="2"/>
        <v>3</v>
      </c>
      <c r="G28" s="734">
        <v>34.99</v>
      </c>
      <c r="H28" s="1038">
        <f t="shared" si="3"/>
        <v>104.97</v>
      </c>
      <c r="I28" s="1047"/>
      <c r="J28" s="1047"/>
      <c r="K28" s="975" t="s">
        <v>1029</v>
      </c>
    </row>
    <row r="29" spans="1:12" ht="22.5" customHeight="1">
      <c r="A29" s="1514"/>
      <c r="B29" s="1524"/>
      <c r="C29" s="629">
        <v>20</v>
      </c>
      <c r="D29" s="171">
        <v>2.25</v>
      </c>
      <c r="E29" s="171">
        <v>0.76</v>
      </c>
      <c r="F29" s="735">
        <f t="shared" si="2"/>
        <v>1.71</v>
      </c>
      <c r="G29" s="734">
        <v>34.99</v>
      </c>
      <c r="H29" s="1038">
        <f t="shared" si="3"/>
        <v>59.832900000000002</v>
      </c>
      <c r="I29" s="1041"/>
      <c r="J29" s="1041"/>
      <c r="K29" s="975" t="s">
        <v>1137</v>
      </c>
    </row>
    <row r="30" spans="1:12" ht="22.5" customHeight="1">
      <c r="A30" s="1514"/>
      <c r="B30" s="1524"/>
      <c r="C30" s="629">
        <v>20</v>
      </c>
      <c r="D30" s="171">
        <v>3</v>
      </c>
      <c r="E30" s="171">
        <v>0.8</v>
      </c>
      <c r="F30" s="735">
        <f t="shared" si="2"/>
        <v>2.4000000000000004</v>
      </c>
      <c r="G30" s="734">
        <v>34.99</v>
      </c>
      <c r="H30" s="1038">
        <f t="shared" si="3"/>
        <v>83.976000000000013</v>
      </c>
      <c r="I30" s="1041"/>
      <c r="J30" s="1041"/>
      <c r="K30" s="975" t="s">
        <v>1138</v>
      </c>
    </row>
    <row r="31" spans="1:12" ht="27" thickBot="1">
      <c r="A31" s="1514"/>
      <c r="B31" s="1540"/>
      <c r="C31" s="631">
        <v>20</v>
      </c>
      <c r="D31" s="1035">
        <v>3</v>
      </c>
      <c r="E31" s="1035">
        <v>1.22</v>
      </c>
      <c r="F31" s="1036">
        <f>D31*E31</f>
        <v>3.66</v>
      </c>
      <c r="G31" s="1029">
        <v>34.99</v>
      </c>
      <c r="H31" s="1062">
        <f>F31*G31</f>
        <v>128.0634</v>
      </c>
      <c r="I31" s="1063"/>
      <c r="J31" s="1063"/>
      <c r="K31" s="1067" t="s">
        <v>540</v>
      </c>
    </row>
    <row r="32" spans="1:12" ht="42.4" customHeight="1" thickBot="1">
      <c r="A32" s="1514"/>
      <c r="B32" s="1242" t="s">
        <v>984</v>
      </c>
      <c r="C32" s="1150">
        <v>40</v>
      </c>
      <c r="D32" s="1243">
        <v>3</v>
      </c>
      <c r="E32" s="1243">
        <v>0.62</v>
      </c>
      <c r="F32" s="1244">
        <f t="shared" ref="F32" si="4">D32*E32</f>
        <v>1.8599999999999999</v>
      </c>
      <c r="G32" s="1245">
        <v>94.99</v>
      </c>
      <c r="H32" s="1246">
        <f t="shared" ref="H32" si="5">F32*G32</f>
        <v>176.68139999999997</v>
      </c>
      <c r="I32" s="1247"/>
      <c r="J32" s="1247"/>
      <c r="K32" s="1248" t="s">
        <v>397</v>
      </c>
      <c r="L32" s="3" t="s">
        <v>1221</v>
      </c>
    </row>
    <row r="33" spans="1:12" ht="24.6" customHeight="1" thickBot="1">
      <c r="A33" s="1514"/>
      <c r="B33" s="91">
        <v>1</v>
      </c>
      <c r="C33" s="720">
        <v>40</v>
      </c>
      <c r="D33" s="1068">
        <v>1.3</v>
      </c>
      <c r="E33" s="1068" t="s">
        <v>1215</v>
      </c>
      <c r="F33" s="1069" t="s">
        <v>1059</v>
      </c>
      <c r="G33" s="1033">
        <v>94.99</v>
      </c>
      <c r="H33" s="1064"/>
      <c r="I33" s="1065"/>
      <c r="J33" s="1065"/>
      <c r="K33" s="1070" t="s">
        <v>1139</v>
      </c>
    </row>
    <row r="34" spans="1:12" ht="45" customHeight="1" thickBot="1">
      <c r="A34" s="1514"/>
      <c r="B34" s="1611" t="s">
        <v>990</v>
      </c>
      <c r="C34" s="1147">
        <v>40</v>
      </c>
      <c r="D34" s="1209">
        <v>3</v>
      </c>
      <c r="E34" s="1209">
        <v>0.62</v>
      </c>
      <c r="F34" s="1249">
        <f t="shared" ref="F34:F47" si="6">D34*E34</f>
        <v>1.8599999999999999</v>
      </c>
      <c r="G34" s="1250">
        <v>84.99</v>
      </c>
      <c r="H34" s="1251">
        <f t="shared" ref="H34:H41" si="7">F34*G34</f>
        <v>158.08139999999997</v>
      </c>
      <c r="I34" s="1252"/>
      <c r="J34" s="1252"/>
      <c r="K34" s="1253" t="s">
        <v>542</v>
      </c>
      <c r="L34" s="3" t="s">
        <v>1221</v>
      </c>
    </row>
    <row r="35" spans="1:12" ht="25.15" hidden="1" customHeight="1" thickBot="1">
      <c r="A35" s="1514"/>
      <c r="B35" s="1612"/>
      <c r="C35" s="1148"/>
      <c r="D35" s="1219">
        <v>3</v>
      </c>
      <c r="E35" s="1219">
        <v>0.92</v>
      </c>
      <c r="F35" s="1227">
        <f t="shared" si="6"/>
        <v>2.7600000000000002</v>
      </c>
      <c r="G35" s="1233">
        <v>106.99</v>
      </c>
      <c r="H35" s="1254">
        <f t="shared" si="7"/>
        <v>295.29239999999999</v>
      </c>
      <c r="I35" s="1236"/>
      <c r="J35" s="1236"/>
      <c r="K35" s="1225" t="s">
        <v>529</v>
      </c>
      <c r="L35" s="3" t="s">
        <v>1221</v>
      </c>
    </row>
    <row r="36" spans="1:12" ht="27" hidden="1" customHeight="1" thickBot="1">
      <c r="A36" s="1514"/>
      <c r="B36" s="1612"/>
      <c r="C36" s="1148"/>
      <c r="D36" s="1219" t="s">
        <v>1039</v>
      </c>
      <c r="E36" s="1219">
        <v>1</v>
      </c>
      <c r="F36" s="1227" t="s">
        <v>1059</v>
      </c>
      <c r="G36" s="1233"/>
      <c r="H36" s="1234" t="s">
        <v>1059</v>
      </c>
      <c r="I36" s="1235"/>
      <c r="J36" s="1235"/>
      <c r="K36" s="1225" t="s">
        <v>1028</v>
      </c>
      <c r="L36" s="3" t="s">
        <v>1221</v>
      </c>
    </row>
    <row r="37" spans="1:12" ht="27" hidden="1" customHeight="1" thickBot="1">
      <c r="A37" s="1514"/>
      <c r="B37" s="1613"/>
      <c r="C37" s="1149"/>
      <c r="D37" s="936">
        <v>3</v>
      </c>
      <c r="E37" s="936">
        <v>1.22</v>
      </c>
      <c r="F37" s="937">
        <f t="shared" si="6"/>
        <v>3.66</v>
      </c>
      <c r="G37" s="1226"/>
      <c r="H37" s="1255">
        <f t="shared" si="7"/>
        <v>0</v>
      </c>
      <c r="I37" s="1256"/>
      <c r="J37" s="1256"/>
      <c r="K37" s="1257" t="s">
        <v>541</v>
      </c>
      <c r="L37" s="3" t="s">
        <v>1221</v>
      </c>
    </row>
    <row r="38" spans="1:12" ht="25.15" hidden="1" customHeight="1">
      <c r="A38" s="1481"/>
      <c r="B38" s="1614" t="s">
        <v>990</v>
      </c>
      <c r="C38" s="1021">
        <v>40</v>
      </c>
      <c r="D38" s="1071">
        <v>3</v>
      </c>
      <c r="E38" s="1071">
        <v>0.62</v>
      </c>
      <c r="F38" s="1072">
        <f t="shared" si="6"/>
        <v>1.8599999999999999</v>
      </c>
      <c r="G38" s="1030"/>
      <c r="H38" s="1073">
        <f t="shared" si="7"/>
        <v>0</v>
      </c>
      <c r="I38" s="1074"/>
      <c r="J38" s="1074"/>
      <c r="K38" s="1075" t="s">
        <v>542</v>
      </c>
      <c r="L38" s="3" t="s">
        <v>1221</v>
      </c>
    </row>
    <row r="39" spans="1:12" ht="27" hidden="1" customHeight="1" thickBot="1">
      <c r="A39" s="1481"/>
      <c r="B39" s="1537"/>
      <c r="C39" s="629"/>
      <c r="D39" s="171">
        <v>3</v>
      </c>
      <c r="E39" s="171">
        <v>0.92</v>
      </c>
      <c r="F39" s="735">
        <f t="shared" si="6"/>
        <v>2.7600000000000002</v>
      </c>
      <c r="G39" s="734"/>
      <c r="H39" s="1038">
        <f t="shared" si="7"/>
        <v>0</v>
      </c>
      <c r="I39" s="1047"/>
      <c r="J39" s="1047"/>
      <c r="K39" s="975" t="s">
        <v>543</v>
      </c>
      <c r="L39" s="3" t="s">
        <v>1221</v>
      </c>
    </row>
    <row r="40" spans="1:12" ht="27" hidden="1" customHeight="1" thickBot="1">
      <c r="A40" s="1481"/>
      <c r="B40" s="1537"/>
      <c r="C40" s="629"/>
      <c r="D40" s="171" t="s">
        <v>1039</v>
      </c>
      <c r="E40" s="171">
        <v>1</v>
      </c>
      <c r="F40" s="735" t="s">
        <v>1059</v>
      </c>
      <c r="G40" s="734"/>
      <c r="H40" s="290" t="s">
        <v>1059</v>
      </c>
      <c r="I40" s="1041"/>
      <c r="J40" s="1041"/>
      <c r="K40" s="975" t="s">
        <v>1030</v>
      </c>
      <c r="L40" s="3" t="s">
        <v>1221</v>
      </c>
    </row>
    <row r="41" spans="1:12" ht="27" hidden="1" thickBot="1">
      <c r="A41" s="1482"/>
      <c r="B41" s="1559"/>
      <c r="C41" s="631"/>
      <c r="D41" s="1035">
        <v>3</v>
      </c>
      <c r="E41" s="1035">
        <v>1.22</v>
      </c>
      <c r="F41" s="1036">
        <f t="shared" si="6"/>
        <v>3.66</v>
      </c>
      <c r="G41" s="1029"/>
      <c r="H41" s="1062">
        <f t="shared" si="7"/>
        <v>0</v>
      </c>
      <c r="I41" s="1063"/>
      <c r="J41" s="1063"/>
      <c r="K41" s="977" t="s">
        <v>544</v>
      </c>
      <c r="L41" s="3" t="s">
        <v>1221</v>
      </c>
    </row>
    <row r="42" spans="1:12" ht="27" thickBot="1">
      <c r="A42" s="1480" t="s">
        <v>1056</v>
      </c>
      <c r="B42" s="1264">
        <v>1</v>
      </c>
      <c r="C42" s="1150">
        <v>16</v>
      </c>
      <c r="D42" s="1243" t="s">
        <v>1167</v>
      </c>
      <c r="E42" s="1243">
        <v>0.65</v>
      </c>
      <c r="F42" s="1244" t="s">
        <v>7</v>
      </c>
      <c r="G42" s="1245">
        <v>47.99</v>
      </c>
      <c r="H42" s="1246" t="s">
        <v>7</v>
      </c>
      <c r="I42" s="1247"/>
      <c r="J42" s="1247"/>
      <c r="K42" s="1248" t="s">
        <v>1151</v>
      </c>
      <c r="L42" s="3" t="s">
        <v>1221</v>
      </c>
    </row>
    <row r="43" spans="1:12" ht="27" thickBot="1">
      <c r="A43" s="1481"/>
      <c r="B43" s="1076">
        <v>1</v>
      </c>
      <c r="C43" s="720">
        <v>18</v>
      </c>
      <c r="D43" s="1068" t="s">
        <v>1213</v>
      </c>
      <c r="E43" s="1068" t="s">
        <v>1168</v>
      </c>
      <c r="F43" s="1069" t="s">
        <v>7</v>
      </c>
      <c r="G43" s="1033">
        <v>53.99</v>
      </c>
      <c r="H43" s="1064" t="s">
        <v>7</v>
      </c>
      <c r="I43" s="1065"/>
      <c r="J43" s="1065"/>
      <c r="K43" s="1070" t="s">
        <v>1172</v>
      </c>
    </row>
    <row r="44" spans="1:12" ht="27" thickBot="1">
      <c r="A44" s="1481"/>
      <c r="B44" s="1076">
        <v>1</v>
      </c>
      <c r="C44" s="720">
        <v>19</v>
      </c>
      <c r="D44" s="1068">
        <v>0.98</v>
      </c>
      <c r="E44" s="1068">
        <v>0.65</v>
      </c>
      <c r="F44" s="1036">
        <f>D44*E44</f>
        <v>0.63700000000000001</v>
      </c>
      <c r="G44" s="1033">
        <v>56.99</v>
      </c>
      <c r="H44" s="1038">
        <f t="shared" ref="H44" si="8">F44*G44</f>
        <v>36.302630000000001</v>
      </c>
      <c r="I44" s="1065"/>
      <c r="J44" s="1065"/>
      <c r="K44" s="1070" t="s">
        <v>1173</v>
      </c>
    </row>
    <row r="45" spans="1:12" ht="27" thickBot="1">
      <c r="A45" s="1481"/>
      <c r="B45" s="1076">
        <v>1</v>
      </c>
      <c r="C45" s="720">
        <v>20</v>
      </c>
      <c r="D45" s="1068" t="s">
        <v>1214</v>
      </c>
      <c r="E45" s="1068">
        <v>0.7</v>
      </c>
      <c r="F45" s="1069" t="s">
        <v>7</v>
      </c>
      <c r="G45" s="1033">
        <v>59.99</v>
      </c>
      <c r="H45" s="1064" t="s">
        <v>7</v>
      </c>
      <c r="I45" s="1065"/>
      <c r="J45" s="1065"/>
      <c r="K45" s="1070" t="s">
        <v>1140</v>
      </c>
    </row>
    <row r="46" spans="1:12" ht="27" thickBot="1">
      <c r="A46" s="1482"/>
      <c r="B46" s="1264">
        <v>1</v>
      </c>
      <c r="C46" s="1150">
        <v>40</v>
      </c>
      <c r="D46" s="1243">
        <v>1.8</v>
      </c>
      <c r="E46" s="1243">
        <v>0.6</v>
      </c>
      <c r="F46" s="1244">
        <f t="shared" ref="F46" si="9">D46*E46</f>
        <v>1.08</v>
      </c>
      <c r="G46" s="1245">
        <v>119.99</v>
      </c>
      <c r="H46" s="1246">
        <f t="shared" ref="H46" si="10">F46*G46</f>
        <v>129.58920000000001</v>
      </c>
      <c r="I46" s="1247"/>
      <c r="J46" s="1247"/>
      <c r="K46" s="1248" t="s">
        <v>1152</v>
      </c>
      <c r="L46" s="3" t="s">
        <v>1221</v>
      </c>
    </row>
    <row r="47" spans="1:12" ht="81.75" customHeight="1" thickBot="1">
      <c r="A47" s="1242" t="s">
        <v>1056</v>
      </c>
      <c r="B47" s="1265" t="s">
        <v>1057</v>
      </c>
      <c r="C47" s="1150">
        <v>35</v>
      </c>
      <c r="D47" s="1243">
        <v>1.2</v>
      </c>
      <c r="E47" s="1243">
        <v>0.8</v>
      </c>
      <c r="F47" s="1244">
        <f t="shared" si="6"/>
        <v>0.96</v>
      </c>
      <c r="G47" s="1245">
        <v>64.989999999999995</v>
      </c>
      <c r="H47" s="1266" t="s">
        <v>1059</v>
      </c>
      <c r="I47" s="1267"/>
      <c r="J47" s="1267"/>
      <c r="K47" s="1248" t="s">
        <v>1049</v>
      </c>
      <c r="L47" s="3" t="s">
        <v>1221</v>
      </c>
    </row>
    <row r="48" spans="1:12" ht="25.15" customHeight="1">
      <c r="A48" s="1530" t="s">
        <v>987</v>
      </c>
      <c r="B48" s="92">
        <v>1</v>
      </c>
      <c r="C48" s="630">
        <v>20</v>
      </c>
      <c r="D48" s="150" t="s">
        <v>1216</v>
      </c>
      <c r="E48" s="85">
        <v>0.65</v>
      </c>
      <c r="F48" s="767">
        <v>8</v>
      </c>
      <c r="G48" s="1028" t="s">
        <v>1118</v>
      </c>
      <c r="H48" s="737" t="s">
        <v>1059</v>
      </c>
      <c r="I48" s="1040"/>
      <c r="J48" s="1040"/>
      <c r="K48" s="987" t="s">
        <v>988</v>
      </c>
    </row>
    <row r="49" spans="1:16" ht="25.15" customHeight="1">
      <c r="A49" s="1524"/>
      <c r="B49" s="207">
        <v>1</v>
      </c>
      <c r="C49" s="629">
        <v>20</v>
      </c>
      <c r="D49" s="171" t="s">
        <v>1082</v>
      </c>
      <c r="E49" s="171">
        <v>1.22</v>
      </c>
      <c r="F49" s="735" t="s">
        <v>1059</v>
      </c>
      <c r="G49" s="734" t="s">
        <v>1118</v>
      </c>
      <c r="H49" s="290" t="s">
        <v>1059</v>
      </c>
      <c r="I49" s="1041"/>
      <c r="J49" s="1041"/>
      <c r="K49" s="988" t="s">
        <v>1120</v>
      </c>
      <c r="L49" s="108"/>
    </row>
    <row r="50" spans="1:16" ht="41.45" customHeight="1">
      <c r="A50" s="1524"/>
      <c r="B50" s="1054" t="s">
        <v>985</v>
      </c>
      <c r="C50" s="1148" t="s">
        <v>1106</v>
      </c>
      <c r="D50" s="1213" t="s">
        <v>1108</v>
      </c>
      <c r="E50" s="1213">
        <v>0.65</v>
      </c>
      <c r="F50" s="1232" t="s">
        <v>1059</v>
      </c>
      <c r="G50" s="1233">
        <v>82.99</v>
      </c>
      <c r="H50" s="1234" t="s">
        <v>1059</v>
      </c>
      <c r="I50" s="1235"/>
      <c r="J50" s="1235"/>
      <c r="K50" s="1027" t="s">
        <v>989</v>
      </c>
      <c r="L50" s="3" t="s">
        <v>1221</v>
      </c>
    </row>
    <row r="51" spans="1:16" ht="20.25" customHeight="1">
      <c r="A51" s="1524"/>
      <c r="B51" s="1628" t="s">
        <v>1057</v>
      </c>
      <c r="C51" s="1627">
        <v>40</v>
      </c>
      <c r="D51" s="1219">
        <v>1.2</v>
      </c>
      <c r="E51" s="1219">
        <v>0.8</v>
      </c>
      <c r="F51" s="1625" t="s">
        <v>1059</v>
      </c>
      <c r="G51" s="1623">
        <v>64.989999999999995</v>
      </c>
      <c r="H51" s="1621" t="s">
        <v>1059</v>
      </c>
      <c r="I51" s="1236"/>
      <c r="J51" s="1236"/>
      <c r="K51" s="1237" t="s">
        <v>1050</v>
      </c>
      <c r="L51" s="3" t="s">
        <v>1221</v>
      </c>
    </row>
    <row r="52" spans="1:16" ht="20.25" customHeight="1">
      <c r="A52" s="1524"/>
      <c r="B52" s="1628"/>
      <c r="C52" s="1435"/>
      <c r="D52" s="1213">
        <v>1.8</v>
      </c>
      <c r="E52" s="1213">
        <v>0.9</v>
      </c>
      <c r="F52" s="1625"/>
      <c r="G52" s="1623"/>
      <c r="H52" s="1621"/>
      <c r="I52" s="1236"/>
      <c r="J52" s="1236"/>
      <c r="K52" s="1237" t="s">
        <v>1051</v>
      </c>
      <c r="L52" s="3" t="s">
        <v>1221</v>
      </c>
      <c r="P52" t="s">
        <v>1063</v>
      </c>
    </row>
    <row r="53" spans="1:16" ht="20.25" customHeight="1">
      <c r="A53" s="1524"/>
      <c r="B53" s="1628"/>
      <c r="C53" s="1435"/>
      <c r="D53" s="1219">
        <v>1.67</v>
      </c>
      <c r="E53" s="1219">
        <v>0.9</v>
      </c>
      <c r="F53" s="1625"/>
      <c r="G53" s="1623"/>
      <c r="H53" s="1621"/>
      <c r="I53" s="1236"/>
      <c r="J53" s="1236"/>
      <c r="K53" s="1237" t="s">
        <v>1052</v>
      </c>
      <c r="L53" s="3" t="s">
        <v>1221</v>
      </c>
    </row>
    <row r="54" spans="1:16" ht="20.25" customHeight="1" thickBot="1">
      <c r="A54" s="1529"/>
      <c r="B54" s="1629"/>
      <c r="C54" s="1435"/>
      <c r="D54" s="1238">
        <v>1.75</v>
      </c>
      <c r="E54" s="1238">
        <v>0.9</v>
      </c>
      <c r="F54" s="1626"/>
      <c r="G54" s="1624"/>
      <c r="H54" s="1622"/>
      <c r="I54" s="1239"/>
      <c r="J54" s="1239"/>
      <c r="K54" s="1240" t="s">
        <v>1053</v>
      </c>
      <c r="L54" s="3" t="s">
        <v>1221</v>
      </c>
    </row>
    <row r="55" spans="1:16" ht="22.9" customHeight="1">
      <c r="A55" s="1530" t="s">
        <v>1046</v>
      </c>
      <c r="B55" s="1026">
        <v>1</v>
      </c>
      <c r="C55" s="961">
        <v>20</v>
      </c>
      <c r="D55" s="150" t="s">
        <v>1217</v>
      </c>
      <c r="E55" s="150" t="s">
        <v>1115</v>
      </c>
      <c r="F55" s="767" t="s">
        <v>1059</v>
      </c>
      <c r="G55" s="1028" t="s">
        <v>1119</v>
      </c>
      <c r="H55" s="737" t="s">
        <v>1059</v>
      </c>
      <c r="I55" s="1048"/>
      <c r="J55" s="1048"/>
      <c r="K55" s="1049" t="s">
        <v>1054</v>
      </c>
      <c r="L55" s="108"/>
    </row>
    <row r="56" spans="1:16" ht="88.7" customHeight="1" thickBot="1">
      <c r="A56" s="1540"/>
      <c r="B56" s="935" t="s">
        <v>985</v>
      </c>
      <c r="C56" s="1149" t="s">
        <v>1106</v>
      </c>
      <c r="D56" s="936" t="s">
        <v>79</v>
      </c>
      <c r="E56" s="936">
        <v>0.65</v>
      </c>
      <c r="F56" s="937" t="s">
        <v>1059</v>
      </c>
      <c r="G56" s="1226">
        <v>76.989999999999995</v>
      </c>
      <c r="H56" s="938" t="s">
        <v>1059</v>
      </c>
      <c r="I56" s="1044"/>
      <c r="J56" s="1044"/>
      <c r="K56" s="1241" t="s">
        <v>1055</v>
      </c>
      <c r="L56" s="3" t="s">
        <v>1221</v>
      </c>
    </row>
    <row r="57" spans="1:16" ht="30.75" customHeight="1">
      <c r="A57" s="1530" t="s">
        <v>1125</v>
      </c>
      <c r="B57" s="1619" t="s">
        <v>1121</v>
      </c>
      <c r="C57" s="630">
        <v>18</v>
      </c>
      <c r="D57" s="150">
        <v>3</v>
      </c>
      <c r="E57" s="150">
        <v>1.22</v>
      </c>
      <c r="F57" s="767">
        <v>3.66</v>
      </c>
      <c r="G57" s="1028" t="s">
        <v>1059</v>
      </c>
      <c r="H57" s="737" t="s">
        <v>1059</v>
      </c>
      <c r="I57" s="1115">
        <v>26.99</v>
      </c>
      <c r="J57" s="1116">
        <v>99</v>
      </c>
      <c r="K57" s="1053" t="s">
        <v>1127</v>
      </c>
      <c r="L57" s="108"/>
    </row>
    <row r="58" spans="1:16" ht="33" customHeight="1" thickBot="1">
      <c r="A58" s="1540"/>
      <c r="B58" s="1620"/>
      <c r="C58" s="631">
        <v>27</v>
      </c>
      <c r="D58" s="1035">
        <v>3</v>
      </c>
      <c r="E58" s="1035">
        <v>1.22</v>
      </c>
      <c r="F58" s="1036">
        <v>3.66</v>
      </c>
      <c r="G58" s="1029" t="s">
        <v>1059</v>
      </c>
      <c r="H58" s="1037" t="s">
        <v>1059</v>
      </c>
      <c r="I58" s="1029">
        <v>39.99</v>
      </c>
      <c r="J58" s="1062">
        <v>146</v>
      </c>
      <c r="K58" s="1050" t="s">
        <v>1128</v>
      </c>
      <c r="L58" s="108"/>
    </row>
    <row r="59" spans="1:16" ht="29.25" customHeight="1" thickBot="1">
      <c r="A59" s="1609" t="s">
        <v>727</v>
      </c>
      <c r="B59" s="1610"/>
      <c r="C59" s="29"/>
      <c r="D59" s="29"/>
      <c r="E59" s="25"/>
      <c r="F59" s="29"/>
      <c r="G59" s="48"/>
      <c r="H59" s="70"/>
      <c r="I59" s="70"/>
      <c r="J59" s="70"/>
      <c r="L59" s="108"/>
    </row>
    <row r="60" spans="1:16" ht="24.6" customHeight="1">
      <c r="A60" s="141"/>
      <c r="B60" s="141"/>
      <c r="C60" s="10"/>
      <c r="D60" s="10"/>
      <c r="E60" s="57"/>
      <c r="F60" s="57"/>
      <c r="G60" s="57"/>
      <c r="H60" s="57"/>
      <c r="I60" s="57"/>
      <c r="J60" s="57"/>
      <c r="K60" s="561"/>
      <c r="L60" s="108"/>
    </row>
    <row r="61" spans="1:16" ht="24.6" customHeight="1">
      <c r="A61" s="939" t="s">
        <v>1107</v>
      </c>
      <c r="B61" s="940"/>
      <c r="C61" s="10"/>
      <c r="D61" s="10"/>
      <c r="E61" s="57"/>
      <c r="F61" s="57"/>
      <c r="G61" s="57"/>
      <c r="H61" s="57"/>
      <c r="I61" s="57"/>
      <c r="J61" s="57"/>
      <c r="K61" s="561"/>
      <c r="L61" s="108"/>
    </row>
    <row r="62" spans="1:16" ht="25.15" customHeight="1">
      <c r="A62" s="464" t="s">
        <v>1048</v>
      </c>
      <c r="B62" s="465"/>
      <c r="C62" s="466"/>
      <c r="D62" s="467"/>
      <c r="E62" s="57"/>
      <c r="F62" s="57"/>
      <c r="G62" s="57"/>
      <c r="H62" s="57"/>
      <c r="I62" s="57"/>
      <c r="J62" s="57"/>
      <c r="K62" s="561"/>
      <c r="L62" s="71"/>
    </row>
    <row r="63" spans="1:16" ht="25.15" customHeight="1">
      <c r="A63" s="199" t="s">
        <v>674</v>
      </c>
      <c r="B63" s="468"/>
      <c r="C63" s="469"/>
      <c r="D63" s="470"/>
      <c r="E63" s="112"/>
      <c r="F63" s="57"/>
      <c r="G63" s="57"/>
      <c r="H63" s="57"/>
      <c r="I63" s="57"/>
      <c r="J63" s="57"/>
      <c r="K63" s="561"/>
      <c r="L63" s="71"/>
    </row>
    <row r="64" spans="1:16">
      <c r="A64" s="471" t="s">
        <v>673</v>
      </c>
      <c r="B64" s="472"/>
      <c r="C64" s="473"/>
      <c r="D64" s="439"/>
      <c r="E64" s="25"/>
      <c r="F64" s="6"/>
    </row>
    <row r="65" spans="1:12" ht="26.25" hidden="1">
      <c r="A65" s="510" t="s">
        <v>706</v>
      </c>
      <c r="B65" s="511"/>
      <c r="C65" s="511"/>
      <c r="D65" s="512"/>
      <c r="E65" s="25"/>
      <c r="F65" s="6"/>
      <c r="G65" s="6"/>
    </row>
    <row r="66" spans="1:12">
      <c r="A66" s="175"/>
      <c r="B66" s="172"/>
      <c r="C66" s="172"/>
      <c r="D66" s="136"/>
      <c r="E66" s="173"/>
      <c r="F66" s="173"/>
      <c r="G66" s="173"/>
      <c r="H66" s="174"/>
      <c r="I66" s="174"/>
      <c r="J66" s="174"/>
      <c r="K66" s="529"/>
    </row>
    <row r="67" spans="1:12" ht="21" customHeight="1">
      <c r="A67" s="38"/>
      <c r="B67" s="38"/>
      <c r="C67" s="35"/>
      <c r="D67" s="35"/>
      <c r="E67" s="36"/>
      <c r="F67" s="36"/>
      <c r="G67" s="36"/>
      <c r="H67" s="37"/>
      <c r="I67" s="37"/>
      <c r="J67" s="37"/>
      <c r="K67" s="562"/>
    </row>
    <row r="68" spans="1:12" ht="23.25">
      <c r="A68" s="38"/>
      <c r="B68" s="38"/>
      <c r="C68" s="35"/>
      <c r="D68" s="35"/>
      <c r="E68" s="36"/>
      <c r="F68" s="36"/>
      <c r="G68" s="36"/>
      <c r="H68" s="37"/>
      <c r="I68" s="37"/>
      <c r="J68" s="37"/>
      <c r="K68" s="562"/>
    </row>
    <row r="69" spans="1:12" ht="23.25">
      <c r="A69" s="38"/>
      <c r="B69" s="38"/>
      <c r="C69" s="14"/>
      <c r="D69" s="14"/>
      <c r="E69" s="25"/>
      <c r="F69" s="6"/>
      <c r="G69" s="6"/>
    </row>
    <row r="70" spans="1:12" s="175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18"/>
    </row>
    <row r="71" spans="1:12" s="57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5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xheUaBtYMD/vfEpZmG+1shcApVqBrcFe8S2fcXsdJpSft6jLje7lqOJRmRFF2GKXzoztSMFHz6Sdwj+oVCyPtw==" saltValue="W8hfyifuB9x9L96d/KPO/g==" spinCount="100000" sheet="1" formatCells="0" formatColumns="0" formatRows="0" insertColumns="0" insertRows="0" insertHyperlinks="0" deleteColumns="0" deleteRows="0" sort="0" autoFilter="0" pivotTables="0"/>
  <mergeCells count="33"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  <mergeCell ref="H51:H54"/>
    <mergeCell ref="G51:G54"/>
    <mergeCell ref="F51:F54"/>
    <mergeCell ref="C51:C54"/>
    <mergeCell ref="B51:B54"/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view="pageBreakPreview" topLeftCell="A10" zoomScale="86" zoomScaleNormal="85" zoomScaleSheetLayoutView="86" zoomScalePageLayoutView="70" workbookViewId="0">
      <selection activeCell="N14" sqref="N14"/>
    </sheetView>
  </sheetViews>
  <sheetFormatPr defaultColWidth="8.7109375" defaultRowHeight="20.25"/>
  <cols>
    <col min="1" max="1" width="62.71093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5" style="4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544" t="s">
        <v>825</v>
      </c>
      <c r="B2" s="1538"/>
      <c r="C2" s="1538"/>
      <c r="D2" s="1538"/>
      <c r="E2" s="1538"/>
      <c r="F2" s="1538"/>
      <c r="G2" s="1538"/>
      <c r="H2" s="1538"/>
      <c r="I2" s="1538"/>
      <c r="J2" s="1538"/>
      <c r="K2" s="1538"/>
      <c r="L2" s="1538"/>
      <c r="M2" s="1538"/>
    </row>
    <row r="3" spans="1:19" ht="20.45" customHeight="1">
      <c r="A3" s="1445" t="s">
        <v>479</v>
      </c>
      <c r="B3" s="1636" t="s">
        <v>565</v>
      </c>
      <c r="C3" s="1411"/>
      <c r="D3" s="1411"/>
      <c r="E3" s="1411"/>
      <c r="F3" s="1411"/>
      <c r="G3" s="1445"/>
      <c r="H3" s="1401" t="s">
        <v>564</v>
      </c>
      <c r="I3" s="1401"/>
      <c r="J3" s="1401"/>
      <c r="K3" s="1401"/>
      <c r="L3" s="1402"/>
      <c r="M3" s="1403"/>
    </row>
    <row r="4" spans="1:19" ht="20.45" customHeight="1">
      <c r="A4" s="1635"/>
      <c r="B4" s="1637"/>
      <c r="C4" s="1360"/>
      <c r="D4" s="1360"/>
      <c r="E4" s="1360"/>
      <c r="F4" s="1360"/>
      <c r="G4" s="1635"/>
      <c r="H4" s="1406"/>
      <c r="I4" s="1406"/>
      <c r="J4" s="1406"/>
      <c r="K4" s="1406"/>
      <c r="L4" s="1407"/>
      <c r="M4" s="1408"/>
    </row>
    <row r="5" spans="1:19" ht="21" thickBot="1">
      <c r="A5" s="1635"/>
      <c r="B5" s="1355" t="s">
        <v>1200</v>
      </c>
      <c r="C5" s="1357"/>
      <c r="D5" s="1410" t="s">
        <v>728</v>
      </c>
      <c r="E5" s="1410"/>
      <c r="F5" s="1410" t="s">
        <v>480</v>
      </c>
      <c r="G5" s="1410"/>
      <c r="H5" s="1410" t="s">
        <v>728</v>
      </c>
      <c r="I5" s="1410"/>
      <c r="J5" s="1410"/>
      <c r="K5" s="1410" t="s">
        <v>480</v>
      </c>
      <c r="L5" s="1355"/>
      <c r="M5" s="1497"/>
    </row>
    <row r="6" spans="1:19" ht="63" customHeight="1" thickBot="1">
      <c r="A6" s="1360"/>
      <c r="B6" s="683" t="s">
        <v>1093</v>
      </c>
      <c r="C6" s="683" t="s">
        <v>790</v>
      </c>
      <c r="D6" s="683" t="s">
        <v>1093</v>
      </c>
      <c r="E6" s="683" t="s">
        <v>790</v>
      </c>
      <c r="F6" s="683" t="s">
        <v>1093</v>
      </c>
      <c r="G6" s="683" t="s">
        <v>790</v>
      </c>
      <c r="H6" s="683" t="s">
        <v>1093</v>
      </c>
      <c r="I6" s="683" t="s">
        <v>1111</v>
      </c>
      <c r="J6" s="683" t="s">
        <v>790</v>
      </c>
      <c r="K6" s="683" t="s">
        <v>1093</v>
      </c>
      <c r="L6" s="683" t="s">
        <v>1111</v>
      </c>
      <c r="M6" s="683" t="s">
        <v>790</v>
      </c>
    </row>
    <row r="7" spans="1:19" ht="24" thickBot="1">
      <c r="A7" s="1270" t="s">
        <v>817</v>
      </c>
      <c r="B7" s="1271" t="s">
        <v>1059</v>
      </c>
      <c r="C7" s="1272"/>
      <c r="D7" s="1273">
        <v>699</v>
      </c>
      <c r="E7" s="1274" t="s">
        <v>398</v>
      </c>
      <c r="F7" s="1271">
        <v>799</v>
      </c>
      <c r="G7" s="1274" t="s">
        <v>566</v>
      </c>
      <c r="H7" s="1271">
        <v>849</v>
      </c>
      <c r="I7" s="1271" t="s">
        <v>1059</v>
      </c>
      <c r="J7" s="1274" t="s">
        <v>399</v>
      </c>
      <c r="K7" s="1271">
        <v>949</v>
      </c>
      <c r="L7" s="1271" t="s">
        <v>1059</v>
      </c>
      <c r="M7" s="1275" t="s">
        <v>567</v>
      </c>
      <c r="Q7" s="48"/>
      <c r="R7" s="1449"/>
      <c r="S7" s="1449"/>
    </row>
    <row r="8" spans="1:19" ht="23.25" hidden="1">
      <c r="A8" s="766" t="s">
        <v>64</v>
      </c>
      <c r="B8" s="1136"/>
      <c r="C8" s="1136"/>
      <c r="D8" s="271" t="s">
        <v>1059</v>
      </c>
      <c r="E8" s="992" t="s">
        <v>925</v>
      </c>
      <c r="F8" s="271" t="s">
        <v>1059</v>
      </c>
      <c r="G8" s="991" t="s">
        <v>926</v>
      </c>
      <c r="H8" s="271" t="s">
        <v>1059</v>
      </c>
      <c r="I8" s="271" t="s">
        <v>1059</v>
      </c>
      <c r="J8" s="991" t="s">
        <v>927</v>
      </c>
      <c r="K8" s="271" t="s">
        <v>1059</v>
      </c>
      <c r="L8" s="271" t="s">
        <v>1059</v>
      </c>
      <c r="M8" s="996" t="s">
        <v>928</v>
      </c>
      <c r="Q8" s="48"/>
      <c r="R8" s="1449"/>
      <c r="S8" s="1449"/>
    </row>
    <row r="9" spans="1:19" ht="23.25">
      <c r="A9" s="766" t="s">
        <v>818</v>
      </c>
      <c r="B9" s="1039" t="s">
        <v>1059</v>
      </c>
      <c r="C9" s="1137"/>
      <c r="D9" s="272">
        <v>449</v>
      </c>
      <c r="E9" s="991" t="s">
        <v>400</v>
      </c>
      <c r="F9" s="271">
        <v>499</v>
      </c>
      <c r="G9" s="991" t="s">
        <v>401</v>
      </c>
      <c r="H9" s="271">
        <v>599</v>
      </c>
      <c r="I9" s="271" t="s">
        <v>1059</v>
      </c>
      <c r="J9" s="1279" t="s">
        <v>402</v>
      </c>
      <c r="K9" s="1280">
        <v>649</v>
      </c>
      <c r="L9" s="1280" t="s">
        <v>1059</v>
      </c>
      <c r="M9" s="1281" t="s">
        <v>568</v>
      </c>
      <c r="S9" s="613"/>
    </row>
    <row r="10" spans="1:19" ht="24" thickBot="1">
      <c r="A10" s="766" t="s">
        <v>819</v>
      </c>
      <c r="B10" s="1137">
        <v>449</v>
      </c>
      <c r="C10" s="1142" t="s">
        <v>1202</v>
      </c>
      <c r="D10" s="272">
        <v>549</v>
      </c>
      <c r="E10" s="991" t="s">
        <v>569</v>
      </c>
      <c r="F10" s="271">
        <v>599</v>
      </c>
      <c r="G10" s="991" t="s">
        <v>570</v>
      </c>
      <c r="H10" s="271">
        <v>649</v>
      </c>
      <c r="I10" s="271" t="s">
        <v>1059</v>
      </c>
      <c r="J10" s="991" t="s">
        <v>403</v>
      </c>
      <c r="K10" s="271">
        <v>749</v>
      </c>
      <c r="L10" s="271" t="s">
        <v>1059</v>
      </c>
      <c r="M10" s="996" t="s">
        <v>571</v>
      </c>
    </row>
    <row r="11" spans="1:19" ht="24" thickBot="1">
      <c r="A11" s="766" t="s">
        <v>820</v>
      </c>
      <c r="B11" s="1039" t="s">
        <v>1059</v>
      </c>
      <c r="C11" s="1142"/>
      <c r="D11" s="272">
        <v>399</v>
      </c>
      <c r="E11" s="991" t="s">
        <v>404</v>
      </c>
      <c r="F11" s="271">
        <v>449</v>
      </c>
      <c r="G11" s="991" t="s">
        <v>572</v>
      </c>
      <c r="H11" s="271">
        <v>549</v>
      </c>
      <c r="I11" s="271" t="s">
        <v>1059</v>
      </c>
      <c r="J11" s="991" t="s">
        <v>405</v>
      </c>
      <c r="K11" s="271">
        <v>599</v>
      </c>
      <c r="L11" s="271" t="s">
        <v>1059</v>
      </c>
      <c r="M11" s="996" t="s">
        <v>406</v>
      </c>
    </row>
    <row r="12" spans="1:19" ht="24" thickBot="1">
      <c r="A12" s="766" t="s">
        <v>826</v>
      </c>
      <c r="B12" s="1039" t="s">
        <v>1059</v>
      </c>
      <c r="C12" s="1142"/>
      <c r="D12" s="271" t="s">
        <v>1059</v>
      </c>
      <c r="E12" s="991"/>
      <c r="F12" s="271" t="s">
        <v>1059</v>
      </c>
      <c r="G12" s="991"/>
      <c r="H12" s="271" t="s">
        <v>1059</v>
      </c>
      <c r="I12" s="271" t="s">
        <v>1201</v>
      </c>
      <c r="J12" s="991" t="s">
        <v>407</v>
      </c>
      <c r="K12" s="271" t="s">
        <v>1059</v>
      </c>
      <c r="L12" s="271">
        <v>5490</v>
      </c>
      <c r="M12" s="996" t="s">
        <v>573</v>
      </c>
      <c r="N12" s="3"/>
    </row>
    <row r="13" spans="1:19" ht="24" thickBot="1">
      <c r="A13" s="766" t="s">
        <v>866</v>
      </c>
      <c r="B13" s="1039" t="s">
        <v>1059</v>
      </c>
      <c r="C13" s="1142"/>
      <c r="D13" s="271" t="s">
        <v>1059</v>
      </c>
      <c r="E13" s="991"/>
      <c r="F13" s="271" t="s">
        <v>1059</v>
      </c>
      <c r="G13" s="991"/>
      <c r="H13" s="271" t="s">
        <v>1059</v>
      </c>
      <c r="I13" s="271" t="s">
        <v>1059</v>
      </c>
      <c r="J13" s="991" t="s">
        <v>864</v>
      </c>
      <c r="K13" s="271" t="s">
        <v>1059</v>
      </c>
      <c r="L13" s="271" t="s">
        <v>1059</v>
      </c>
      <c r="M13" s="996" t="s">
        <v>865</v>
      </c>
    </row>
    <row r="14" spans="1:19" ht="24" thickBot="1">
      <c r="A14" s="747" t="s">
        <v>1134</v>
      </c>
      <c r="B14" s="1039" t="s">
        <v>1059</v>
      </c>
      <c r="C14" s="1142"/>
      <c r="D14" s="271" t="s">
        <v>1059</v>
      </c>
      <c r="E14" s="991"/>
      <c r="F14" s="271" t="s">
        <v>1059</v>
      </c>
      <c r="G14" s="991"/>
      <c r="H14" s="271" t="s">
        <v>1059</v>
      </c>
      <c r="I14" s="271" t="s">
        <v>1059</v>
      </c>
      <c r="J14" s="991"/>
      <c r="K14" s="271" t="s">
        <v>1059</v>
      </c>
      <c r="L14" s="271">
        <v>7990</v>
      </c>
      <c r="M14" s="996" t="s">
        <v>1141</v>
      </c>
    </row>
    <row r="15" spans="1:19" ht="23.25">
      <c r="A15" s="1276" t="s">
        <v>867</v>
      </c>
      <c r="B15" s="1271" t="s">
        <v>1059</v>
      </c>
      <c r="C15" s="1277"/>
      <c r="D15" s="1278">
        <v>1699</v>
      </c>
      <c r="E15" s="1279" t="s">
        <v>574</v>
      </c>
      <c r="F15" s="1280">
        <v>1999</v>
      </c>
      <c r="G15" s="1279" t="s">
        <v>575</v>
      </c>
      <c r="H15" s="1280" t="s">
        <v>1059</v>
      </c>
      <c r="I15" s="1280" t="s">
        <v>1059</v>
      </c>
      <c r="J15" s="1279" t="s">
        <v>576</v>
      </c>
      <c r="K15" s="1280" t="s">
        <v>1059</v>
      </c>
      <c r="L15" s="1280" t="s">
        <v>1059</v>
      </c>
      <c r="M15" s="1281" t="s">
        <v>577</v>
      </c>
    </row>
    <row r="16" spans="1:19" ht="23.25">
      <c r="A16" s="766" t="s">
        <v>821</v>
      </c>
      <c r="B16" s="1137">
        <v>349</v>
      </c>
      <c r="C16" s="1142" t="s">
        <v>1203</v>
      </c>
      <c r="D16" s="272">
        <v>399</v>
      </c>
      <c r="E16" s="991" t="s">
        <v>578</v>
      </c>
      <c r="F16" s="271">
        <v>449</v>
      </c>
      <c r="G16" s="991" t="s">
        <v>579</v>
      </c>
      <c r="H16" s="271">
        <v>649</v>
      </c>
      <c r="I16" s="271" t="s">
        <v>1059</v>
      </c>
      <c r="J16" s="991" t="s">
        <v>580</v>
      </c>
      <c r="K16" s="271">
        <v>749</v>
      </c>
      <c r="L16" s="271" t="s">
        <v>1059</v>
      </c>
      <c r="M16" s="996" t="s">
        <v>581</v>
      </c>
    </row>
    <row r="17" spans="1:13" ht="24" thickBot="1">
      <c r="A17" s="766" t="s">
        <v>822</v>
      </c>
      <c r="B17" s="1137">
        <v>999</v>
      </c>
      <c r="C17" s="1142" t="s">
        <v>1204</v>
      </c>
      <c r="D17" s="272">
        <v>1349</v>
      </c>
      <c r="E17" s="991" t="s">
        <v>582</v>
      </c>
      <c r="F17" s="271">
        <v>1449</v>
      </c>
      <c r="G17" s="991" t="s">
        <v>583</v>
      </c>
      <c r="H17" s="271">
        <v>1799</v>
      </c>
      <c r="I17" s="271" t="s">
        <v>1059</v>
      </c>
      <c r="J17" s="991" t="s">
        <v>584</v>
      </c>
      <c r="K17" s="271">
        <v>1999</v>
      </c>
      <c r="L17" s="271" t="s">
        <v>1059</v>
      </c>
      <c r="M17" s="996" t="s">
        <v>585</v>
      </c>
    </row>
    <row r="18" spans="1:13" ht="24" thickBot="1">
      <c r="A18" s="766" t="s">
        <v>905</v>
      </c>
      <c r="B18" s="1039" t="s">
        <v>1059</v>
      </c>
      <c r="C18" s="1137"/>
      <c r="D18" s="272">
        <v>599</v>
      </c>
      <c r="E18" s="992" t="s">
        <v>929</v>
      </c>
      <c r="F18" s="271">
        <v>649</v>
      </c>
      <c r="G18" s="992" t="s">
        <v>930</v>
      </c>
      <c r="H18" s="1280">
        <v>749</v>
      </c>
      <c r="I18" s="1280" t="s">
        <v>1059</v>
      </c>
      <c r="J18" s="1282" t="s">
        <v>931</v>
      </c>
      <c r="K18" s="1280">
        <v>799</v>
      </c>
      <c r="L18" s="1280" t="s">
        <v>1059</v>
      </c>
      <c r="M18" s="1027" t="s">
        <v>932</v>
      </c>
    </row>
    <row r="19" spans="1:13" s="615" customFormat="1" ht="24" thickBot="1">
      <c r="A19" s="766" t="s">
        <v>823</v>
      </c>
      <c r="B19" s="1039" t="s">
        <v>1059</v>
      </c>
      <c r="C19" s="1137"/>
      <c r="D19" s="1143">
        <v>499</v>
      </c>
      <c r="E19" s="993" t="s">
        <v>586</v>
      </c>
      <c r="F19" s="614">
        <v>549</v>
      </c>
      <c r="G19" s="993" t="s">
        <v>587</v>
      </c>
      <c r="H19" s="614">
        <v>649</v>
      </c>
      <c r="I19" s="614" t="s">
        <v>1059</v>
      </c>
      <c r="J19" s="993" t="s">
        <v>588</v>
      </c>
      <c r="K19" s="614">
        <v>699</v>
      </c>
      <c r="L19" s="614" t="s">
        <v>1059</v>
      </c>
      <c r="M19" s="997" t="s">
        <v>589</v>
      </c>
    </row>
    <row r="20" spans="1:13" ht="24" thickBot="1">
      <c r="A20" s="766" t="s">
        <v>901</v>
      </c>
      <c r="B20" s="1039" t="s">
        <v>1059</v>
      </c>
      <c r="C20" s="1137"/>
      <c r="D20" s="272">
        <v>399</v>
      </c>
      <c r="E20" s="992" t="s">
        <v>933</v>
      </c>
      <c r="F20" s="271">
        <v>449</v>
      </c>
      <c r="G20" s="992" t="s">
        <v>934</v>
      </c>
      <c r="H20" s="1280">
        <v>499</v>
      </c>
      <c r="I20" s="1280" t="s">
        <v>1059</v>
      </c>
      <c r="J20" s="1282" t="s">
        <v>935</v>
      </c>
      <c r="K20" s="1280">
        <v>549</v>
      </c>
      <c r="L20" s="1280" t="s">
        <v>1059</v>
      </c>
      <c r="M20" s="1027" t="s">
        <v>936</v>
      </c>
    </row>
    <row r="21" spans="1:13" ht="24" thickBot="1">
      <c r="A21" s="766" t="s">
        <v>937</v>
      </c>
      <c r="B21" s="1039" t="s">
        <v>1059</v>
      </c>
      <c r="C21" s="1137"/>
      <c r="D21" s="272">
        <v>499</v>
      </c>
      <c r="E21" s="992" t="s">
        <v>938</v>
      </c>
      <c r="F21" s="271">
        <v>549</v>
      </c>
      <c r="G21" s="992" t="s">
        <v>939</v>
      </c>
      <c r="H21" s="1280">
        <v>599</v>
      </c>
      <c r="I21" s="1280" t="s">
        <v>1059</v>
      </c>
      <c r="J21" s="1282" t="s">
        <v>940</v>
      </c>
      <c r="K21" s="1280">
        <v>699</v>
      </c>
      <c r="L21" s="1280" t="s">
        <v>1059</v>
      </c>
      <c r="M21" s="1027" t="s">
        <v>941</v>
      </c>
    </row>
    <row r="22" spans="1:13" ht="24" hidden="1" thickBot="1">
      <c r="A22" s="766" t="s">
        <v>900</v>
      </c>
      <c r="B22" s="1039" t="s">
        <v>1059</v>
      </c>
      <c r="C22" s="1137"/>
      <c r="D22" s="272"/>
      <c r="E22" s="992" t="s">
        <v>942</v>
      </c>
      <c r="F22" s="271"/>
      <c r="G22" s="995" t="s">
        <v>943</v>
      </c>
      <c r="H22" s="271" t="s">
        <v>1059</v>
      </c>
      <c r="I22" s="271" t="s">
        <v>1059</v>
      </c>
      <c r="J22" s="992" t="s">
        <v>944</v>
      </c>
      <c r="K22" s="271" t="s">
        <v>1059</v>
      </c>
      <c r="L22" s="271" t="s">
        <v>1059</v>
      </c>
      <c r="M22" s="989" t="s">
        <v>945</v>
      </c>
    </row>
    <row r="23" spans="1:13" ht="24" hidden="1" thickBot="1">
      <c r="A23" s="766" t="s">
        <v>954</v>
      </c>
      <c r="B23" s="1039" t="s">
        <v>1059</v>
      </c>
      <c r="C23" s="1137"/>
      <c r="D23" s="271" t="s">
        <v>1059</v>
      </c>
      <c r="E23" s="991"/>
      <c r="F23" s="271" t="s">
        <v>1059</v>
      </c>
      <c r="G23" s="991"/>
      <c r="H23" s="271" t="s">
        <v>1059</v>
      </c>
      <c r="I23" s="271" t="s">
        <v>1059</v>
      </c>
      <c r="J23" s="995" t="s">
        <v>946</v>
      </c>
      <c r="K23" s="271" t="s">
        <v>1059</v>
      </c>
      <c r="L23" s="271" t="s">
        <v>1059</v>
      </c>
      <c r="M23" s="989" t="s">
        <v>947</v>
      </c>
    </row>
    <row r="24" spans="1:13" ht="24" hidden="1" thickBot="1">
      <c r="A24" s="766" t="s">
        <v>948</v>
      </c>
      <c r="B24" s="1039" t="s">
        <v>1059</v>
      </c>
      <c r="C24" s="1137"/>
      <c r="D24" s="272"/>
      <c r="E24" s="992" t="s">
        <v>949</v>
      </c>
      <c r="F24" s="271"/>
      <c r="G24" s="992" t="s">
        <v>950</v>
      </c>
      <c r="H24" s="271" t="s">
        <v>1059</v>
      </c>
      <c r="I24" s="271" t="s">
        <v>1059</v>
      </c>
      <c r="J24" s="992" t="s">
        <v>951</v>
      </c>
      <c r="K24" s="271" t="s">
        <v>1059</v>
      </c>
      <c r="L24" s="271" t="s">
        <v>1059</v>
      </c>
      <c r="M24" s="989" t="s">
        <v>952</v>
      </c>
    </row>
    <row r="25" spans="1:13" ht="24" thickBot="1">
      <c r="A25" s="1141" t="s">
        <v>900</v>
      </c>
      <c r="B25" s="1271" t="s">
        <v>1059</v>
      </c>
      <c r="C25" s="1283"/>
      <c r="D25" s="1278">
        <v>449</v>
      </c>
      <c r="E25" s="1282" t="s">
        <v>942</v>
      </c>
      <c r="F25" s="1280">
        <v>499</v>
      </c>
      <c r="G25" s="1282" t="s">
        <v>943</v>
      </c>
      <c r="H25" s="271">
        <v>549</v>
      </c>
      <c r="I25" s="271"/>
      <c r="J25" s="992" t="s">
        <v>944</v>
      </c>
      <c r="K25" s="1280">
        <v>599</v>
      </c>
      <c r="L25" s="1280"/>
      <c r="M25" s="1027" t="s">
        <v>945</v>
      </c>
    </row>
    <row r="26" spans="1:13" ht="24" thickBot="1">
      <c r="A26" s="747" t="s">
        <v>868</v>
      </c>
      <c r="B26" s="1039" t="s">
        <v>1059</v>
      </c>
      <c r="C26" s="1137"/>
      <c r="D26" s="272">
        <v>549</v>
      </c>
      <c r="E26" s="991" t="s">
        <v>590</v>
      </c>
      <c r="F26" s="271">
        <v>599</v>
      </c>
      <c r="G26" s="991" t="s">
        <v>594</v>
      </c>
      <c r="H26" s="271">
        <v>649</v>
      </c>
      <c r="I26" s="271" t="s">
        <v>1059</v>
      </c>
      <c r="J26" s="991" t="s">
        <v>591</v>
      </c>
      <c r="K26" s="271">
        <v>749</v>
      </c>
      <c r="L26" s="271" t="s">
        <v>1059</v>
      </c>
      <c r="M26" s="996" t="s">
        <v>592</v>
      </c>
    </row>
    <row r="27" spans="1:13" s="615" customFormat="1" ht="24" thickBot="1">
      <c r="A27" s="752" t="s">
        <v>824</v>
      </c>
      <c r="B27" s="1039" t="s">
        <v>1059</v>
      </c>
      <c r="C27" s="1138"/>
      <c r="D27" s="1335">
        <v>549</v>
      </c>
      <c r="E27" s="994" t="s">
        <v>593</v>
      </c>
      <c r="F27" s="1336">
        <v>599</v>
      </c>
      <c r="G27" s="994" t="s">
        <v>595</v>
      </c>
      <c r="H27" s="1336">
        <v>649</v>
      </c>
      <c r="I27" s="1144" t="s">
        <v>1059</v>
      </c>
      <c r="J27" s="994" t="s">
        <v>596</v>
      </c>
      <c r="K27" s="1336">
        <v>699</v>
      </c>
      <c r="L27" s="1144" t="s">
        <v>1059</v>
      </c>
      <c r="M27" s="998" t="s">
        <v>597</v>
      </c>
    </row>
    <row r="28" spans="1:13" ht="23.25">
      <c r="A28" s="471" t="s">
        <v>827</v>
      </c>
      <c r="B28" s="472"/>
      <c r="C28" s="472"/>
      <c r="D28" s="762"/>
      <c r="E28" s="763"/>
      <c r="F28" s="762"/>
      <c r="G28" s="764"/>
      <c r="H28" s="765"/>
      <c r="I28" s="474"/>
      <c r="J28" s="564"/>
      <c r="K28" s="474"/>
      <c r="L28" s="474"/>
      <c r="M28" s="564"/>
    </row>
    <row r="29" spans="1:13" ht="23.25">
      <c r="A29" s="475"/>
      <c r="B29" s="475"/>
      <c r="C29" s="475"/>
      <c r="D29" s="476"/>
      <c r="E29" s="477"/>
      <c r="F29" s="476"/>
      <c r="G29" s="563"/>
      <c r="H29" s="474"/>
      <c r="I29" s="474"/>
      <c r="J29" s="564"/>
      <c r="K29" s="474"/>
      <c r="L29" s="474"/>
      <c r="M29" s="564"/>
    </row>
    <row r="30" spans="1:13" ht="23.25" hidden="1">
      <c r="A30" s="521" t="s">
        <v>1080</v>
      </c>
      <c r="B30" s="823"/>
      <c r="C30" s="823"/>
      <c r="D30" s="476"/>
      <c r="E30" s="477"/>
      <c r="F30" s="476"/>
      <c r="G30" s="563"/>
      <c r="H30" s="474"/>
      <c r="I30" s="474"/>
      <c r="J30" s="564"/>
      <c r="K30" s="474"/>
      <c r="L30" s="474"/>
      <c r="M30" s="564"/>
    </row>
    <row r="31" spans="1:13">
      <c r="A31" s="478" t="s">
        <v>869</v>
      </c>
      <c r="B31" s="200"/>
      <c r="C31" s="200"/>
      <c r="D31" s="201"/>
      <c r="E31" s="60"/>
      <c r="F31" s="60"/>
      <c r="H31" s="1"/>
      <c r="I31" s="1"/>
    </row>
    <row r="32" spans="1:13">
      <c r="A32" s="479" t="s">
        <v>955</v>
      </c>
      <c r="B32" s="1139"/>
      <c r="C32" s="1139"/>
      <c r="D32" s="204"/>
      <c r="E32" s="60"/>
      <c r="F32" s="60"/>
      <c r="H32" s="1"/>
      <c r="I32" s="1"/>
    </row>
    <row r="33" spans="1:15" ht="23.25">
      <c r="A33" s="514" t="s">
        <v>1104</v>
      </c>
      <c r="B33" s="1140"/>
      <c r="C33" s="1140"/>
      <c r="D33" s="515"/>
      <c r="E33" s="516"/>
      <c r="F33" s="513"/>
      <c r="H33" s="1"/>
      <c r="I33" s="1"/>
      <c r="K33" s="3"/>
      <c r="L33" s="3"/>
      <c r="N33" s="3"/>
      <c r="O33" s="3"/>
    </row>
    <row r="34" spans="1:15">
      <c r="A34" s="199" t="s">
        <v>674</v>
      </c>
      <c r="B34" s="468"/>
      <c r="C34" s="468"/>
      <c r="D34" s="480"/>
      <c r="E34" s="480"/>
      <c r="F34" s="201"/>
      <c r="H34" s="1"/>
      <c r="I34" s="1"/>
    </row>
    <row r="35" spans="1:15">
      <c r="A35" s="481" t="s">
        <v>673</v>
      </c>
      <c r="B35" s="482"/>
      <c r="C35" s="482"/>
      <c r="D35" s="482"/>
      <c r="E35" s="482"/>
      <c r="F35" s="204"/>
      <c r="H35" s="1"/>
      <c r="I35" s="1"/>
    </row>
  </sheetData>
  <sheetProtection algorithmName="SHA-512" hashValue="RRZsmeUqV8IyHlMziA5QNuWfdCL3u0FJuPcErF+c4TcG3Y2nAQoNQQQ2mo5iKwIjJ7TRFjUmkQTm84wtLKwiCQ==" saltValue="u3yMh5F/JwPYFsZ5ZZ80Bg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D30" sqref="D30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640" t="s">
        <v>479</v>
      </c>
      <c r="B2" s="1630" t="s">
        <v>1062</v>
      </c>
      <c r="C2" s="1631"/>
      <c r="D2" s="1631"/>
      <c r="E2" s="1631"/>
    </row>
    <row r="3" spans="1:5" ht="24" thickBot="1">
      <c r="A3" s="1641"/>
      <c r="B3" s="1630" t="s">
        <v>565</v>
      </c>
      <c r="C3" s="1631"/>
      <c r="D3" s="1631"/>
      <c r="E3" s="1631"/>
    </row>
    <row r="4" spans="1:5" ht="21" thickBot="1">
      <c r="A4" s="1641"/>
      <c r="B4" s="1642" t="s">
        <v>728</v>
      </c>
      <c r="C4" s="1642"/>
      <c r="D4" s="1642" t="s">
        <v>480</v>
      </c>
      <c r="E4" s="1642"/>
    </row>
    <row r="5" spans="1:5" ht="41.25" thickBot="1">
      <c r="A5" s="1641"/>
      <c r="B5" s="635" t="s">
        <v>1094</v>
      </c>
      <c r="C5" s="635"/>
      <c r="D5" s="635" t="s">
        <v>1094</v>
      </c>
      <c r="E5" s="635"/>
    </row>
    <row r="6" spans="1:5" ht="23.25">
      <c r="A6" s="743" t="s">
        <v>817</v>
      </c>
      <c r="B6" s="744" t="s">
        <v>991</v>
      </c>
      <c r="C6" s="745" t="s">
        <v>398</v>
      </c>
      <c r="D6" s="744" t="s">
        <v>992</v>
      </c>
      <c r="E6" s="746" t="s">
        <v>566</v>
      </c>
    </row>
    <row r="7" spans="1:5" ht="23.25">
      <c r="A7" s="747" t="s">
        <v>64</v>
      </c>
      <c r="B7" s="738" t="s">
        <v>993</v>
      </c>
      <c r="C7" s="740" t="s">
        <v>925</v>
      </c>
      <c r="D7" s="738" t="s">
        <v>994</v>
      </c>
      <c r="E7" s="748" t="s">
        <v>926</v>
      </c>
    </row>
    <row r="8" spans="1:5" ht="23.25">
      <c r="A8" s="747" t="s">
        <v>818</v>
      </c>
      <c r="B8" s="738" t="s">
        <v>993</v>
      </c>
      <c r="C8" s="739" t="s">
        <v>400</v>
      </c>
      <c r="D8" s="738" t="s">
        <v>994</v>
      </c>
      <c r="E8" s="748" t="s">
        <v>401</v>
      </c>
    </row>
    <row r="9" spans="1:5" ht="23.25">
      <c r="A9" s="747" t="s">
        <v>819</v>
      </c>
      <c r="B9" s="738" t="s">
        <v>993</v>
      </c>
      <c r="C9" s="739" t="s">
        <v>569</v>
      </c>
      <c r="D9" s="738" t="s">
        <v>994</v>
      </c>
      <c r="E9" s="748" t="s">
        <v>570</v>
      </c>
    </row>
    <row r="10" spans="1:5" ht="23.25">
      <c r="A10" s="747" t="s">
        <v>820</v>
      </c>
      <c r="B10" s="738" t="s">
        <v>995</v>
      </c>
      <c r="C10" s="739" t="s">
        <v>404</v>
      </c>
      <c r="D10" s="738" t="s">
        <v>996</v>
      </c>
      <c r="E10" s="748" t="s">
        <v>572</v>
      </c>
    </row>
    <row r="11" spans="1:5" ht="23.25" hidden="1">
      <c r="A11" s="747" t="s">
        <v>826</v>
      </c>
      <c r="B11" s="741" t="s">
        <v>1059</v>
      </c>
      <c r="C11" s="742"/>
      <c r="D11" s="741" t="s">
        <v>1059</v>
      </c>
      <c r="E11" s="749"/>
    </row>
    <row r="12" spans="1:5" ht="23.25" hidden="1">
      <c r="A12" s="747" t="s">
        <v>866</v>
      </c>
      <c r="B12" s="741" t="s">
        <v>1059</v>
      </c>
      <c r="C12" s="742"/>
      <c r="D12" s="741" t="s">
        <v>1059</v>
      </c>
      <c r="E12" s="749"/>
    </row>
    <row r="13" spans="1:5" ht="23.25">
      <c r="A13" s="747" t="s">
        <v>867</v>
      </c>
      <c r="B13" s="738" t="s">
        <v>998</v>
      </c>
      <c r="C13" s="739" t="s">
        <v>574</v>
      </c>
      <c r="D13" s="738" t="s">
        <v>1004</v>
      </c>
      <c r="E13" s="748" t="s">
        <v>575</v>
      </c>
    </row>
    <row r="14" spans="1:5" ht="23.25">
      <c r="A14" s="747" t="s">
        <v>821</v>
      </c>
      <c r="B14" s="738" t="s">
        <v>993</v>
      </c>
      <c r="C14" s="739" t="s">
        <v>578</v>
      </c>
      <c r="D14" s="738" t="s">
        <v>994</v>
      </c>
      <c r="E14" s="748" t="s">
        <v>579</v>
      </c>
    </row>
    <row r="15" spans="1:5" ht="23.25">
      <c r="A15" s="747" t="s">
        <v>822</v>
      </c>
      <c r="B15" s="738" t="s">
        <v>998</v>
      </c>
      <c r="C15" s="739" t="s">
        <v>582</v>
      </c>
      <c r="D15" s="738" t="s">
        <v>1005</v>
      </c>
      <c r="E15" s="748" t="s">
        <v>583</v>
      </c>
    </row>
    <row r="16" spans="1:5" ht="23.25">
      <c r="A16" s="747" t="s">
        <v>905</v>
      </c>
      <c r="B16" s="738" t="s">
        <v>991</v>
      </c>
      <c r="C16" s="740" t="s">
        <v>929</v>
      </c>
      <c r="D16" s="738" t="s">
        <v>992</v>
      </c>
      <c r="E16" s="750" t="s">
        <v>930</v>
      </c>
    </row>
    <row r="17" spans="1:9" ht="23.25">
      <c r="A17" s="747" t="s">
        <v>823</v>
      </c>
      <c r="B17" s="738" t="s">
        <v>993</v>
      </c>
      <c r="C17" s="739" t="s">
        <v>586</v>
      </c>
      <c r="D17" s="738" t="s">
        <v>994</v>
      </c>
      <c r="E17" s="748" t="s">
        <v>587</v>
      </c>
    </row>
    <row r="18" spans="1:9" ht="23.25">
      <c r="A18" s="747" t="s">
        <v>901</v>
      </c>
      <c r="B18" s="738" t="s">
        <v>995</v>
      </c>
      <c r="C18" s="740" t="s">
        <v>933</v>
      </c>
      <c r="D18" s="738" t="s">
        <v>996</v>
      </c>
      <c r="E18" s="750" t="s">
        <v>934</v>
      </c>
    </row>
    <row r="19" spans="1:9" ht="23.25">
      <c r="A19" s="747" t="s">
        <v>937</v>
      </c>
      <c r="B19" s="738" t="s">
        <v>997</v>
      </c>
      <c r="C19" s="740" t="s">
        <v>938</v>
      </c>
      <c r="D19" s="738" t="s">
        <v>993</v>
      </c>
      <c r="E19" s="750" t="s">
        <v>939</v>
      </c>
    </row>
    <row r="20" spans="1:9" ht="23.25">
      <c r="A20" s="747" t="s">
        <v>900</v>
      </c>
      <c r="B20" s="738" t="s">
        <v>995</v>
      </c>
      <c r="C20" s="740" t="s">
        <v>942</v>
      </c>
      <c r="D20" s="738" t="s">
        <v>996</v>
      </c>
      <c r="E20" s="751" t="s">
        <v>943</v>
      </c>
    </row>
    <row r="21" spans="1:9" ht="23.25" hidden="1">
      <c r="A21" s="747" t="s">
        <v>954</v>
      </c>
      <c r="B21" s="741" t="s">
        <v>1059</v>
      </c>
      <c r="C21" s="742"/>
      <c r="D21" s="741" t="s">
        <v>1059</v>
      </c>
      <c r="E21" s="749"/>
    </row>
    <row r="22" spans="1:9" ht="23.25">
      <c r="A22" s="747" t="s">
        <v>948</v>
      </c>
      <c r="B22" s="738" t="s">
        <v>999</v>
      </c>
      <c r="C22" s="740" t="s">
        <v>949</v>
      </c>
      <c r="D22" s="738" t="s">
        <v>1000</v>
      </c>
      <c r="E22" s="750" t="s">
        <v>950</v>
      </c>
    </row>
    <row r="23" spans="1:9" ht="23.25">
      <c r="A23" s="747" t="s">
        <v>868</v>
      </c>
      <c r="B23" s="738" t="s">
        <v>991</v>
      </c>
      <c r="C23" s="739" t="s">
        <v>590</v>
      </c>
      <c r="D23" s="738" t="s">
        <v>999</v>
      </c>
      <c r="E23" s="748" t="s">
        <v>594</v>
      </c>
    </row>
    <row r="24" spans="1:9" ht="24" thickBot="1">
      <c r="A24" s="752" t="s">
        <v>824</v>
      </c>
      <c r="B24" s="753" t="s">
        <v>995</v>
      </c>
      <c r="C24" s="754" t="s">
        <v>593</v>
      </c>
      <c r="D24" s="753" t="s">
        <v>993</v>
      </c>
      <c r="E24" s="755" t="s">
        <v>595</v>
      </c>
    </row>
    <row r="25" spans="1:9" ht="24" thickBot="1">
      <c r="A25" s="79"/>
      <c r="B25" s="169"/>
      <c r="C25" s="170"/>
      <c r="D25" s="169"/>
      <c r="E25" s="170"/>
      <c r="F25" s="169"/>
      <c r="G25" s="170"/>
      <c r="I25" s="170"/>
    </row>
    <row r="26" spans="1:9" ht="42.75" customHeight="1" thickBot="1">
      <c r="A26" s="1638" t="s">
        <v>479</v>
      </c>
      <c r="B26" s="1630" t="s">
        <v>1062</v>
      </c>
      <c r="C26" s="1631"/>
      <c r="D26" s="1631"/>
      <c r="E26" s="1631"/>
    </row>
    <row r="27" spans="1:9" ht="24" thickBot="1">
      <c r="A27" s="1639"/>
      <c r="B27" s="1630" t="s">
        <v>564</v>
      </c>
      <c r="C27" s="1631"/>
      <c r="D27" s="1631"/>
      <c r="E27" s="1631"/>
    </row>
    <row r="28" spans="1:9" ht="21" thickBot="1">
      <c r="A28" s="1639"/>
      <c r="B28" s="1642" t="s">
        <v>728</v>
      </c>
      <c r="C28" s="1642"/>
      <c r="D28" s="1642" t="s">
        <v>480</v>
      </c>
      <c r="E28" s="1642"/>
    </row>
    <row r="29" spans="1:9" ht="41.25" thickBot="1">
      <c r="A29" s="1639"/>
      <c r="B29" s="635" t="s">
        <v>1094</v>
      </c>
      <c r="C29" s="635" t="s">
        <v>790</v>
      </c>
      <c r="D29" s="635" t="s">
        <v>1094</v>
      </c>
      <c r="E29" s="635" t="s">
        <v>790</v>
      </c>
    </row>
    <row r="30" spans="1:9" ht="23.25">
      <c r="A30" s="757" t="s">
        <v>826</v>
      </c>
      <c r="B30" s="744" t="s">
        <v>1001</v>
      </c>
      <c r="C30" s="745" t="s">
        <v>407</v>
      </c>
      <c r="D30" s="758" t="s">
        <v>1002</v>
      </c>
      <c r="E30" s="746" t="s">
        <v>573</v>
      </c>
    </row>
    <row r="31" spans="1:9" ht="23.25" hidden="1">
      <c r="A31" s="759" t="s">
        <v>866</v>
      </c>
      <c r="B31" s="741" t="s">
        <v>1059</v>
      </c>
      <c r="C31" s="739" t="s">
        <v>864</v>
      </c>
      <c r="D31" s="756" t="s">
        <v>1003</v>
      </c>
      <c r="E31" s="748" t="s">
        <v>865</v>
      </c>
    </row>
    <row r="32" spans="1:9" ht="24" thickBot="1">
      <c r="A32" s="760" t="s">
        <v>824</v>
      </c>
      <c r="B32" s="753" t="s">
        <v>992</v>
      </c>
      <c r="C32" s="754" t="s">
        <v>596</v>
      </c>
      <c r="D32" s="761" t="s">
        <v>999</v>
      </c>
      <c r="E32" s="755" t="s">
        <v>597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F12" sqref="F12"/>
    </sheetView>
  </sheetViews>
  <sheetFormatPr defaultRowHeight="23.25"/>
  <cols>
    <col min="1" max="1" width="8.7109375" style="3"/>
    <col min="2" max="2" width="46.7109375" customWidth="1"/>
    <col min="3" max="3" width="18.140625" style="37" customWidth="1"/>
    <col min="4" max="4" width="27.7109375" customWidth="1"/>
    <col min="5" max="5" width="18.42578125" style="75" customWidth="1"/>
    <col min="6" max="6" width="8.140625" style="152" customWidth="1"/>
  </cols>
  <sheetData>
    <row r="1" spans="1:6" ht="113.25" customHeight="1" thickBot="1">
      <c r="A1" s="69"/>
      <c r="B1" s="14"/>
      <c r="C1" s="40"/>
      <c r="D1" s="40"/>
      <c r="E1" s="1655"/>
      <c r="F1" s="1655"/>
    </row>
    <row r="2" spans="1:6" ht="24" customHeight="1" thickBot="1">
      <c r="A2" s="1630" t="s">
        <v>523</v>
      </c>
      <c r="B2" s="1631"/>
      <c r="C2" s="1631"/>
      <c r="D2" s="1631"/>
      <c r="E2" s="1631"/>
      <c r="F2" s="1631"/>
    </row>
    <row r="3" spans="1:6" ht="13.15" customHeight="1">
      <c r="A3" s="1658" t="s">
        <v>90</v>
      </c>
      <c r="B3" s="1660" t="s">
        <v>524</v>
      </c>
      <c r="C3" s="1656" t="s">
        <v>525</v>
      </c>
      <c r="D3" s="1656" t="s">
        <v>66</v>
      </c>
      <c r="E3" s="1668" t="s">
        <v>1116</v>
      </c>
      <c r="F3" s="1670" t="s">
        <v>790</v>
      </c>
    </row>
    <row r="4" spans="1:6" ht="39" customHeight="1" thickBot="1">
      <c r="A4" s="1659"/>
      <c r="B4" s="1661"/>
      <c r="C4" s="1657"/>
      <c r="D4" s="1657"/>
      <c r="E4" s="1669"/>
      <c r="F4" s="1671"/>
    </row>
    <row r="5" spans="1:6">
      <c r="A5" s="1651" t="s">
        <v>69</v>
      </c>
      <c r="B5" s="911" t="s">
        <v>70</v>
      </c>
      <c r="C5" s="1662"/>
      <c r="D5" s="66" t="s">
        <v>482</v>
      </c>
      <c r="E5" s="1078">
        <v>10.99</v>
      </c>
      <c r="F5" s="999" t="s">
        <v>416</v>
      </c>
    </row>
    <row r="6" spans="1:6">
      <c r="A6" s="1652"/>
      <c r="B6" s="912" t="s">
        <v>526</v>
      </c>
      <c r="C6" s="1663"/>
      <c r="D6" s="67" t="s">
        <v>505</v>
      </c>
      <c r="E6" s="179">
        <v>11.99</v>
      </c>
      <c r="F6" s="1000" t="s">
        <v>408</v>
      </c>
    </row>
    <row r="7" spans="1:6" ht="24" thickBot="1">
      <c r="A7" s="1653"/>
      <c r="B7" s="913" t="s">
        <v>729</v>
      </c>
      <c r="C7" s="1664"/>
      <c r="D7" s="68" t="s">
        <v>0</v>
      </c>
      <c r="E7" s="1079">
        <v>12.99</v>
      </c>
      <c r="F7" s="1001" t="s">
        <v>409</v>
      </c>
    </row>
    <row r="8" spans="1:6">
      <c r="A8" s="1665" t="s">
        <v>71</v>
      </c>
      <c r="B8" s="914" t="s">
        <v>70</v>
      </c>
      <c r="C8" s="1662"/>
      <c r="D8" s="66" t="s">
        <v>482</v>
      </c>
      <c r="E8" s="1078">
        <v>14.49</v>
      </c>
      <c r="F8" s="999" t="s">
        <v>410</v>
      </c>
    </row>
    <row r="9" spans="1:6">
      <c r="A9" s="1666"/>
      <c r="B9" s="912" t="s">
        <v>527</v>
      </c>
      <c r="C9" s="1663"/>
      <c r="D9" s="67" t="s">
        <v>505</v>
      </c>
      <c r="E9" s="179">
        <v>16.989999999999998</v>
      </c>
      <c r="F9" s="1000" t="s">
        <v>411</v>
      </c>
    </row>
    <row r="10" spans="1:6" ht="24" thickBot="1">
      <c r="A10" s="1667"/>
      <c r="B10" s="913" t="s">
        <v>730</v>
      </c>
      <c r="C10" s="1664"/>
      <c r="D10" s="68" t="s">
        <v>0</v>
      </c>
      <c r="E10" s="1079">
        <v>18.989999999999998</v>
      </c>
      <c r="F10" s="1001" t="s">
        <v>412</v>
      </c>
    </row>
    <row r="11" spans="1:6" ht="19.5" customHeight="1">
      <c r="A11" s="1651" t="s">
        <v>72</v>
      </c>
      <c r="B11" s="911" t="s">
        <v>70</v>
      </c>
      <c r="C11" s="1662"/>
      <c r="D11" s="66" t="s">
        <v>482</v>
      </c>
      <c r="E11" s="1078">
        <v>12.49</v>
      </c>
      <c r="F11" s="999" t="s">
        <v>413</v>
      </c>
    </row>
    <row r="12" spans="1:6" ht="18.75" customHeight="1">
      <c r="A12" s="1652"/>
      <c r="B12" s="912" t="s">
        <v>527</v>
      </c>
      <c r="C12" s="1663"/>
      <c r="D12" s="1284" t="s">
        <v>505</v>
      </c>
      <c r="E12" s="1285">
        <v>13.49</v>
      </c>
      <c r="F12" s="1286" t="s">
        <v>414</v>
      </c>
    </row>
    <row r="13" spans="1:6" ht="18" customHeight="1" thickBot="1">
      <c r="A13" s="1653"/>
      <c r="B13" s="913" t="s">
        <v>731</v>
      </c>
      <c r="C13" s="1664"/>
      <c r="D13" s="68" t="s">
        <v>0</v>
      </c>
      <c r="E13" s="1079">
        <v>14.49</v>
      </c>
      <c r="F13" s="1001" t="s">
        <v>415</v>
      </c>
    </row>
    <row r="14" spans="1:6" ht="18.75" customHeight="1">
      <c r="A14" s="1651" t="s">
        <v>888</v>
      </c>
      <c r="B14" s="911" t="s">
        <v>70</v>
      </c>
      <c r="C14" s="209"/>
      <c r="D14" s="66" t="s">
        <v>482</v>
      </c>
      <c r="E14" s="1078">
        <v>13.49</v>
      </c>
      <c r="F14" s="1002" t="s">
        <v>891</v>
      </c>
    </row>
    <row r="15" spans="1:6" ht="18.75" customHeight="1">
      <c r="A15" s="1652"/>
      <c r="B15" s="912" t="s">
        <v>889</v>
      </c>
      <c r="C15" s="210"/>
      <c r="D15" s="67" t="s">
        <v>505</v>
      </c>
      <c r="E15" s="179">
        <v>13.99</v>
      </c>
      <c r="F15" s="1003" t="s">
        <v>892</v>
      </c>
    </row>
    <row r="16" spans="1:6" ht="18.75" customHeight="1" thickBot="1">
      <c r="A16" s="1653"/>
      <c r="B16" s="913" t="s">
        <v>890</v>
      </c>
      <c r="C16" s="211"/>
      <c r="D16" s="68" t="s">
        <v>0</v>
      </c>
      <c r="E16" s="1079">
        <v>14.99</v>
      </c>
      <c r="F16" s="1004" t="s">
        <v>893</v>
      </c>
    </row>
    <row r="17" spans="1:7">
      <c r="A17" s="1645" t="s">
        <v>874</v>
      </c>
      <c r="B17" s="915" t="s">
        <v>876</v>
      </c>
      <c r="C17" s="1648"/>
      <c r="D17" s="274" t="s">
        <v>482</v>
      </c>
      <c r="E17" s="1078">
        <v>5.99</v>
      </c>
      <c r="F17" s="987" t="s">
        <v>882</v>
      </c>
    </row>
    <row r="18" spans="1:7">
      <c r="A18" s="1646"/>
      <c r="B18" s="916" t="s">
        <v>879</v>
      </c>
      <c r="C18" s="1649"/>
      <c r="D18" s="273" t="s">
        <v>505</v>
      </c>
      <c r="E18" s="1182">
        <v>7.49</v>
      </c>
      <c r="F18" s="988" t="s">
        <v>883</v>
      </c>
    </row>
    <row r="19" spans="1:7" ht="24" thickBot="1">
      <c r="A19" s="1647"/>
      <c r="B19" s="917" t="s">
        <v>881</v>
      </c>
      <c r="C19" s="1650"/>
      <c r="D19" s="275" t="s">
        <v>0</v>
      </c>
      <c r="E19" s="1079">
        <v>8.49</v>
      </c>
      <c r="F19" s="1006" t="s">
        <v>884</v>
      </c>
    </row>
    <row r="20" spans="1:7">
      <c r="A20" s="1645" t="s">
        <v>875</v>
      </c>
      <c r="B20" s="915" t="s">
        <v>876</v>
      </c>
      <c r="C20" s="1648"/>
      <c r="D20" s="274" t="s">
        <v>482</v>
      </c>
      <c r="E20" s="1078">
        <v>5.99</v>
      </c>
      <c r="F20" s="987" t="s">
        <v>885</v>
      </c>
    </row>
    <row r="21" spans="1:7">
      <c r="A21" s="1646"/>
      <c r="B21" s="916" t="s">
        <v>880</v>
      </c>
      <c r="C21" s="1649"/>
      <c r="D21" s="273" t="s">
        <v>505</v>
      </c>
      <c r="E21" s="179">
        <v>7.49</v>
      </c>
      <c r="F21" s="1005" t="s">
        <v>886</v>
      </c>
    </row>
    <row r="22" spans="1:7" ht="24" thickBot="1">
      <c r="A22" s="1647"/>
      <c r="B22" s="917" t="s">
        <v>881</v>
      </c>
      <c r="C22" s="1650"/>
      <c r="D22" s="275" t="s">
        <v>0</v>
      </c>
      <c r="E22" s="1079">
        <v>8.49</v>
      </c>
      <c r="F22" s="1006" t="s">
        <v>887</v>
      </c>
    </row>
    <row r="23" spans="1:7" ht="24" thickBot="1">
      <c r="A23" s="1643" t="s">
        <v>732</v>
      </c>
      <c r="B23" s="1644"/>
      <c r="C23" s="41"/>
      <c r="D23" s="116"/>
      <c r="E23" s="117"/>
      <c r="F23" s="565"/>
    </row>
    <row r="24" spans="1:7">
      <c r="A24" s="112"/>
      <c r="B24" s="112"/>
      <c r="C24" s="41"/>
      <c r="D24" s="116"/>
      <c r="E24" s="117"/>
      <c r="F24" s="565"/>
    </row>
    <row r="25" spans="1:7" s="20" customFormat="1">
      <c r="A25" s="853" t="s">
        <v>877</v>
      </c>
      <c r="B25" s="501"/>
      <c r="C25" s="910"/>
      <c r="D25" s="365"/>
      <c r="E25" s="81"/>
      <c r="F25" s="365"/>
      <c r="G25" s="113"/>
    </row>
    <row r="26" spans="1:7" s="20" customFormat="1" ht="42" customHeight="1">
      <c r="A26" s="1654" t="s">
        <v>878</v>
      </c>
      <c r="B26" s="1654"/>
      <c r="C26" s="1654"/>
      <c r="D26" s="485"/>
      <c r="E26" s="485"/>
      <c r="F26" s="501"/>
      <c r="G26" s="485"/>
    </row>
    <row r="27" spans="1:7" s="20" customFormat="1" ht="15.75">
      <c r="A27" s="909"/>
      <c r="B27" s="62"/>
      <c r="C27" s="62"/>
      <c r="D27" s="86"/>
      <c r="E27" s="86"/>
      <c r="F27" s="365"/>
      <c r="G27" s="86"/>
    </row>
    <row r="28" spans="1:7">
      <c r="A28" s="517" t="s">
        <v>674</v>
      </c>
      <c r="B28" s="908"/>
      <c r="C28" s="174"/>
      <c r="D28" s="70"/>
    </row>
    <row r="29" spans="1:7">
      <c r="A29" s="381" t="s">
        <v>673</v>
      </c>
      <c r="B29" s="483"/>
      <c r="C29" s="484"/>
      <c r="D29" s="70"/>
    </row>
  </sheetData>
  <sheetProtection algorithmName="SHA-512" hashValue="XpD7zcRG5QLzhVi1rss0NEGMTWa6j109QxcMNNPUPGIGKHPJzobthU4WUwkst8u/xj3LX4biBcqDUdyzsb1iZw==" saltValue="thXGof5UHNUyRYbQ5djWLg==" spinCount="100000" sheet="1" formatCells="0" formatColumns="0" formatRows="0" insertColumns="0" insertRows="0" insertHyperlinks="0" deleteColumns="0" deleteRows="0" sort="0" autoFilter="0" pivotTables="0"/>
  <mergeCells count="21"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  <mergeCell ref="A23:B23"/>
    <mergeCell ref="A17:A19"/>
    <mergeCell ref="C17:C19"/>
    <mergeCell ref="A14:A16"/>
    <mergeCell ref="A11:A13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topLeftCell="A11" zoomScale="80" zoomScaleNormal="100" zoomScaleSheetLayoutView="80" workbookViewId="0">
      <selection activeCell="H21" sqref="H21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60" customWidth="1"/>
    <col min="9" max="16384" width="8.7109375" style="4"/>
  </cols>
  <sheetData>
    <row r="1" spans="1:11" ht="152.25" customHeight="1" thickBot="1"/>
    <row r="2" spans="1:11" ht="25.5" customHeight="1" thickBot="1">
      <c r="A2" s="1630" t="s">
        <v>733</v>
      </c>
      <c r="B2" s="1631"/>
      <c r="C2" s="1631"/>
      <c r="D2" s="1631"/>
      <c r="E2" s="1631"/>
      <c r="F2" s="1631"/>
      <c r="G2" s="1631"/>
      <c r="H2" s="1631"/>
      <c r="I2" s="11"/>
      <c r="J2" s="11"/>
      <c r="K2" s="11"/>
    </row>
    <row r="3" spans="1:11" ht="28.35" customHeight="1" thickBot="1">
      <c r="A3" s="1630" t="s">
        <v>734</v>
      </c>
      <c r="B3" s="1631"/>
      <c r="C3" s="1631"/>
      <c r="D3" s="1631"/>
      <c r="E3" s="1631"/>
      <c r="F3" s="1631"/>
      <c r="G3" s="1631"/>
      <c r="H3" s="1631"/>
    </row>
    <row r="4" spans="1:11" ht="28.35" customHeight="1" thickBot="1">
      <c r="A4" s="1630" t="s">
        <v>735</v>
      </c>
      <c r="B4" s="1631"/>
      <c r="C4" s="1631"/>
      <c r="D4" s="1631"/>
      <c r="E4" s="1631"/>
      <c r="F4" s="1631"/>
      <c r="G4" s="1631"/>
      <c r="H4" s="1631"/>
    </row>
    <row r="5" spans="1:11" ht="24" customHeight="1" thickBot="1">
      <c r="A5" s="1630" t="s">
        <v>736</v>
      </c>
      <c r="B5" s="1631"/>
      <c r="C5" s="1631"/>
      <c r="D5" s="1631"/>
      <c r="E5" s="1631"/>
      <c r="F5" s="1631"/>
      <c r="G5" s="1631"/>
      <c r="H5" s="1631"/>
    </row>
    <row r="6" spans="1:11">
      <c r="A6" s="1399"/>
      <c r="B6" s="1401" t="s">
        <v>737</v>
      </c>
      <c r="C6" s="1401"/>
      <c r="D6" s="1401"/>
      <c r="E6" s="1401" t="s">
        <v>741</v>
      </c>
      <c r="F6" s="1401" t="s">
        <v>1095</v>
      </c>
      <c r="G6" s="1401" t="s">
        <v>1096</v>
      </c>
      <c r="H6" s="1674" t="s">
        <v>790</v>
      </c>
    </row>
    <row r="7" spans="1:11" ht="54.75" customHeight="1" thickBot="1">
      <c r="A7" s="1409"/>
      <c r="B7" s="821" t="s">
        <v>738</v>
      </c>
      <c r="C7" s="821" t="s">
        <v>739</v>
      </c>
      <c r="D7" s="821" t="s">
        <v>740</v>
      </c>
      <c r="E7" s="1410"/>
      <c r="F7" s="1410"/>
      <c r="G7" s="1410"/>
      <c r="H7" s="1675"/>
    </row>
    <row r="8" spans="1:11" ht="39.6" customHeight="1">
      <c r="A8" s="1183">
        <v>1</v>
      </c>
      <c r="B8" s="1184" t="s">
        <v>16</v>
      </c>
      <c r="C8" s="1184" t="s">
        <v>17</v>
      </c>
      <c r="D8" s="1287" t="s">
        <v>58</v>
      </c>
      <c r="E8" s="1185" t="s">
        <v>18</v>
      </c>
      <c r="F8" s="1288">
        <v>4.49</v>
      </c>
      <c r="G8" s="1211">
        <f t="shared" ref="G8:G16" si="0">F8*2.8</f>
        <v>12.571999999999999</v>
      </c>
      <c r="H8" s="1289" t="s">
        <v>417</v>
      </c>
    </row>
    <row r="9" spans="1:11" ht="34.5" customHeight="1">
      <c r="A9" s="1186">
        <v>2</v>
      </c>
      <c r="B9" s="1187" t="s">
        <v>19</v>
      </c>
      <c r="C9" s="1187" t="s">
        <v>742</v>
      </c>
      <c r="D9" s="1290" t="s">
        <v>57</v>
      </c>
      <c r="E9" s="1188" t="s">
        <v>20</v>
      </c>
      <c r="F9" s="1291">
        <v>6.79</v>
      </c>
      <c r="G9" s="1056">
        <f t="shared" si="0"/>
        <v>19.012</v>
      </c>
      <c r="H9" s="1292" t="s">
        <v>418</v>
      </c>
    </row>
    <row r="10" spans="1:11" ht="44.1" customHeight="1">
      <c r="A10" s="1186">
        <v>3</v>
      </c>
      <c r="B10" s="1187" t="s">
        <v>21</v>
      </c>
      <c r="C10" s="1187" t="s">
        <v>742</v>
      </c>
      <c r="D10" s="1290" t="s">
        <v>56</v>
      </c>
      <c r="E10" s="1188" t="s">
        <v>22</v>
      </c>
      <c r="F10" s="1291">
        <v>7.59</v>
      </c>
      <c r="G10" s="1056">
        <f t="shared" si="0"/>
        <v>21.251999999999999</v>
      </c>
      <c r="H10" s="1292" t="s">
        <v>419</v>
      </c>
    </row>
    <row r="11" spans="1:11" ht="50.1" customHeight="1">
      <c r="A11" s="1186">
        <v>4</v>
      </c>
      <c r="B11" s="1187" t="s">
        <v>23</v>
      </c>
      <c r="C11" s="1187" t="s">
        <v>742</v>
      </c>
      <c r="D11" s="1290" t="s">
        <v>56</v>
      </c>
      <c r="E11" s="1188" t="s">
        <v>24</v>
      </c>
      <c r="F11" s="1291">
        <v>7.59</v>
      </c>
      <c r="G11" s="1056">
        <f t="shared" si="0"/>
        <v>21.251999999999999</v>
      </c>
      <c r="H11" s="1292" t="s">
        <v>420</v>
      </c>
    </row>
    <row r="12" spans="1:11" ht="52.35" customHeight="1">
      <c r="A12" s="1186">
        <v>5</v>
      </c>
      <c r="B12" s="1187" t="s">
        <v>25</v>
      </c>
      <c r="C12" s="1187" t="s">
        <v>742</v>
      </c>
      <c r="D12" s="1290" t="s">
        <v>55</v>
      </c>
      <c r="E12" s="1188" t="s">
        <v>26</v>
      </c>
      <c r="F12" s="1291">
        <v>7.99</v>
      </c>
      <c r="G12" s="1056">
        <f t="shared" si="0"/>
        <v>22.372</v>
      </c>
      <c r="H12" s="1292" t="s">
        <v>421</v>
      </c>
    </row>
    <row r="13" spans="1:11" ht="47.85" customHeight="1">
      <c r="A13" s="1186">
        <v>6</v>
      </c>
      <c r="B13" s="1187" t="s">
        <v>27</v>
      </c>
      <c r="C13" s="1187" t="s">
        <v>742</v>
      </c>
      <c r="D13" s="1290" t="s">
        <v>54</v>
      </c>
      <c r="E13" s="1188" t="s">
        <v>28</v>
      </c>
      <c r="F13" s="1291">
        <v>7.59</v>
      </c>
      <c r="G13" s="1056">
        <f t="shared" si="0"/>
        <v>21.251999999999999</v>
      </c>
      <c r="H13" s="1292" t="s">
        <v>422</v>
      </c>
    </row>
    <row r="14" spans="1:11" ht="41.85" customHeight="1">
      <c r="A14" s="1186">
        <v>7</v>
      </c>
      <c r="B14" s="1187" t="s">
        <v>29</v>
      </c>
      <c r="C14" s="1187" t="s">
        <v>742</v>
      </c>
      <c r="D14" s="1290" t="s">
        <v>53</v>
      </c>
      <c r="E14" s="1188" t="s">
        <v>30</v>
      </c>
      <c r="F14" s="1291">
        <v>7.69</v>
      </c>
      <c r="G14" s="1056">
        <f t="shared" si="0"/>
        <v>21.532</v>
      </c>
      <c r="H14" s="1292" t="s">
        <v>423</v>
      </c>
    </row>
    <row r="15" spans="1:11" ht="42.6" customHeight="1">
      <c r="A15" s="1186">
        <v>8</v>
      </c>
      <c r="B15" s="1187" t="s">
        <v>31</v>
      </c>
      <c r="C15" s="1187" t="s">
        <v>742</v>
      </c>
      <c r="D15" s="1290" t="s">
        <v>52</v>
      </c>
      <c r="E15" s="1188" t="s">
        <v>32</v>
      </c>
      <c r="F15" s="1291">
        <v>8.39</v>
      </c>
      <c r="G15" s="1056">
        <f t="shared" si="0"/>
        <v>23.492000000000001</v>
      </c>
      <c r="H15" s="1292" t="s">
        <v>424</v>
      </c>
    </row>
    <row r="16" spans="1:11" ht="46.5" customHeight="1">
      <c r="A16" s="1193">
        <v>9</v>
      </c>
      <c r="B16" s="1192" t="s">
        <v>33</v>
      </c>
      <c r="C16" s="1192" t="s">
        <v>34</v>
      </c>
      <c r="D16" s="1296" t="s">
        <v>51</v>
      </c>
      <c r="E16" s="1297" t="s">
        <v>35</v>
      </c>
      <c r="F16" s="918">
        <v>9.19</v>
      </c>
      <c r="G16" s="596">
        <f t="shared" si="0"/>
        <v>25.731999999999996</v>
      </c>
      <c r="H16" s="1007" t="s">
        <v>425</v>
      </c>
    </row>
    <row r="17" spans="1:13" ht="54" customHeight="1">
      <c r="A17" s="1186">
        <v>10</v>
      </c>
      <c r="B17" s="1187" t="s">
        <v>36</v>
      </c>
      <c r="C17" s="1187" t="s">
        <v>743</v>
      </c>
      <c r="D17" s="1290" t="s">
        <v>89</v>
      </c>
      <c r="E17" s="1188"/>
      <c r="F17" s="1291"/>
      <c r="G17" s="1056">
        <v>49.99</v>
      </c>
      <c r="H17" s="1292" t="s">
        <v>426</v>
      </c>
    </row>
    <row r="18" spans="1:13" ht="45.6" customHeight="1">
      <c r="A18" s="1193">
        <v>11</v>
      </c>
      <c r="B18" s="1192" t="s">
        <v>37</v>
      </c>
      <c r="C18" s="1192" t="s">
        <v>746</v>
      </c>
      <c r="D18" s="1296" t="s">
        <v>38</v>
      </c>
      <c r="E18" s="1297" t="s">
        <v>39</v>
      </c>
      <c r="F18" s="918">
        <v>3.89</v>
      </c>
      <c r="G18" s="596">
        <f>F18*2.8</f>
        <v>10.891999999999999</v>
      </c>
      <c r="H18" s="1007" t="s">
        <v>427</v>
      </c>
    </row>
    <row r="19" spans="1:13" ht="43.35" customHeight="1">
      <c r="A19" s="1186">
        <v>12</v>
      </c>
      <c r="B19" s="1187" t="s">
        <v>40</v>
      </c>
      <c r="C19" s="1187" t="s">
        <v>745</v>
      </c>
      <c r="D19" s="1290" t="s">
        <v>41</v>
      </c>
      <c r="E19" s="1188" t="s">
        <v>42</v>
      </c>
      <c r="F19" s="1291">
        <v>7.59</v>
      </c>
      <c r="G19" s="1056">
        <f>F19*2.8</f>
        <v>21.251999999999999</v>
      </c>
      <c r="H19" s="1292" t="s">
        <v>428</v>
      </c>
    </row>
    <row r="20" spans="1:13" ht="38.85" customHeight="1">
      <c r="A20" s="1186">
        <v>13</v>
      </c>
      <c r="B20" s="1187" t="s">
        <v>43</v>
      </c>
      <c r="C20" s="1187" t="s">
        <v>744</v>
      </c>
      <c r="D20" s="1290" t="s">
        <v>44</v>
      </c>
      <c r="E20" s="1188" t="s">
        <v>45</v>
      </c>
      <c r="F20" s="1291">
        <v>6.59</v>
      </c>
      <c r="G20" s="1056">
        <f>F20*2.8</f>
        <v>18.451999999999998</v>
      </c>
      <c r="H20" s="1292" t="s">
        <v>429</v>
      </c>
    </row>
    <row r="21" spans="1:13" ht="48" customHeight="1" thickBot="1">
      <c r="A21" s="1189">
        <v>14</v>
      </c>
      <c r="B21" s="1190" t="s">
        <v>46</v>
      </c>
      <c r="C21" s="1190" t="s">
        <v>744</v>
      </c>
      <c r="D21" s="1293" t="s">
        <v>50</v>
      </c>
      <c r="E21" s="1191" t="s">
        <v>47</v>
      </c>
      <c r="F21" s="1294">
        <v>8.59</v>
      </c>
      <c r="G21" s="1059">
        <f>F21*2.8</f>
        <v>24.052</v>
      </c>
      <c r="H21" s="1295" t="s">
        <v>430</v>
      </c>
    </row>
    <row r="22" spans="1:13" ht="24" customHeight="1" thickBot="1">
      <c r="A22" s="1643" t="s">
        <v>748</v>
      </c>
      <c r="B22" s="1673"/>
      <c r="C22" s="1644"/>
      <c r="D22" s="294"/>
      <c r="E22" s="293"/>
      <c r="F22" s="251"/>
      <c r="G22" s="296"/>
      <c r="H22" s="566"/>
    </row>
    <row r="23" spans="1:13">
      <c r="A23" s="13"/>
      <c r="B23" s="13"/>
      <c r="C23" s="17"/>
      <c r="D23" s="17"/>
      <c r="E23" s="17"/>
      <c r="F23" s="18"/>
      <c r="G23" s="18"/>
      <c r="H23" s="567"/>
    </row>
    <row r="24" spans="1:13">
      <c r="A24" s="395" t="s">
        <v>747</v>
      </c>
      <c r="B24" s="487"/>
      <c r="C24" s="488"/>
      <c r="D24" s="486"/>
      <c r="E24" s="17"/>
      <c r="F24" s="18"/>
      <c r="G24" s="18"/>
      <c r="H24" s="567"/>
    </row>
    <row r="25" spans="1:13">
      <c r="A25" s="517" t="s">
        <v>749</v>
      </c>
      <c r="B25" s="134"/>
      <c r="C25" s="460"/>
      <c r="D25" s="13"/>
      <c r="E25" s="13"/>
      <c r="F25" s="13"/>
      <c r="G25" s="13"/>
      <c r="H25" s="568"/>
    </row>
    <row r="26" spans="1:13" hidden="1">
      <c r="A26" s="518" t="s">
        <v>706</v>
      </c>
      <c r="B26" s="393"/>
      <c r="C26" s="360"/>
      <c r="D26" s="440"/>
    </row>
    <row r="27" spans="1:13" hidden="1">
      <c r="A27" s="1676" t="s">
        <v>1080</v>
      </c>
      <c r="B27" s="1677"/>
      <c r="C27" s="1678"/>
    </row>
    <row r="28" spans="1:13">
      <c r="A28" s="384" t="s">
        <v>674</v>
      </c>
      <c r="B28" s="194"/>
      <c r="C28" s="194"/>
      <c r="D28" s="195"/>
      <c r="E28" s="13"/>
      <c r="F28" s="13"/>
      <c r="G28" s="13"/>
      <c r="H28" s="568"/>
    </row>
    <row r="29" spans="1:13">
      <c r="A29" s="437" t="s">
        <v>673</v>
      </c>
      <c r="B29" s="473"/>
      <c r="C29" s="473"/>
      <c r="D29" s="439"/>
      <c r="E29" s="12"/>
      <c r="F29" s="12"/>
      <c r="H29" s="152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47"/>
      <c r="I30" s="14"/>
      <c r="J30" s="14"/>
      <c r="K30" s="14"/>
      <c r="L30" s="14"/>
      <c r="M30" s="16"/>
    </row>
    <row r="31" spans="1:13">
      <c r="A31" s="1672"/>
      <c r="B31" s="1672"/>
      <c r="C31" s="1672"/>
      <c r="D31" s="1672"/>
      <c r="E31" s="14"/>
      <c r="F31" s="14"/>
      <c r="G31" s="14"/>
      <c r="H31" s="547"/>
    </row>
    <row r="32" spans="1:13">
      <c r="A32" s="16"/>
      <c r="B32" s="16"/>
      <c r="C32" s="16"/>
      <c r="D32" s="16"/>
      <c r="E32" s="16"/>
      <c r="F32" s="16"/>
      <c r="G32" s="16"/>
      <c r="H32" s="547"/>
    </row>
  </sheetData>
  <sheetProtection algorithmName="SHA-512" hashValue="dgE+V+tntsvDzLw+cFQBSLe64l+2ROiPGSzVej3xI0nUmWUZ9FtOqaiO/NTCraw9LrqWYO/Nxtp47X+9M/zuxA==" saltValue="Rg6TBQBy8PNFVQGL8uTe4g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59"/>
  <sheetViews>
    <sheetView tabSelected="1" view="pageBreakPreview" topLeftCell="A23" zoomScale="85" zoomScaleNormal="70" zoomScaleSheetLayoutView="85" workbookViewId="0">
      <selection activeCell="F32" sqref="F32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2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716" t="s">
        <v>750</v>
      </c>
      <c r="B2" s="1717"/>
      <c r="C2" s="1717"/>
      <c r="D2" s="1717"/>
      <c r="E2" s="1717"/>
      <c r="F2" s="1717"/>
      <c r="G2" s="1718"/>
    </row>
    <row r="3" spans="1:8" s="3" customFormat="1" ht="25.5" customHeight="1" thickBot="1">
      <c r="A3" s="1719" t="s">
        <v>751</v>
      </c>
      <c r="B3" s="1720"/>
      <c r="C3" s="1720"/>
      <c r="D3" s="1720"/>
      <c r="E3" s="1720"/>
      <c r="F3" s="1720"/>
      <c r="G3" s="1721"/>
    </row>
    <row r="4" spans="1:8" s="3" customFormat="1" ht="20.100000000000001" customHeight="1">
      <c r="A4" s="1724" t="s">
        <v>752</v>
      </c>
      <c r="B4" s="1725"/>
      <c r="C4" s="1401" t="s">
        <v>1099</v>
      </c>
      <c r="D4" s="1401"/>
      <c r="E4" s="1401" t="s">
        <v>1103</v>
      </c>
      <c r="F4" s="1401"/>
      <c r="G4" s="1714" t="s">
        <v>790</v>
      </c>
    </row>
    <row r="5" spans="1:8" s="3" customFormat="1" ht="20.25">
      <c r="A5" s="1726"/>
      <c r="B5" s="1727"/>
      <c r="C5" s="1627"/>
      <c r="D5" s="1627"/>
      <c r="E5" s="1627"/>
      <c r="F5" s="1627"/>
      <c r="G5" s="1715"/>
    </row>
    <row r="6" spans="1:8" s="3" customFormat="1" ht="20.65" customHeight="1">
      <c r="A6" s="1722" t="s">
        <v>754</v>
      </c>
      <c r="B6" s="1723"/>
      <c r="C6" s="1112">
        <v>2.99</v>
      </c>
      <c r="D6" s="798"/>
      <c r="E6" s="1709">
        <v>3.49</v>
      </c>
      <c r="F6" s="1709"/>
      <c r="G6" s="983" t="s">
        <v>431</v>
      </c>
    </row>
    <row r="7" spans="1:8" s="3" customFormat="1" ht="20.65" customHeight="1">
      <c r="A7" s="1703" t="s">
        <v>755</v>
      </c>
      <c r="B7" s="1704"/>
      <c r="C7" s="1112">
        <v>4.49</v>
      </c>
      <c r="D7" s="798"/>
      <c r="E7" s="1709">
        <v>4.99</v>
      </c>
      <c r="F7" s="1709"/>
      <c r="G7" s="983" t="s">
        <v>432</v>
      </c>
    </row>
    <row r="8" spans="1:8" s="3" customFormat="1" ht="20.65" customHeight="1">
      <c r="A8" s="1705" t="s">
        <v>756</v>
      </c>
      <c r="B8" s="1706"/>
      <c r="C8" s="1112">
        <v>5.49</v>
      </c>
      <c r="D8" s="798"/>
      <c r="E8" s="1709">
        <v>5.99</v>
      </c>
      <c r="F8" s="1709"/>
      <c r="G8" s="983" t="s">
        <v>433</v>
      </c>
    </row>
    <row r="9" spans="1:8" s="3" customFormat="1" ht="24" customHeight="1" thickBot="1">
      <c r="A9" s="1707" t="s">
        <v>757</v>
      </c>
      <c r="B9" s="1708"/>
      <c r="C9" s="1113">
        <v>6.99</v>
      </c>
      <c r="D9" s="799"/>
      <c r="E9" s="1713">
        <v>7.49</v>
      </c>
      <c r="F9" s="1713"/>
      <c r="G9" s="1008" t="s">
        <v>663</v>
      </c>
    </row>
    <row r="10" spans="1:8" s="3" customFormat="1" ht="24" customHeight="1">
      <c r="A10" s="146" t="s">
        <v>1175</v>
      </c>
      <c r="B10" s="143"/>
      <c r="C10" s="58"/>
      <c r="D10" s="58"/>
      <c r="E10" s="144"/>
      <c r="F10" s="144"/>
      <c r="G10" s="145"/>
    </row>
    <row r="11" spans="1:8" s="3" customFormat="1" ht="24" customHeight="1">
      <c r="A11" s="146" t="s">
        <v>732</v>
      </c>
      <c r="B11" s="143"/>
      <c r="C11" s="58"/>
      <c r="D11" s="58"/>
      <c r="E11" s="144"/>
      <c r="F11" s="144"/>
      <c r="G11" s="145"/>
    </row>
    <row r="12" spans="1:8" s="3" customFormat="1" ht="21" thickBot="1">
      <c r="A12" s="13"/>
      <c r="B12" s="26"/>
      <c r="C12" s="26"/>
      <c r="D12" s="19"/>
      <c r="E12" s="19"/>
      <c r="F12" s="84"/>
      <c r="G12" s="20"/>
    </row>
    <row r="13" spans="1:8" s="297" customFormat="1" ht="34.5" customHeight="1">
      <c r="A13" s="1710" t="s">
        <v>759</v>
      </c>
      <c r="B13" s="1711"/>
      <c r="C13" s="1711"/>
      <c r="D13" s="1711"/>
      <c r="E13" s="1711"/>
      <c r="F13" s="1711"/>
      <c r="G13" s="1712"/>
    </row>
    <row r="14" spans="1:8" s="297" customFormat="1" ht="40.5" customHeight="1" thickBot="1">
      <c r="A14" s="1692" t="s">
        <v>760</v>
      </c>
      <c r="B14" s="1693"/>
      <c r="C14" s="1693"/>
      <c r="D14" s="1693"/>
      <c r="E14" s="1693"/>
      <c r="F14" s="1693"/>
      <c r="G14" s="1694"/>
    </row>
    <row r="15" spans="1:8" s="3" customFormat="1" ht="90">
      <c r="A15" s="1688" t="s">
        <v>761</v>
      </c>
      <c r="B15" s="1684" t="s">
        <v>1009</v>
      </c>
      <c r="C15" s="1686" t="s">
        <v>762</v>
      </c>
      <c r="D15" s="930" t="s">
        <v>94</v>
      </c>
      <c r="E15" s="1690" t="s">
        <v>764</v>
      </c>
      <c r="F15" s="1695" t="s">
        <v>1097</v>
      </c>
      <c r="G15" s="1697" t="s">
        <v>1098</v>
      </c>
      <c r="H15" s="298" t="s">
        <v>124</v>
      </c>
    </row>
    <row r="16" spans="1:8" s="3" customFormat="1" ht="24.6" customHeight="1" thickBot="1">
      <c r="A16" s="1689"/>
      <c r="B16" s="1685"/>
      <c r="C16" s="1687"/>
      <c r="D16" s="931"/>
      <c r="E16" s="1691"/>
      <c r="F16" s="1696"/>
      <c r="G16" s="1698"/>
      <c r="H16" s="298"/>
    </row>
    <row r="17" spans="1:8" s="3" customFormat="1" ht="60.75">
      <c r="A17" s="796" t="s">
        <v>1008</v>
      </c>
      <c r="B17" s="308" t="s">
        <v>1007</v>
      </c>
      <c r="C17" s="309" t="s">
        <v>97</v>
      </c>
      <c r="D17" s="636" t="s">
        <v>108</v>
      </c>
      <c r="E17" s="932" t="s">
        <v>67</v>
      </c>
      <c r="F17" s="778" t="s">
        <v>1040</v>
      </c>
      <c r="G17" s="616">
        <v>33.49</v>
      </c>
      <c r="H17" s="1009" t="s">
        <v>435</v>
      </c>
    </row>
    <row r="18" spans="1:8" s="3" customFormat="1" ht="60.75">
      <c r="A18" s="797" t="s">
        <v>1013</v>
      </c>
      <c r="B18" s="305" t="s">
        <v>1007</v>
      </c>
      <c r="C18" s="310" t="s">
        <v>98</v>
      </c>
      <c r="D18" s="311" t="s">
        <v>109</v>
      </c>
      <c r="E18" s="933" t="s">
        <v>67</v>
      </c>
      <c r="F18" s="770" t="s">
        <v>853</v>
      </c>
      <c r="G18" s="617">
        <v>29.49</v>
      </c>
      <c r="H18" s="1009" t="s">
        <v>436</v>
      </c>
    </row>
    <row r="19" spans="1:8" s="3" customFormat="1" ht="23.25">
      <c r="A19" s="797" t="s">
        <v>765</v>
      </c>
      <c r="B19" s="305"/>
      <c r="C19" s="312" t="s">
        <v>99</v>
      </c>
      <c r="D19" s="311" t="s">
        <v>110</v>
      </c>
      <c r="E19" s="933" t="s">
        <v>67</v>
      </c>
      <c r="F19" s="770">
        <v>29.99</v>
      </c>
      <c r="G19" s="617">
        <v>30.49</v>
      </c>
      <c r="H19" s="1009" t="s">
        <v>438</v>
      </c>
    </row>
    <row r="20" spans="1:8" s="3" customFormat="1" ht="40.5">
      <c r="A20" s="797" t="s">
        <v>1011</v>
      </c>
      <c r="B20" s="305" t="s">
        <v>1010</v>
      </c>
      <c r="C20" s="313" t="s">
        <v>1006</v>
      </c>
      <c r="D20" s="314" t="s">
        <v>111</v>
      </c>
      <c r="E20" s="933" t="s">
        <v>68</v>
      </c>
      <c r="F20" s="770">
        <v>7.69</v>
      </c>
      <c r="G20" s="617">
        <v>8.19</v>
      </c>
      <c r="H20" s="1009" t="s">
        <v>439</v>
      </c>
    </row>
    <row r="21" spans="1:8" s="3" customFormat="1" ht="41.25" thickBot="1">
      <c r="A21" s="315" t="s">
        <v>1012</v>
      </c>
      <c r="B21" s="316" t="s">
        <v>1010</v>
      </c>
      <c r="C21" s="317" t="s">
        <v>100</v>
      </c>
      <c r="D21" s="318" t="s">
        <v>112</v>
      </c>
      <c r="E21" s="934" t="s">
        <v>68</v>
      </c>
      <c r="F21" s="779">
        <v>8.19</v>
      </c>
      <c r="G21" s="618">
        <v>8.69</v>
      </c>
      <c r="H21" s="1009" t="s">
        <v>440</v>
      </c>
    </row>
    <row r="22" spans="1:8" s="3" customFormat="1" ht="21" thickBot="1">
      <c r="A22" s="300"/>
      <c r="B22" s="301"/>
      <c r="C22" s="55"/>
      <c r="E22" s="302"/>
      <c r="F22" s="303"/>
      <c r="G22" s="303"/>
      <c r="H22" s="299"/>
    </row>
    <row r="23" spans="1:8" s="3" customFormat="1" ht="36" customHeight="1" thickBot="1">
      <c r="A23" s="1679" t="s">
        <v>854</v>
      </c>
      <c r="B23" s="1680"/>
      <c r="C23" s="1680"/>
      <c r="D23" s="1680"/>
      <c r="E23" s="1680"/>
      <c r="F23" s="1680"/>
      <c r="G23" s="1681"/>
    </row>
    <row r="24" spans="1:8" s="3" customFormat="1" ht="41.25" thickBot="1">
      <c r="A24" s="1701" t="s">
        <v>666</v>
      </c>
      <c r="B24" s="1702"/>
      <c r="C24" s="771" t="s">
        <v>766</v>
      </c>
      <c r="D24" s="787" t="s">
        <v>101</v>
      </c>
      <c r="E24" s="772" t="s">
        <v>763</v>
      </c>
      <c r="F24" s="773" t="s">
        <v>1092</v>
      </c>
      <c r="G24" s="788" t="s">
        <v>790</v>
      </c>
    </row>
    <row r="25" spans="1:8" s="3" customFormat="1" ht="24" thickBot="1">
      <c r="A25" s="1682" t="s">
        <v>767</v>
      </c>
      <c r="B25" s="1683"/>
      <c r="C25" s="793" t="s">
        <v>103</v>
      </c>
      <c r="D25" s="793">
        <v>1</v>
      </c>
      <c r="E25" s="794" t="s">
        <v>102</v>
      </c>
      <c r="F25" s="795">
        <v>25.99</v>
      </c>
      <c r="G25" s="1013" t="s">
        <v>441</v>
      </c>
    </row>
    <row r="26" spans="1:8" s="3" customFormat="1" ht="24" hidden="1" thickBot="1">
      <c r="A26" s="1699" t="s">
        <v>768</v>
      </c>
      <c r="B26" s="1700"/>
      <c r="C26" s="789" t="s">
        <v>103</v>
      </c>
      <c r="D26" s="789">
        <v>5</v>
      </c>
      <c r="E26" s="790" t="s">
        <v>102</v>
      </c>
      <c r="F26" s="791">
        <v>129.99</v>
      </c>
      <c r="G26" s="792" t="s">
        <v>442</v>
      </c>
      <c r="H26" s="3">
        <v>0</v>
      </c>
    </row>
    <row r="27" spans="1:8" s="3" customFormat="1" ht="21" thickBot="1">
      <c r="A27" s="304"/>
      <c r="B27" s="304"/>
      <c r="C27" s="147"/>
      <c r="D27" s="147"/>
      <c r="E27" s="147"/>
      <c r="F27" s="303"/>
      <c r="G27" s="299"/>
    </row>
    <row r="28" spans="1:8" s="3" customFormat="1" ht="47.25" customHeight="1" thickBot="1">
      <c r="A28" s="1679" t="s">
        <v>850</v>
      </c>
      <c r="B28" s="1680"/>
      <c r="C28" s="1680"/>
      <c r="D28" s="1680"/>
      <c r="E28" s="1680"/>
      <c r="F28" s="1680"/>
      <c r="G28" s="1681"/>
    </row>
    <row r="29" spans="1:8" s="3" customFormat="1" ht="41.25" thickBot="1">
      <c r="A29" s="924" t="s">
        <v>666</v>
      </c>
      <c r="B29" s="926" t="s">
        <v>1014</v>
      </c>
      <c r="C29" s="926" t="s">
        <v>762</v>
      </c>
      <c r="D29" s="926" t="s">
        <v>104</v>
      </c>
      <c r="E29" s="927" t="s">
        <v>763</v>
      </c>
      <c r="F29" s="928" t="s">
        <v>1092</v>
      </c>
      <c r="G29" s="929" t="s">
        <v>790</v>
      </c>
    </row>
    <row r="30" spans="1:8" s="3" customFormat="1" ht="41.25" thickBot="1">
      <c r="A30" s="781" t="s">
        <v>1219</v>
      </c>
      <c r="B30" s="308"/>
      <c r="C30" s="782"/>
      <c r="D30" s="783"/>
      <c r="E30" s="769" t="s">
        <v>15</v>
      </c>
      <c r="F30" s="778">
        <v>379</v>
      </c>
      <c r="G30" s="1011" t="s">
        <v>859</v>
      </c>
    </row>
    <row r="31" spans="1:8" s="3" customFormat="1" ht="60" customHeight="1">
      <c r="A31" s="781" t="s">
        <v>845</v>
      </c>
      <c r="B31" s="308" t="s">
        <v>1015</v>
      </c>
      <c r="C31" s="782" t="s">
        <v>844</v>
      </c>
      <c r="D31" s="783">
        <v>2210</v>
      </c>
      <c r="E31" s="777" t="s">
        <v>15</v>
      </c>
      <c r="F31" s="778">
        <v>309</v>
      </c>
      <c r="G31" s="1010" t="s">
        <v>443</v>
      </c>
    </row>
    <row r="32" spans="1:8" s="3" customFormat="1" ht="40.5">
      <c r="A32" s="784" t="s">
        <v>846</v>
      </c>
      <c r="B32" s="305" t="s">
        <v>1015</v>
      </c>
      <c r="C32" s="307" t="s">
        <v>847</v>
      </c>
      <c r="D32" s="780">
        <v>2210</v>
      </c>
      <c r="E32" s="769" t="s">
        <v>15</v>
      </c>
      <c r="F32" s="770">
        <v>309</v>
      </c>
      <c r="G32" s="1011" t="s">
        <v>444</v>
      </c>
    </row>
    <row r="33" spans="1:7" s="3" customFormat="1" ht="42.6" customHeight="1">
      <c r="A33" s="784" t="s">
        <v>848</v>
      </c>
      <c r="B33" s="306" t="s">
        <v>1017</v>
      </c>
      <c r="C33" s="307" t="s">
        <v>849</v>
      </c>
      <c r="D33" s="780"/>
      <c r="E33" s="769" t="s">
        <v>15</v>
      </c>
      <c r="F33" s="770">
        <v>379</v>
      </c>
      <c r="G33" s="1011" t="s">
        <v>859</v>
      </c>
    </row>
    <row r="34" spans="1:7" s="3" customFormat="1" ht="40.5">
      <c r="A34" s="784" t="s">
        <v>851</v>
      </c>
      <c r="B34" s="305" t="s">
        <v>1016</v>
      </c>
      <c r="C34" s="307" t="s">
        <v>769</v>
      </c>
      <c r="D34" s="780">
        <v>1220</v>
      </c>
      <c r="E34" s="769" t="s">
        <v>15</v>
      </c>
      <c r="F34" s="770">
        <v>279</v>
      </c>
      <c r="G34" s="1011" t="s">
        <v>445</v>
      </c>
    </row>
    <row r="35" spans="1:7" s="3" customFormat="1" ht="40.5">
      <c r="A35" s="1298" t="s">
        <v>852</v>
      </c>
      <c r="B35" s="1299" t="s">
        <v>1016</v>
      </c>
      <c r="C35" s="1300" t="s">
        <v>770</v>
      </c>
      <c r="D35" s="1301">
        <v>1220</v>
      </c>
      <c r="E35" s="1302" t="s">
        <v>15</v>
      </c>
      <c r="F35" s="1303">
        <v>299</v>
      </c>
      <c r="G35" s="1304" t="s">
        <v>446</v>
      </c>
    </row>
    <row r="36" spans="1:7" s="3" customFormat="1" ht="23.25">
      <c r="A36" s="784" t="s">
        <v>862</v>
      </c>
      <c r="B36" s="305" t="s">
        <v>1059</v>
      </c>
      <c r="C36" s="155"/>
      <c r="D36" s="780"/>
      <c r="E36" s="769" t="s">
        <v>15</v>
      </c>
      <c r="F36" s="770">
        <v>15.99</v>
      </c>
      <c r="G36" s="1011" t="s">
        <v>860</v>
      </c>
    </row>
    <row r="37" spans="1:7" s="3" customFormat="1" ht="24" thickBot="1">
      <c r="A37" s="785" t="s">
        <v>863</v>
      </c>
      <c r="B37" s="316" t="s">
        <v>1059</v>
      </c>
      <c r="C37" s="336"/>
      <c r="D37" s="786"/>
      <c r="E37" s="335" t="s">
        <v>15</v>
      </c>
      <c r="F37" s="779">
        <v>0.99</v>
      </c>
      <c r="G37" s="1012" t="s">
        <v>861</v>
      </c>
    </row>
    <row r="38" spans="1:7" s="3" customFormat="1" ht="21" thickBot="1">
      <c r="A38" s="319"/>
      <c r="B38" s="320"/>
      <c r="C38" s="321"/>
      <c r="D38" s="302"/>
      <c r="E38" s="322"/>
      <c r="F38" s="323"/>
      <c r="G38" s="324"/>
    </row>
    <row r="39" spans="1:7" s="3" customFormat="1" ht="37.5" customHeight="1" thickBot="1">
      <c r="A39" s="1679" t="s">
        <v>855</v>
      </c>
      <c r="B39" s="1680"/>
      <c r="C39" s="1680"/>
      <c r="D39" s="1680"/>
      <c r="E39" s="1680"/>
      <c r="F39" s="1680"/>
      <c r="G39" s="1681"/>
    </row>
    <row r="40" spans="1:7" s="3" customFormat="1" ht="41.25" thickBot="1">
      <c r="A40" s="924" t="s">
        <v>666</v>
      </c>
      <c r="B40" s="925" t="s">
        <v>699</v>
      </c>
      <c r="C40" s="926" t="s">
        <v>776</v>
      </c>
      <c r="D40" s="926" t="s">
        <v>104</v>
      </c>
      <c r="E40" s="927" t="s">
        <v>763</v>
      </c>
      <c r="F40" s="928" t="s">
        <v>1092</v>
      </c>
      <c r="G40" s="929" t="s">
        <v>790</v>
      </c>
    </row>
    <row r="41" spans="1:7" s="3" customFormat="1" ht="60.75">
      <c r="A41" s="774" t="s">
        <v>771</v>
      </c>
      <c r="B41" s="775" t="s">
        <v>106</v>
      </c>
      <c r="C41" s="776" t="s">
        <v>774</v>
      </c>
      <c r="D41" s="636" t="s">
        <v>96</v>
      </c>
      <c r="E41" s="777" t="s">
        <v>15</v>
      </c>
      <c r="F41" s="778">
        <v>749</v>
      </c>
      <c r="G41" s="1014" t="s">
        <v>437</v>
      </c>
    </row>
    <row r="42" spans="1:7" s="3" customFormat="1" ht="60.75">
      <c r="A42" s="331" t="s">
        <v>772</v>
      </c>
      <c r="B42" s="142" t="s">
        <v>107</v>
      </c>
      <c r="C42" s="325" t="s">
        <v>774</v>
      </c>
      <c r="D42" s="311" t="s">
        <v>96</v>
      </c>
      <c r="E42" s="769" t="s">
        <v>15</v>
      </c>
      <c r="F42" s="770">
        <v>779</v>
      </c>
      <c r="G42" s="990" t="s">
        <v>447</v>
      </c>
    </row>
    <row r="43" spans="1:7" s="3" customFormat="1" ht="41.25" thickBot="1">
      <c r="A43" s="332" t="s">
        <v>773</v>
      </c>
      <c r="B43" s="333" t="s">
        <v>530</v>
      </c>
      <c r="C43" s="334" t="s">
        <v>775</v>
      </c>
      <c r="D43" s="335" t="s">
        <v>531</v>
      </c>
      <c r="E43" s="335" t="s">
        <v>15</v>
      </c>
      <c r="F43" s="779">
        <v>779</v>
      </c>
      <c r="G43" s="1012" t="s">
        <v>665</v>
      </c>
    </row>
    <row r="44" spans="1:7" s="3" customFormat="1" ht="21" thickBot="1">
      <c r="A44" s="328"/>
      <c r="B44" s="329"/>
      <c r="C44" s="330"/>
      <c r="D44" s="322"/>
      <c r="E44" s="322"/>
      <c r="F44" s="323"/>
      <c r="G44" s="324"/>
    </row>
    <row r="45" spans="1:7" s="3" customFormat="1" ht="39.75" customHeight="1" thickBot="1">
      <c r="A45" s="1679" t="s">
        <v>858</v>
      </c>
      <c r="B45" s="1680"/>
      <c r="C45" s="1680"/>
      <c r="D45" s="1680"/>
      <c r="E45" s="1680"/>
      <c r="F45" s="1680"/>
      <c r="G45" s="1681"/>
    </row>
    <row r="46" spans="1:7" s="3" customFormat="1" ht="47.25" thickBot="1">
      <c r="A46" s="919" t="s">
        <v>105</v>
      </c>
      <c r="B46" s="920" t="s">
        <v>699</v>
      </c>
      <c r="C46" s="1728" t="s">
        <v>776</v>
      </c>
      <c r="D46" s="1729"/>
      <c r="E46" s="921" t="s">
        <v>95</v>
      </c>
      <c r="F46" s="922" t="s">
        <v>1092</v>
      </c>
      <c r="G46" s="923" t="s">
        <v>790</v>
      </c>
    </row>
    <row r="47" spans="1:7" s="3" customFormat="1" ht="41.25" thickBot="1">
      <c r="A47" s="1309" t="s">
        <v>856</v>
      </c>
      <c r="B47" s="1310" t="s">
        <v>857</v>
      </c>
      <c r="C47" s="1730" t="s">
        <v>777</v>
      </c>
      <c r="D47" s="1731"/>
      <c r="E47" s="1311" t="s">
        <v>15</v>
      </c>
      <c r="F47" s="1312">
        <v>279</v>
      </c>
      <c r="G47" s="1313" t="s">
        <v>448</v>
      </c>
    </row>
    <row r="48" spans="1:7" s="3" customFormat="1" ht="21" thickBot="1">
      <c r="A48" s="178"/>
      <c r="B48" s="326"/>
      <c r="C48" s="178"/>
      <c r="D48" s="178"/>
      <c r="E48" s="147"/>
      <c r="F48" s="327"/>
      <c r="G48" s="147"/>
    </row>
    <row r="49" spans="1:7" s="3" customFormat="1" ht="20.100000000000001" customHeight="1">
      <c r="A49" s="1732" t="s">
        <v>753</v>
      </c>
      <c r="B49" s="1733"/>
      <c r="C49" s="1636" t="s">
        <v>1092</v>
      </c>
      <c r="D49" s="1411"/>
      <c r="E49" s="1411"/>
      <c r="F49" s="1445"/>
      <c r="G49" s="1739" t="s">
        <v>790</v>
      </c>
    </row>
    <row r="50" spans="1:7" s="3" customFormat="1" ht="20.100000000000001" customHeight="1">
      <c r="A50" s="1734"/>
      <c r="B50" s="1735"/>
      <c r="C50" s="1738"/>
      <c r="D50" s="1353"/>
      <c r="E50" s="1353"/>
      <c r="F50" s="1354"/>
      <c r="G50" s="1740"/>
    </row>
    <row r="51" spans="1:7" s="3" customFormat="1" ht="21" thickBot="1">
      <c r="A51" s="1734"/>
      <c r="B51" s="1735"/>
      <c r="C51" s="857" t="s">
        <v>67</v>
      </c>
      <c r="D51" s="857" t="s">
        <v>68</v>
      </c>
      <c r="E51" s="857" t="s">
        <v>67</v>
      </c>
      <c r="F51" s="857" t="s">
        <v>68</v>
      </c>
      <c r="G51" s="1741"/>
    </row>
    <row r="52" spans="1:7" s="71" customFormat="1" ht="50.25" customHeight="1">
      <c r="A52" s="1736" t="s">
        <v>804</v>
      </c>
      <c r="B52" s="1737"/>
      <c r="C52" s="722"/>
      <c r="D52" s="722" t="s">
        <v>7</v>
      </c>
      <c r="E52" s="492">
        <v>24.99</v>
      </c>
      <c r="F52" s="722" t="s">
        <v>1059</v>
      </c>
      <c r="G52" s="1305" t="s">
        <v>434</v>
      </c>
    </row>
    <row r="53" spans="1:7" s="71" customFormat="1" ht="21" customHeight="1">
      <c r="A53" s="768" t="s">
        <v>732</v>
      </c>
      <c r="B53" s="26"/>
      <c r="C53" s="26"/>
      <c r="D53" s="19"/>
      <c r="E53" s="19"/>
      <c r="F53" s="84"/>
    </row>
    <row r="54" spans="1:7" s="71" customFormat="1" ht="21" customHeight="1">
      <c r="A54" s="25"/>
      <c r="B54" s="26"/>
      <c r="C54" s="26"/>
      <c r="D54" s="19"/>
      <c r="E54" s="19"/>
      <c r="F54" s="84"/>
    </row>
    <row r="55" spans="1:7" s="3" customFormat="1" ht="20.25">
      <c r="A55" s="489" t="s">
        <v>1076</v>
      </c>
      <c r="B55" s="26"/>
      <c r="C55" s="26"/>
      <c r="D55" s="19"/>
      <c r="E55" s="19"/>
      <c r="F55" s="84"/>
      <c r="G55" s="20"/>
    </row>
    <row r="56" spans="1:7" s="3" customFormat="1" ht="20.25">
      <c r="A56" s="490" t="s">
        <v>1077</v>
      </c>
      <c r="B56" s="26"/>
      <c r="C56" s="26"/>
      <c r="D56" s="19"/>
      <c r="E56" s="19"/>
      <c r="F56" s="84"/>
      <c r="G56" s="20"/>
    </row>
    <row r="57" spans="1:7" s="3" customFormat="1" ht="20.25">
      <c r="A57" s="491" t="s">
        <v>758</v>
      </c>
      <c r="B57" s="26"/>
      <c r="C57" s="26"/>
      <c r="D57" s="19"/>
      <c r="E57" s="19"/>
      <c r="F57" s="84"/>
      <c r="G57" s="20"/>
    </row>
    <row r="58" spans="1:7" s="3" customFormat="1" ht="20.25">
      <c r="A58" s="518" t="s">
        <v>706</v>
      </c>
      <c r="B58" s="22"/>
      <c r="C58" s="22"/>
      <c r="D58" s="440"/>
      <c r="E58" s="19"/>
      <c r="F58" s="84"/>
      <c r="G58" s="20"/>
    </row>
    <row r="59" spans="1:7" s="3" customFormat="1" ht="23.25">
      <c r="A59" s="521" t="s">
        <v>1080</v>
      </c>
      <c r="B59" s="26"/>
      <c r="C59" s="26"/>
      <c r="D59" s="19"/>
      <c r="E59" s="19"/>
      <c r="F59" s="84"/>
      <c r="G59" s="20"/>
    </row>
  </sheetData>
  <sheetProtection algorithmName="SHA-512" hashValue="ehHZQxU/6m4w3I0oMTw5wn5UGB1OFJIPv+hYWQljJbrIGkjKg9DAksYz39eTyNRcyK9BP7rTSyq8OIm43U+Cxw==" saltValue="XWH3sU6X9hMCz7ZOh41VXA==" spinCount="100000" sheet="1" formatCells="0" formatColumns="0" formatRows="0" insertColumns="0" insertRows="0" insertHyperlinks="0" deleteColumns="0" deleteRows="0" sort="0" autoFilter="0" pivotTables="0"/>
  <mergeCells count="35">
    <mergeCell ref="C46:D46"/>
    <mergeCell ref="C47:D47"/>
    <mergeCell ref="A45:G45"/>
    <mergeCell ref="A49:B51"/>
    <mergeCell ref="A52:B52"/>
    <mergeCell ref="C49:F50"/>
    <mergeCell ref="G49:G51"/>
    <mergeCell ref="G4:G5"/>
    <mergeCell ref="A2:G2"/>
    <mergeCell ref="A3:G3"/>
    <mergeCell ref="E6:F6"/>
    <mergeCell ref="A6:B6"/>
    <mergeCell ref="A4:B5"/>
    <mergeCell ref="C4:D5"/>
    <mergeCell ref="E4:F5"/>
    <mergeCell ref="A7:B7"/>
    <mergeCell ref="A8:B8"/>
    <mergeCell ref="A9:B9"/>
    <mergeCell ref="E8:F8"/>
    <mergeCell ref="A13:G13"/>
    <mergeCell ref="E9:F9"/>
    <mergeCell ref="E7:F7"/>
    <mergeCell ref="A14:G14"/>
    <mergeCell ref="F15:F16"/>
    <mergeCell ref="G15:G16"/>
    <mergeCell ref="A28:G28"/>
    <mergeCell ref="A26:B26"/>
    <mergeCell ref="A24:B24"/>
    <mergeCell ref="A23:G23"/>
    <mergeCell ref="A39:G39"/>
    <mergeCell ref="A25:B25"/>
    <mergeCell ref="B15:B16"/>
    <mergeCell ref="C15:C16"/>
    <mergeCell ref="A15:A16"/>
    <mergeCell ref="E15:E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6"/>
  <sheetViews>
    <sheetView view="pageBreakPreview" zoomScaleNormal="70" zoomScaleSheetLayoutView="100" zoomScalePageLayoutView="58" workbookViewId="0">
      <selection activeCell="D12" sqref="D12"/>
    </sheetView>
  </sheetViews>
  <sheetFormatPr defaultColWidth="8.7109375" defaultRowHeight="20.25"/>
  <cols>
    <col min="1" max="1" width="4.42578125" style="44" customWidth="1"/>
    <col min="2" max="2" width="89.5703125" style="4" customWidth="1"/>
    <col min="3" max="3" width="22.28515625" style="71" customWidth="1"/>
    <col min="4" max="4" width="23.7109375" style="71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751" t="s">
        <v>778</v>
      </c>
      <c r="B2" s="1752"/>
      <c r="C2" s="1752"/>
      <c r="D2" s="1752"/>
      <c r="E2" s="1775"/>
    </row>
    <row r="3" spans="1:37" ht="21" thickBot="1">
      <c r="A3" s="1780" t="s">
        <v>779</v>
      </c>
      <c r="B3" s="1781"/>
      <c r="C3" s="1781"/>
      <c r="D3" s="1781"/>
      <c r="E3" s="1782"/>
    </row>
    <row r="4" spans="1:37" ht="21" customHeight="1">
      <c r="A4" s="1776" t="s">
        <v>739</v>
      </c>
      <c r="B4" s="1777"/>
      <c r="C4" s="1340" t="s">
        <v>1100</v>
      </c>
      <c r="D4" s="1412" t="s">
        <v>1105</v>
      </c>
      <c r="E4" s="1783" t="s">
        <v>790</v>
      </c>
    </row>
    <row r="5" spans="1:37" ht="21" thickBot="1">
      <c r="A5" s="1778"/>
      <c r="B5" s="1779"/>
      <c r="C5" s="1452"/>
      <c r="D5" s="1414"/>
      <c r="E5" s="1784"/>
    </row>
    <row r="6" spans="1:37" ht="21" customHeight="1" thickBot="1">
      <c r="A6" s="1768" t="s">
        <v>780</v>
      </c>
      <c r="B6" s="1769"/>
      <c r="C6" s="1769"/>
      <c r="D6" s="1769"/>
      <c r="E6" s="1770"/>
    </row>
    <row r="7" spans="1:37" s="42" customFormat="1" ht="24.75" customHeight="1">
      <c r="A7" s="1789" t="s">
        <v>547</v>
      </c>
      <c r="B7" s="1790"/>
      <c r="C7" s="1332">
        <v>6.21</v>
      </c>
      <c r="D7" s="1333">
        <v>6.21</v>
      </c>
      <c r="E7" s="1334" t="s">
        <v>550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</row>
    <row r="8" spans="1:37" s="42" customFormat="1" ht="24.75" customHeight="1">
      <c r="A8" s="1754" t="s">
        <v>842</v>
      </c>
      <c r="B8" s="1755"/>
      <c r="C8" s="1158">
        <v>5.65</v>
      </c>
      <c r="D8" s="1159">
        <v>25.43</v>
      </c>
      <c r="E8" s="1172" t="s">
        <v>843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</row>
    <row r="9" spans="1:37" s="42" customFormat="1" ht="23.25">
      <c r="A9" s="1764" t="s">
        <v>781</v>
      </c>
      <c r="B9" s="1765"/>
      <c r="C9" s="1306">
        <v>3.81</v>
      </c>
      <c r="D9" s="1307">
        <v>38.1</v>
      </c>
      <c r="E9" s="1308" t="s">
        <v>449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</row>
    <row r="10" spans="1:37" s="42" customFormat="1" ht="23.25">
      <c r="A10" s="1764" t="s">
        <v>782</v>
      </c>
      <c r="B10" s="1765"/>
      <c r="C10" s="1306">
        <v>3.75</v>
      </c>
      <c r="D10" s="1307">
        <v>59.99</v>
      </c>
      <c r="E10" s="1308" t="s">
        <v>450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</row>
    <row r="11" spans="1:37" s="42" customFormat="1" ht="23.25">
      <c r="A11" s="1766" t="s">
        <v>92</v>
      </c>
      <c r="B11" s="1767"/>
      <c r="C11" s="1158" t="s">
        <v>7</v>
      </c>
      <c r="D11" s="1159">
        <v>3.69</v>
      </c>
      <c r="E11" s="1172" t="s">
        <v>451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</row>
    <row r="12" spans="1:37" s="42" customFormat="1" ht="23.25">
      <c r="A12" s="1754" t="s">
        <v>870</v>
      </c>
      <c r="B12" s="1755"/>
      <c r="C12" s="1158">
        <v>5.7</v>
      </c>
      <c r="D12" s="1159">
        <v>26.5</v>
      </c>
      <c r="E12" s="1172" t="s">
        <v>871</v>
      </c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</row>
    <row r="13" spans="1:37" s="42" customFormat="1" ht="23.25">
      <c r="A13" s="1754" t="s">
        <v>783</v>
      </c>
      <c r="B13" s="1755"/>
      <c r="C13" s="1158">
        <v>5.36</v>
      </c>
      <c r="D13" s="1159">
        <v>53.6</v>
      </c>
      <c r="E13" s="1172" t="s">
        <v>452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</row>
    <row r="14" spans="1:37" ht="24" thickBot="1">
      <c r="A14" s="1160"/>
      <c r="B14" s="1161"/>
      <c r="C14" s="1162"/>
      <c r="D14" s="1163"/>
      <c r="E14" s="1173"/>
    </row>
    <row r="15" spans="1:37" ht="21.6" customHeight="1" thickBot="1">
      <c r="A15" s="1768" t="s">
        <v>784</v>
      </c>
      <c r="B15" s="1769"/>
      <c r="C15" s="1769"/>
      <c r="D15" s="1769"/>
      <c r="E15" s="1770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</row>
    <row r="16" spans="1:37" s="42" customFormat="1" ht="23.25">
      <c r="A16" s="1785" t="s">
        <v>73</v>
      </c>
      <c r="B16" s="1786"/>
      <c r="C16" s="701" t="s">
        <v>1059</v>
      </c>
      <c r="D16" s="1813">
        <v>12.1</v>
      </c>
      <c r="E16" s="1171" t="s">
        <v>453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</row>
    <row r="17" spans="1:37" s="42" customFormat="1" ht="23.25">
      <c r="A17" s="1754" t="s">
        <v>785</v>
      </c>
      <c r="B17" s="1755"/>
      <c r="C17" s="1156">
        <v>10.52</v>
      </c>
      <c r="D17" s="1157">
        <v>47.34</v>
      </c>
      <c r="E17" s="1172" t="s">
        <v>454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</row>
    <row r="18" spans="1:37" s="42" customFormat="1" ht="23.25">
      <c r="A18" s="1760" t="s">
        <v>786</v>
      </c>
      <c r="B18" s="1761"/>
      <c r="C18" s="1156">
        <v>6.85</v>
      </c>
      <c r="D18" s="1157">
        <v>30.43</v>
      </c>
      <c r="E18" s="1172" t="s">
        <v>455</v>
      </c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</row>
    <row r="19" spans="1:37" s="42" customFormat="1" ht="21" customHeight="1" thickBot="1">
      <c r="A19" s="1787" t="s">
        <v>74</v>
      </c>
      <c r="B19" s="1787"/>
      <c r="C19" s="1787"/>
      <c r="D19" s="1787"/>
      <c r="E19" s="178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</row>
    <row r="20" spans="1:37" s="43" customFormat="1" ht="21" customHeight="1">
      <c r="A20" s="1785" t="s">
        <v>93</v>
      </c>
      <c r="B20" s="1786"/>
      <c r="C20" s="1154" t="s">
        <v>1059</v>
      </c>
      <c r="D20" s="1339">
        <v>6.85</v>
      </c>
      <c r="E20" s="1174" t="s">
        <v>456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</row>
    <row r="21" spans="1:37" s="43" customFormat="1" ht="21" customHeight="1">
      <c r="A21" s="1754" t="s">
        <v>77</v>
      </c>
      <c r="B21" s="1755"/>
      <c r="C21" s="619" t="s">
        <v>1059</v>
      </c>
      <c r="D21" s="596">
        <v>11.12</v>
      </c>
      <c r="E21" s="1175" t="s">
        <v>457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</row>
    <row r="22" spans="1:37" s="43" customFormat="1" ht="21" customHeight="1">
      <c r="A22" s="1754" t="s">
        <v>873</v>
      </c>
      <c r="B22" s="1755"/>
      <c r="C22" s="619" t="s">
        <v>1059</v>
      </c>
      <c r="D22" s="596">
        <v>4.45</v>
      </c>
      <c r="E22" s="1175" t="s">
        <v>551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</row>
    <row r="23" spans="1:37" s="43" customFormat="1" ht="21" customHeight="1">
      <c r="A23" s="1754" t="s">
        <v>894</v>
      </c>
      <c r="B23" s="1755"/>
      <c r="C23" s="619" t="s">
        <v>1059</v>
      </c>
      <c r="D23" s="596">
        <v>6.11</v>
      </c>
      <c r="E23" s="1176" t="s">
        <v>872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</row>
    <row r="24" spans="1:37" s="43" customFormat="1" ht="21" customHeight="1" thickBot="1">
      <c r="A24" s="1762" t="s">
        <v>548</v>
      </c>
      <c r="B24" s="1763"/>
      <c r="C24" s="1155" t="s">
        <v>1059</v>
      </c>
      <c r="D24" s="1145">
        <v>6.75</v>
      </c>
      <c r="E24" s="1177" t="s">
        <v>552</v>
      </c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</row>
    <row r="25" spans="1:37" s="43" customFormat="1" ht="21" customHeight="1" thickBot="1">
      <c r="A25" s="1165"/>
      <c r="B25" s="1166"/>
      <c r="C25" s="1167"/>
      <c r="D25" s="1168"/>
      <c r="E25" s="117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</row>
    <row r="26" spans="1:37" ht="20.45" customHeight="1" thickBot="1">
      <c r="A26" s="1751" t="s">
        <v>787</v>
      </c>
      <c r="B26" s="1752"/>
      <c r="C26" s="1752"/>
      <c r="D26" s="1752"/>
      <c r="E26" s="1753"/>
    </row>
    <row r="27" spans="1:37" s="48" customFormat="1" ht="24" thickBot="1">
      <c r="A27" s="1749" t="s">
        <v>788</v>
      </c>
      <c r="B27" s="1750"/>
      <c r="C27" s="1152">
        <v>4.53</v>
      </c>
      <c r="D27" s="1153">
        <v>113.25</v>
      </c>
      <c r="E27" s="1179" t="s">
        <v>458</v>
      </c>
    </row>
    <row r="28" spans="1:37" ht="21" thickBot="1">
      <c r="A28" s="1169"/>
      <c r="B28" s="1164"/>
      <c r="C28" s="1170"/>
      <c r="D28" s="1170"/>
      <c r="E28" s="1178"/>
      <c r="F28" s="48"/>
      <c r="G28" s="48"/>
      <c r="H28" s="48"/>
      <c r="I28" s="48"/>
    </row>
    <row r="29" spans="1:37" ht="24" customHeight="1" thickBot="1">
      <c r="A29" s="1342" t="s">
        <v>606</v>
      </c>
      <c r="B29" s="1748"/>
      <c r="C29" s="1756" t="s">
        <v>1101</v>
      </c>
      <c r="D29" s="1757"/>
      <c r="E29" s="1180" t="s">
        <v>790</v>
      </c>
    </row>
    <row r="30" spans="1:37">
      <c r="A30" s="1744" t="s">
        <v>604</v>
      </c>
      <c r="B30" s="1745"/>
      <c r="C30" s="1758">
        <v>11.49</v>
      </c>
      <c r="D30" s="1759"/>
      <c r="E30" s="1181" t="s">
        <v>549</v>
      </c>
    </row>
    <row r="31" spans="1:37">
      <c r="A31" s="1746" t="s">
        <v>605</v>
      </c>
      <c r="B31" s="1747"/>
      <c r="C31" s="1742">
        <v>11.99</v>
      </c>
      <c r="D31" s="1743"/>
      <c r="E31" s="1175" t="s">
        <v>647</v>
      </c>
    </row>
    <row r="32" spans="1:37" ht="24" thickBot="1">
      <c r="A32" s="114"/>
      <c r="B32" s="115"/>
      <c r="C32" s="119"/>
      <c r="D32" s="120"/>
      <c r="E32" s="113"/>
    </row>
    <row r="33" spans="1:5">
      <c r="A33" s="1773"/>
      <c r="B33" s="1774"/>
      <c r="C33" s="119"/>
      <c r="D33" s="120"/>
      <c r="E33" s="113"/>
    </row>
    <row r="34" spans="1:5" ht="20.25" customHeight="1">
      <c r="A34" s="1771" t="s">
        <v>1079</v>
      </c>
      <c r="B34" s="1772"/>
      <c r="C34" s="493"/>
      <c r="D34" s="493"/>
      <c r="E34" s="493"/>
    </row>
    <row r="35" spans="1:5" s="3" customFormat="1" ht="18" customHeight="1">
      <c r="A35" s="517" t="s">
        <v>674</v>
      </c>
      <c r="B35" s="504"/>
      <c r="C35" s="167"/>
      <c r="D35" s="168"/>
      <c r="E35" s="20"/>
    </row>
    <row r="36" spans="1:5" s="3" customFormat="1">
      <c r="A36" s="519" t="s">
        <v>673</v>
      </c>
      <c r="B36" s="505"/>
      <c r="C36" s="503"/>
      <c r="D36" s="113"/>
      <c r="E36" s="20"/>
    </row>
  </sheetData>
  <sheetProtection algorithmName="SHA-512" hashValue="SMgTGXNxk6Bb+hevADxF1JWrQx0LYTy0+Ku/4QBMtRrQVZ7ohpXtZuxbS1AGQBiGo4uo0wzu+TJOoNlTlF7Q9g==" saltValue="wbjLKnkvKSc3mv6JQ5Uy2Q==" spinCount="100000" sheet="1" formatCells="0" formatColumns="0" formatRows="0" insertColumns="0" insertRows="0" insertHyperlinks="0" deleteColumns="0" deleteRows="0" sort="0" autoFilter="0" pivotTables="0"/>
  <mergeCells count="34">
    <mergeCell ref="A34:B34"/>
    <mergeCell ref="A33:B33"/>
    <mergeCell ref="A2:E2"/>
    <mergeCell ref="C4:C5"/>
    <mergeCell ref="D4:D5"/>
    <mergeCell ref="A4:B5"/>
    <mergeCell ref="A3:E3"/>
    <mergeCell ref="E4:E5"/>
    <mergeCell ref="A20:B20"/>
    <mergeCell ref="A19:E19"/>
    <mergeCell ref="A21:B21"/>
    <mergeCell ref="A6:E6"/>
    <mergeCell ref="A12:B12"/>
    <mergeCell ref="A13:B13"/>
    <mergeCell ref="A7:B7"/>
    <mergeCell ref="A16:B16"/>
    <mergeCell ref="A17:B17"/>
    <mergeCell ref="A23:B23"/>
    <mergeCell ref="A24:B24"/>
    <mergeCell ref="A8:B8"/>
    <mergeCell ref="A9:B9"/>
    <mergeCell ref="A10:B10"/>
    <mergeCell ref="A11:B11"/>
    <mergeCell ref="A15:E15"/>
    <mergeCell ref="A26:E26"/>
    <mergeCell ref="A22:B22"/>
    <mergeCell ref="C29:D29"/>
    <mergeCell ref="C30:D30"/>
    <mergeCell ref="A18:B18"/>
    <mergeCell ref="C31:D31"/>
    <mergeCell ref="A30:B30"/>
    <mergeCell ref="A31:B31"/>
    <mergeCell ref="A29:B29"/>
    <mergeCell ref="A27:B27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8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1"/>
  <sheetViews>
    <sheetView view="pageBreakPreview" topLeftCell="A23" zoomScale="80" zoomScaleNormal="115" zoomScaleSheetLayoutView="80" workbookViewId="0">
      <selection activeCell="D34" sqref="D34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88" bestFit="1" customWidth="1"/>
    <col min="5" max="5" width="8.42578125" style="152" customWidth="1"/>
    <col min="6" max="6" width="13.85546875" style="157" bestFit="1" customWidth="1"/>
  </cols>
  <sheetData>
    <row r="1" spans="1:6" ht="125.25" customHeight="1" thickBot="1"/>
    <row r="2" spans="1:6" ht="21" thickBot="1">
      <c r="A2" s="1806" t="s">
        <v>789</v>
      </c>
      <c r="B2" s="1807"/>
      <c r="C2" s="1807"/>
      <c r="D2" s="1807"/>
      <c r="E2" s="1808"/>
    </row>
    <row r="3" spans="1:6" ht="32.25" thickBot="1">
      <c r="A3" s="338" t="s">
        <v>790</v>
      </c>
      <c r="B3" s="276" t="s">
        <v>739</v>
      </c>
      <c r="C3" s="339" t="s">
        <v>48</v>
      </c>
      <c r="D3" s="340" t="s">
        <v>1102</v>
      </c>
      <c r="E3" s="569" t="s">
        <v>124</v>
      </c>
    </row>
    <row r="4" spans="1:6" ht="21" customHeight="1" thickBot="1">
      <c r="A4" s="1768" t="s">
        <v>897</v>
      </c>
      <c r="B4" s="1769"/>
      <c r="C4" s="1769"/>
      <c r="D4" s="1769"/>
      <c r="E4" s="1805"/>
    </row>
    <row r="5" spans="1:6" ht="21" thickBot="1">
      <c r="A5" s="95">
        <v>1</v>
      </c>
      <c r="B5" s="342" t="s">
        <v>791</v>
      </c>
      <c r="C5" s="802" t="s">
        <v>75</v>
      </c>
      <c r="D5" s="803">
        <v>18.100000000000001</v>
      </c>
      <c r="E5" s="1015" t="s">
        <v>468</v>
      </c>
      <c r="F5" s="157">
        <v>1</v>
      </c>
    </row>
    <row r="6" spans="1:6" ht="21" customHeight="1" thickBot="1">
      <c r="A6" s="1802" t="s">
        <v>896</v>
      </c>
      <c r="B6" s="1803"/>
      <c r="C6" s="1803"/>
      <c r="D6" s="1803"/>
      <c r="E6" s="1804"/>
    </row>
    <row r="7" spans="1:6" s="70" customFormat="1" ht="20.25">
      <c r="A7" s="45">
        <v>1</v>
      </c>
      <c r="B7" s="94" t="s">
        <v>800</v>
      </c>
      <c r="C7" s="805" t="s">
        <v>76</v>
      </c>
      <c r="D7" s="806">
        <v>5.23</v>
      </c>
      <c r="E7" s="1016" t="s">
        <v>475</v>
      </c>
      <c r="F7" s="157">
        <v>10</v>
      </c>
    </row>
    <row r="8" spans="1:6" s="70" customFormat="1" ht="20.25">
      <c r="A8" s="46">
        <v>2</v>
      </c>
      <c r="B8" s="49" t="s">
        <v>801</v>
      </c>
      <c r="C8" s="800" t="s">
        <v>76</v>
      </c>
      <c r="D8" s="804">
        <v>5.23</v>
      </c>
      <c r="E8" s="1017" t="s">
        <v>476</v>
      </c>
      <c r="F8" s="157">
        <v>16</v>
      </c>
    </row>
    <row r="9" spans="1:6" s="70" customFormat="1" ht="20.25">
      <c r="A9" s="46">
        <v>3</v>
      </c>
      <c r="B9" s="49" t="s">
        <v>802</v>
      </c>
      <c r="C9" s="800" t="s">
        <v>76</v>
      </c>
      <c r="D9" s="804">
        <v>5.23</v>
      </c>
      <c r="E9" s="1017" t="s">
        <v>477</v>
      </c>
      <c r="F9" s="157">
        <v>8</v>
      </c>
    </row>
    <row r="10" spans="1:6" s="70" customFormat="1" ht="21" thickBot="1">
      <c r="A10" s="47">
        <v>4</v>
      </c>
      <c r="B10" s="341" t="s">
        <v>803</v>
      </c>
      <c r="C10" s="807" t="s">
        <v>113</v>
      </c>
      <c r="D10" s="808">
        <v>1.99</v>
      </c>
      <c r="E10" s="1018" t="s">
        <v>478</v>
      </c>
      <c r="F10" s="157">
        <v>8</v>
      </c>
    </row>
    <row r="11" spans="1:6" s="70" customFormat="1" ht="21" thickBot="1">
      <c r="A11" s="158"/>
      <c r="B11" s="159"/>
      <c r="C11" s="87"/>
      <c r="D11" s="160"/>
      <c r="E11" s="570"/>
      <c r="F11" s="157"/>
    </row>
    <row r="12" spans="1:6" ht="21" customHeight="1" thickBot="1">
      <c r="A12" s="1809" t="s">
        <v>792</v>
      </c>
      <c r="B12" s="1810"/>
      <c r="C12" s="1810"/>
      <c r="D12" s="1810"/>
      <c r="E12" s="1811"/>
    </row>
    <row r="13" spans="1:6" ht="21" thickBot="1">
      <c r="A13" s="809" t="s">
        <v>790</v>
      </c>
      <c r="B13" s="634" t="s">
        <v>739</v>
      </c>
      <c r="C13" s="641" t="s">
        <v>48</v>
      </c>
      <c r="D13" s="810" t="s">
        <v>15</v>
      </c>
      <c r="E13" s="811" t="s">
        <v>124</v>
      </c>
    </row>
    <row r="14" spans="1:6" ht="21" thickBot="1">
      <c r="A14" s="343">
        <v>1</v>
      </c>
      <c r="B14" s="812" t="s">
        <v>793</v>
      </c>
      <c r="C14" s="813"/>
      <c r="D14" s="803">
        <v>2.87</v>
      </c>
      <c r="E14" s="1019" t="s">
        <v>469</v>
      </c>
      <c r="F14" s="157">
        <v>1</v>
      </c>
    </row>
    <row r="15" spans="1:6" ht="21" thickBot="1">
      <c r="A15" s="1801" t="s">
        <v>794</v>
      </c>
      <c r="B15" s="1801"/>
      <c r="C15" s="1801"/>
      <c r="D15" s="1801"/>
      <c r="E15" s="1801"/>
    </row>
    <row r="16" spans="1:6" ht="21" thickBot="1">
      <c r="A16" s="809" t="s">
        <v>790</v>
      </c>
      <c r="B16" s="634" t="s">
        <v>739</v>
      </c>
      <c r="C16" s="814" t="s">
        <v>48</v>
      </c>
      <c r="D16" s="810" t="s">
        <v>15</v>
      </c>
      <c r="E16" s="815" t="s">
        <v>124</v>
      </c>
    </row>
    <row r="17" spans="1:10" s="70" customFormat="1" ht="21" thickBot="1">
      <c r="A17" s="343">
        <v>1</v>
      </c>
      <c r="B17" s="344" t="s">
        <v>795</v>
      </c>
      <c r="C17" s="813" t="s">
        <v>114</v>
      </c>
      <c r="D17" s="803">
        <v>5.41</v>
      </c>
      <c r="E17" s="571" t="s">
        <v>470</v>
      </c>
      <c r="F17" s="157">
        <v>1</v>
      </c>
    </row>
    <row r="18" spans="1:10" ht="24.75" customHeight="1" thickBot="1">
      <c r="G18" s="70"/>
      <c r="H18" s="70"/>
      <c r="I18" s="70"/>
      <c r="J18" s="70"/>
    </row>
    <row r="19" spans="1:10" ht="18.75" customHeight="1" thickBot="1">
      <c r="A19" s="1792" t="s">
        <v>796</v>
      </c>
      <c r="B19" s="1793"/>
      <c r="C19" s="1793"/>
      <c r="D19" s="1793"/>
      <c r="E19" s="1794"/>
      <c r="G19" s="70"/>
      <c r="H19" s="70"/>
      <c r="I19" s="70"/>
      <c r="J19" s="70"/>
    </row>
    <row r="20" spans="1:10" ht="21" thickBot="1">
      <c r="A20" s="809" t="s">
        <v>790</v>
      </c>
      <c r="B20" s="634" t="s">
        <v>739</v>
      </c>
      <c r="C20" s="640" t="s">
        <v>48</v>
      </c>
      <c r="D20" s="810" t="s">
        <v>15</v>
      </c>
      <c r="E20" s="815" t="s">
        <v>124</v>
      </c>
    </row>
    <row r="21" spans="1:10" ht="20.25">
      <c r="A21" s="345">
        <v>1</v>
      </c>
      <c r="B21" s="346" t="s">
        <v>115</v>
      </c>
      <c r="C21" s="817" t="s">
        <v>116</v>
      </c>
      <c r="D21" s="818">
        <v>35.67</v>
      </c>
      <c r="E21" s="1016" t="s">
        <v>471</v>
      </c>
      <c r="F21" s="157">
        <v>2</v>
      </c>
    </row>
    <row r="22" spans="1:10" ht="20.25">
      <c r="A22" s="347">
        <v>2</v>
      </c>
      <c r="B22" s="161" t="s">
        <v>797</v>
      </c>
      <c r="C22" s="816" t="s">
        <v>895</v>
      </c>
      <c r="D22" s="801">
        <v>41.05</v>
      </c>
      <c r="E22" s="1017" t="s">
        <v>472</v>
      </c>
      <c r="F22" s="157">
        <v>1</v>
      </c>
    </row>
    <row r="23" spans="1:10" ht="21" customHeight="1" thickBot="1">
      <c r="A23" s="348">
        <v>3</v>
      </c>
      <c r="B23" s="349" t="s">
        <v>118</v>
      </c>
      <c r="C23" s="819" t="s">
        <v>117</v>
      </c>
      <c r="D23" s="808">
        <v>23.13</v>
      </c>
      <c r="E23" s="1018" t="s">
        <v>473</v>
      </c>
      <c r="F23" s="157">
        <v>2</v>
      </c>
    </row>
    <row r="24" spans="1:10" ht="18.75" thickBot="1">
      <c r="D24"/>
    </row>
    <row r="25" spans="1:10" ht="24" thickBot="1">
      <c r="A25" s="1795" t="s">
        <v>798</v>
      </c>
      <c r="B25" s="1796"/>
      <c r="C25" s="1796"/>
      <c r="D25" s="1796"/>
      <c r="E25" s="1797"/>
    </row>
    <row r="26" spans="1:10" ht="20.25">
      <c r="A26" s="809" t="s">
        <v>790</v>
      </c>
      <c r="B26" s="634" t="s">
        <v>739</v>
      </c>
      <c r="C26" s="638" t="s">
        <v>48</v>
      </c>
      <c r="D26" s="810" t="s">
        <v>15</v>
      </c>
      <c r="E26" s="815" t="s">
        <v>124</v>
      </c>
    </row>
    <row r="27" spans="1:10" ht="18.75" thickBot="1">
      <c r="C27" s="350"/>
      <c r="E27" s="572"/>
    </row>
    <row r="28" spans="1:10" ht="21" thickBot="1">
      <c r="A28" s="1798" t="s">
        <v>799</v>
      </c>
      <c r="B28" s="1799"/>
      <c r="C28" s="1799"/>
      <c r="D28" s="1799"/>
      <c r="E28" s="1800"/>
    </row>
    <row r="29" spans="1:10" ht="31.9" customHeight="1" thickBot="1">
      <c r="A29" s="809"/>
      <c r="B29" s="634" t="s">
        <v>739</v>
      </c>
      <c r="C29" s="1791" t="s">
        <v>15</v>
      </c>
      <c r="D29" s="1791"/>
      <c r="E29" s="811" t="s">
        <v>124</v>
      </c>
    </row>
    <row r="30" spans="1:10" ht="20.25">
      <c r="A30" s="345">
        <v>1</v>
      </c>
      <c r="B30" s="820" t="s">
        <v>459</v>
      </c>
      <c r="C30" s="1495">
        <v>0.59</v>
      </c>
      <c r="D30" s="1495"/>
      <c r="E30" s="1016" t="s">
        <v>474</v>
      </c>
      <c r="F30" s="157">
        <v>7</v>
      </c>
    </row>
    <row r="31" spans="1:10">
      <c r="A31" s="37"/>
    </row>
  </sheetData>
  <sheetProtection algorithmName="SHA-512" hashValue="BHsdy8HQ6L3e6sNqXpuZXuWOimRSY10O7FmxlLgDJVKUE+P+6+f9xGeK1pAsT6O9v8pirbUO1VQUaJJiU5u/yQ==" saltValue="7dW+xHS09/YreJ5g+LtjVA==" spinCount="100000" sheet="1" formatCells="0" formatColumns="0" formatRows="0" insertColumns="0" insertRows="0" insertHyperlinks="0" deleteColumns="0" deleteRows="0" sort="0" autoFilter="0" pivotTables="0"/>
  <mergeCells count="10">
    <mergeCell ref="A15:E15"/>
    <mergeCell ref="A6:E6"/>
    <mergeCell ref="A4:E4"/>
    <mergeCell ref="A2:E2"/>
    <mergeCell ref="A12:E12"/>
    <mergeCell ref="C30:D30"/>
    <mergeCell ref="C29:D29"/>
    <mergeCell ref="A19:E19"/>
    <mergeCell ref="A25:E25"/>
    <mergeCell ref="A28:E28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topLeftCell="A22" zoomScale="60" zoomScaleNormal="70" workbookViewId="0">
      <selection activeCell="V85" sqref="V85"/>
    </sheetView>
  </sheetViews>
  <sheetFormatPr defaultRowHeight="12.75"/>
  <sheetData>
    <row r="1" spans="1:10">
      <c r="A1" s="1812"/>
      <c r="B1" s="1812"/>
      <c r="C1" s="1812"/>
      <c r="D1" s="1812"/>
      <c r="E1" s="1812"/>
      <c r="F1" s="1812"/>
      <c r="G1" s="1812"/>
      <c r="H1" s="1812"/>
      <c r="I1" s="1812"/>
      <c r="J1" s="1812"/>
    </row>
    <row r="2" spans="1:10">
      <c r="A2" s="1812"/>
      <c r="B2" s="1812"/>
      <c r="C2" s="1812"/>
      <c r="D2" s="1812"/>
      <c r="E2" s="1812"/>
      <c r="F2" s="1812"/>
      <c r="G2" s="1812"/>
      <c r="H2" s="1812"/>
      <c r="I2" s="1812"/>
      <c r="J2" s="1812"/>
    </row>
    <row r="3" spans="1:10">
      <c r="A3" s="1812"/>
      <c r="B3" s="1812"/>
      <c r="C3" s="1812"/>
      <c r="D3" s="1812"/>
      <c r="E3" s="1812"/>
      <c r="F3" s="1812"/>
      <c r="G3" s="1812"/>
      <c r="H3" s="1812"/>
      <c r="I3" s="1812"/>
      <c r="J3" s="1812"/>
    </row>
    <row r="4" spans="1:10">
      <c r="A4" s="1812"/>
      <c r="B4" s="1812"/>
      <c r="C4" s="1812"/>
      <c r="D4" s="1812"/>
      <c r="E4" s="1812"/>
      <c r="F4" s="1812"/>
      <c r="G4" s="1812"/>
      <c r="H4" s="1812"/>
      <c r="I4" s="1812"/>
      <c r="J4" s="1812"/>
    </row>
    <row r="5" spans="1:10">
      <c r="A5" s="1812"/>
      <c r="B5" s="1812"/>
      <c r="C5" s="1812"/>
      <c r="D5" s="1812"/>
      <c r="E5" s="1812"/>
      <c r="F5" s="1812"/>
      <c r="G5" s="1812"/>
      <c r="H5" s="1812"/>
      <c r="I5" s="1812"/>
      <c r="J5" s="1812"/>
    </row>
    <row r="6" spans="1:10">
      <c r="A6" s="1812"/>
      <c r="B6" s="1812"/>
      <c r="C6" s="1812"/>
      <c r="D6" s="1812"/>
      <c r="E6" s="1812"/>
      <c r="F6" s="1812"/>
      <c r="G6" s="1812"/>
      <c r="H6" s="1812"/>
      <c r="I6" s="1812"/>
      <c r="J6" s="1812"/>
    </row>
    <row r="7" spans="1:10">
      <c r="A7" s="1812"/>
      <c r="B7" s="1812"/>
      <c r="C7" s="1812"/>
      <c r="D7" s="1812"/>
      <c r="E7" s="1812"/>
      <c r="F7" s="1812"/>
      <c r="G7" s="1812"/>
      <c r="H7" s="1812"/>
      <c r="I7" s="1812"/>
      <c r="J7" s="1812"/>
    </row>
    <row r="8" spans="1:10">
      <c r="A8" s="1812"/>
      <c r="B8" s="1812"/>
      <c r="C8" s="1812"/>
      <c r="D8" s="1812"/>
      <c r="E8" s="1812"/>
      <c r="F8" s="1812"/>
      <c r="G8" s="1812"/>
      <c r="H8" s="1812"/>
      <c r="I8" s="1812"/>
      <c r="J8" s="1812"/>
    </row>
    <row r="9" spans="1:10">
      <c r="A9" s="1812"/>
      <c r="B9" s="1812"/>
      <c r="C9" s="1812"/>
      <c r="D9" s="1812"/>
      <c r="E9" s="1812"/>
      <c r="F9" s="1812"/>
      <c r="G9" s="1812"/>
      <c r="H9" s="1812"/>
      <c r="I9" s="1812"/>
      <c r="J9" s="1812"/>
    </row>
    <row r="10" spans="1:10">
      <c r="A10" s="1812"/>
      <c r="B10" s="1812"/>
      <c r="C10" s="1812"/>
      <c r="D10" s="1812"/>
      <c r="E10" s="1812"/>
      <c r="F10" s="1812"/>
      <c r="G10" s="1812"/>
      <c r="H10" s="1812"/>
      <c r="I10" s="1812"/>
      <c r="J10" s="1812"/>
    </row>
    <row r="11" spans="1:10">
      <c r="A11" s="1812"/>
      <c r="B11" s="1812"/>
      <c r="C11" s="1812"/>
      <c r="D11" s="1812"/>
      <c r="E11" s="1812"/>
      <c r="F11" s="1812"/>
      <c r="G11" s="1812"/>
      <c r="H11" s="1812"/>
      <c r="I11" s="1812"/>
      <c r="J11" s="1812"/>
    </row>
    <row r="12" spans="1:10">
      <c r="A12" s="1812"/>
      <c r="B12" s="1812"/>
      <c r="C12" s="1812"/>
      <c r="D12" s="1812"/>
      <c r="E12" s="1812"/>
      <c r="F12" s="1812"/>
      <c r="G12" s="1812"/>
      <c r="H12" s="1812"/>
      <c r="I12" s="1812"/>
      <c r="J12" s="1812"/>
    </row>
    <row r="13" spans="1:10">
      <c r="A13" s="1812"/>
      <c r="B13" s="1812"/>
      <c r="C13" s="1812"/>
      <c r="D13" s="1812"/>
      <c r="E13" s="1812"/>
      <c r="F13" s="1812"/>
      <c r="G13" s="1812"/>
      <c r="H13" s="1812"/>
      <c r="I13" s="1812"/>
      <c r="J13" s="1812"/>
    </row>
    <row r="14" spans="1:10">
      <c r="A14" s="1812"/>
      <c r="B14" s="1812"/>
      <c r="C14" s="1812"/>
      <c r="D14" s="1812"/>
      <c r="E14" s="1812"/>
      <c r="F14" s="1812"/>
      <c r="G14" s="1812"/>
      <c r="H14" s="1812"/>
      <c r="I14" s="1812"/>
      <c r="J14" s="1812"/>
    </row>
    <row r="15" spans="1:10">
      <c r="A15" s="1812"/>
      <c r="B15" s="1812"/>
      <c r="C15" s="1812"/>
      <c r="D15" s="1812"/>
      <c r="E15" s="1812"/>
      <c r="F15" s="1812"/>
      <c r="G15" s="1812"/>
      <c r="H15" s="1812"/>
      <c r="I15" s="1812"/>
      <c r="J15" s="1812"/>
    </row>
    <row r="16" spans="1:10">
      <c r="A16" s="1812"/>
      <c r="B16" s="1812"/>
      <c r="C16" s="1812"/>
      <c r="D16" s="1812"/>
      <c r="E16" s="1812"/>
      <c r="F16" s="1812"/>
      <c r="G16" s="1812"/>
      <c r="H16" s="1812"/>
      <c r="I16" s="1812"/>
      <c r="J16" s="1812"/>
    </row>
    <row r="17" spans="1:20">
      <c r="A17" s="1812"/>
      <c r="B17" s="1812"/>
      <c r="C17" s="1812"/>
      <c r="D17" s="1812"/>
      <c r="E17" s="1812"/>
      <c r="F17" s="1812"/>
      <c r="G17" s="1812"/>
      <c r="H17" s="1812"/>
      <c r="I17" s="1812"/>
      <c r="J17" s="1812"/>
    </row>
    <row r="18" spans="1:20">
      <c r="A18" s="1812"/>
      <c r="B18" s="1812"/>
      <c r="C18" s="1812"/>
      <c r="D18" s="1812"/>
      <c r="E18" s="1812"/>
      <c r="F18" s="1812"/>
      <c r="G18" s="1812"/>
      <c r="H18" s="1812"/>
      <c r="I18" s="1812"/>
      <c r="J18" s="1812"/>
    </row>
    <row r="19" spans="1:20">
      <c r="A19" s="1812"/>
      <c r="B19" s="1812"/>
      <c r="C19" s="1812"/>
      <c r="D19" s="1812"/>
      <c r="E19" s="1812"/>
      <c r="F19" s="1812"/>
      <c r="G19" s="1812"/>
      <c r="H19" s="1812"/>
      <c r="I19" s="1812"/>
      <c r="J19" s="1812"/>
    </row>
    <row r="20" spans="1:20">
      <c r="A20" s="1812"/>
      <c r="B20" s="1812"/>
      <c r="C20" s="1812"/>
      <c r="D20" s="1812"/>
      <c r="E20" s="1812"/>
      <c r="F20" s="1812"/>
      <c r="G20" s="1812"/>
      <c r="H20" s="1812"/>
      <c r="I20" s="1812"/>
      <c r="J20" s="1812"/>
    </row>
    <row r="21" spans="1:20">
      <c r="A21" s="1812"/>
      <c r="B21" s="1812"/>
      <c r="C21" s="1812"/>
      <c r="D21" s="1812"/>
      <c r="E21" s="1812"/>
      <c r="F21" s="1812"/>
      <c r="G21" s="1812"/>
      <c r="H21" s="1812"/>
      <c r="I21" s="1812"/>
      <c r="J21" s="1812"/>
    </row>
    <row r="22" spans="1:20">
      <c r="A22" s="1812"/>
      <c r="B22" s="1812"/>
      <c r="C22" s="1812"/>
      <c r="D22" s="1812"/>
      <c r="E22" s="1812"/>
      <c r="F22" s="1812"/>
      <c r="G22" s="1812"/>
      <c r="H22" s="1812"/>
      <c r="I22" s="1812"/>
      <c r="J22" s="1812"/>
    </row>
    <row r="23" spans="1:20">
      <c r="A23" s="1812"/>
      <c r="B23" s="1812"/>
      <c r="C23" s="1812"/>
      <c r="D23" s="1812"/>
      <c r="E23" s="1812"/>
      <c r="F23" s="1812"/>
      <c r="G23" s="1812"/>
      <c r="H23" s="1812"/>
      <c r="I23" s="1812"/>
      <c r="J23" s="1812"/>
    </row>
    <row r="24" spans="1:20">
      <c r="A24" s="1812"/>
      <c r="B24" s="1812"/>
      <c r="C24" s="1812"/>
      <c r="D24" s="1812"/>
      <c r="E24" s="1812"/>
      <c r="F24" s="1812"/>
      <c r="G24" s="1812"/>
      <c r="H24" s="1812"/>
      <c r="I24" s="1812"/>
      <c r="J24" s="1812"/>
    </row>
    <row r="25" spans="1:20">
      <c r="A25" s="1812"/>
      <c r="B25" s="1812"/>
      <c r="C25" s="1812"/>
      <c r="D25" s="1812"/>
      <c r="E25" s="1812"/>
      <c r="F25" s="1812"/>
      <c r="G25" s="1812"/>
      <c r="H25" s="1812"/>
      <c r="I25" s="1812"/>
      <c r="J25" s="1812"/>
    </row>
    <row r="26" spans="1:20">
      <c r="A26" s="1812"/>
      <c r="B26" s="1812"/>
      <c r="C26" s="1812"/>
      <c r="D26" s="1812"/>
      <c r="E26" s="1812"/>
      <c r="F26" s="1812"/>
      <c r="G26" s="1812"/>
      <c r="H26" s="1812"/>
      <c r="I26" s="1812"/>
      <c r="J26" s="1812"/>
    </row>
    <row r="27" spans="1:20">
      <c r="A27" s="1812"/>
      <c r="B27" s="1812"/>
      <c r="C27" s="1812"/>
      <c r="D27" s="1812"/>
      <c r="E27" s="1812"/>
      <c r="F27" s="1812"/>
      <c r="G27" s="1812"/>
      <c r="H27" s="1812"/>
      <c r="I27" s="1812"/>
      <c r="J27" s="1812"/>
    </row>
    <row r="28" spans="1:20">
      <c r="A28" s="1812"/>
      <c r="B28" s="1812"/>
      <c r="C28" s="1812"/>
      <c r="D28" s="1812"/>
      <c r="E28" s="1812"/>
      <c r="F28" s="1812"/>
      <c r="G28" s="1812"/>
      <c r="H28" s="1812"/>
      <c r="I28" s="1812"/>
      <c r="J28" s="1812"/>
    </row>
    <row r="29" spans="1:20">
      <c r="A29" s="1812"/>
      <c r="B29" s="1812"/>
      <c r="C29" s="1812"/>
      <c r="D29" s="1812"/>
      <c r="E29" s="1812"/>
      <c r="F29" s="1812"/>
      <c r="G29" s="1812"/>
      <c r="H29" s="1812"/>
      <c r="I29" s="1812"/>
      <c r="J29" s="1812"/>
    </row>
    <row r="30" spans="1:20">
      <c r="A30" s="1812"/>
      <c r="B30" s="1812"/>
      <c r="C30" s="1812"/>
      <c r="D30" s="1812"/>
      <c r="E30" s="1812"/>
      <c r="F30" s="1812"/>
      <c r="G30" s="1812"/>
      <c r="H30" s="1812"/>
      <c r="I30" s="1812"/>
      <c r="J30" s="1812"/>
    </row>
    <row r="31" spans="1:20">
      <c r="A31" s="1812"/>
      <c r="B31" s="1812"/>
      <c r="C31" s="1812"/>
      <c r="D31" s="1812"/>
      <c r="E31" s="1812"/>
      <c r="F31" s="1812"/>
      <c r="G31" s="1812"/>
      <c r="H31" s="1812"/>
      <c r="I31" s="1812"/>
      <c r="J31" s="1812"/>
      <c r="T31" s="72"/>
    </row>
    <row r="32" spans="1:20">
      <c r="A32" s="1812"/>
      <c r="B32" s="1812"/>
      <c r="C32" s="1812"/>
      <c r="D32" s="1812"/>
      <c r="E32" s="1812"/>
      <c r="F32" s="1812"/>
      <c r="G32" s="1812"/>
      <c r="H32" s="1812"/>
      <c r="I32" s="1812"/>
      <c r="J32" s="1812"/>
    </row>
    <row r="33" spans="1:10">
      <c r="A33" s="1812"/>
      <c r="B33" s="1812"/>
      <c r="C33" s="1812"/>
      <c r="D33" s="1812"/>
      <c r="E33" s="1812"/>
      <c r="F33" s="1812"/>
      <c r="G33" s="1812"/>
      <c r="H33" s="1812"/>
      <c r="I33" s="1812"/>
      <c r="J33" s="1812"/>
    </row>
    <row r="34" spans="1:10">
      <c r="A34" s="1812"/>
      <c r="B34" s="1812"/>
      <c r="C34" s="1812"/>
      <c r="D34" s="1812"/>
      <c r="E34" s="1812"/>
      <c r="F34" s="1812"/>
      <c r="G34" s="1812"/>
      <c r="H34" s="1812"/>
      <c r="I34" s="1812"/>
      <c r="J34" s="1812"/>
    </row>
    <row r="35" spans="1:10">
      <c r="A35" s="1812"/>
      <c r="B35" s="1812"/>
      <c r="C35" s="1812"/>
      <c r="D35" s="1812"/>
      <c r="E35" s="1812"/>
      <c r="F35" s="1812"/>
      <c r="G35" s="1812"/>
      <c r="H35" s="1812"/>
      <c r="I35" s="1812"/>
      <c r="J35" s="1812"/>
    </row>
    <row r="36" spans="1:10">
      <c r="A36" s="1812"/>
      <c r="B36" s="1812"/>
      <c r="C36" s="1812"/>
      <c r="D36" s="1812"/>
      <c r="E36" s="1812"/>
      <c r="F36" s="1812"/>
      <c r="G36" s="1812"/>
      <c r="H36" s="1812"/>
      <c r="I36" s="1812"/>
      <c r="J36" s="1812"/>
    </row>
    <row r="37" spans="1:10">
      <c r="A37" s="1812"/>
      <c r="B37" s="1812"/>
      <c r="C37" s="1812"/>
      <c r="D37" s="1812"/>
      <c r="E37" s="1812"/>
      <c r="F37" s="1812"/>
      <c r="G37" s="1812"/>
      <c r="H37" s="1812"/>
      <c r="I37" s="1812"/>
      <c r="J37" s="1812"/>
    </row>
    <row r="38" spans="1:10">
      <c r="A38" s="1812"/>
      <c r="B38" s="1812"/>
      <c r="C38" s="1812"/>
      <c r="D38" s="1812"/>
      <c r="E38" s="1812"/>
      <c r="F38" s="1812"/>
      <c r="G38" s="1812"/>
      <c r="H38" s="1812"/>
      <c r="I38" s="1812"/>
      <c r="J38" s="1812"/>
    </row>
    <row r="39" spans="1:10">
      <c r="A39" s="1812"/>
      <c r="B39" s="1812"/>
      <c r="C39" s="1812"/>
      <c r="D39" s="1812"/>
      <c r="E39" s="1812"/>
      <c r="F39" s="1812"/>
      <c r="G39" s="1812"/>
      <c r="H39" s="1812"/>
      <c r="I39" s="1812"/>
      <c r="J39" s="1812"/>
    </row>
    <row r="40" spans="1:10">
      <c r="A40" s="1812"/>
      <c r="B40" s="1812"/>
      <c r="C40" s="1812"/>
      <c r="D40" s="1812"/>
      <c r="E40" s="1812"/>
      <c r="F40" s="1812"/>
      <c r="G40" s="1812"/>
      <c r="H40" s="1812"/>
      <c r="I40" s="1812"/>
      <c r="J40" s="1812"/>
    </row>
    <row r="41" spans="1:10">
      <c r="A41" s="1812"/>
      <c r="B41" s="1812"/>
      <c r="C41" s="1812"/>
      <c r="D41" s="1812"/>
      <c r="E41" s="1812"/>
      <c r="F41" s="1812"/>
      <c r="G41" s="1812"/>
      <c r="H41" s="1812"/>
      <c r="I41" s="1812"/>
      <c r="J41" s="1812"/>
    </row>
    <row r="42" spans="1:10">
      <c r="A42" s="1812"/>
      <c r="B42" s="1812"/>
      <c r="C42" s="1812"/>
      <c r="D42" s="1812"/>
      <c r="E42" s="1812"/>
      <c r="F42" s="1812"/>
      <c r="G42" s="1812"/>
      <c r="H42" s="1812"/>
      <c r="I42" s="1812"/>
      <c r="J42" s="1812"/>
    </row>
    <row r="43" spans="1:10">
      <c r="A43" s="1812"/>
      <c r="B43" s="1812"/>
      <c r="C43" s="1812"/>
      <c r="D43" s="1812"/>
      <c r="E43" s="1812"/>
      <c r="F43" s="1812"/>
      <c r="G43" s="1812"/>
      <c r="H43" s="1812"/>
      <c r="I43" s="1812"/>
      <c r="J43" s="1812"/>
    </row>
    <row r="44" spans="1:10">
      <c r="A44" s="1812"/>
      <c r="B44" s="1812"/>
      <c r="C44" s="1812"/>
      <c r="D44" s="1812"/>
      <c r="E44" s="1812"/>
      <c r="F44" s="1812"/>
      <c r="G44" s="1812"/>
      <c r="H44" s="1812"/>
      <c r="I44" s="1812"/>
      <c r="J44" s="1812"/>
    </row>
    <row r="45" spans="1:10">
      <c r="A45" s="1812"/>
      <c r="B45" s="1812"/>
      <c r="C45" s="1812"/>
      <c r="D45" s="1812"/>
      <c r="E45" s="1812"/>
      <c r="F45" s="1812"/>
      <c r="G45" s="1812"/>
      <c r="H45" s="1812"/>
      <c r="I45" s="1812"/>
      <c r="J45" s="1812"/>
    </row>
    <row r="46" spans="1:10">
      <c r="A46" s="1812"/>
      <c r="B46" s="1812"/>
      <c r="C46" s="1812"/>
      <c r="D46" s="1812"/>
      <c r="E46" s="1812"/>
      <c r="F46" s="1812"/>
      <c r="G46" s="1812"/>
      <c r="H46" s="1812"/>
      <c r="I46" s="1812"/>
      <c r="J46" s="1812"/>
    </row>
    <row r="47" spans="1:10">
      <c r="A47" s="1812"/>
      <c r="B47" s="1812"/>
      <c r="C47" s="1812"/>
      <c r="D47" s="1812"/>
      <c r="E47" s="1812"/>
      <c r="F47" s="1812"/>
      <c r="G47" s="1812"/>
      <c r="H47" s="1812"/>
      <c r="I47" s="1812"/>
      <c r="J47" s="1812"/>
    </row>
    <row r="48" spans="1:10">
      <c r="A48" s="1812"/>
      <c r="B48" s="1812"/>
      <c r="C48" s="1812"/>
      <c r="D48" s="1812"/>
      <c r="E48" s="1812"/>
      <c r="F48" s="1812"/>
      <c r="G48" s="1812"/>
      <c r="H48" s="1812"/>
      <c r="I48" s="1812"/>
      <c r="J48" s="1812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2026-05-11T09:09:57Z</cp:lastPrinted>
  <dcterms:created xsi:type="dcterms:W3CDTF">1996-10-08T23:32:33Z</dcterms:created>
  <dcterms:modified xsi:type="dcterms:W3CDTF">2026-05-22T05:58:13Z</dcterms:modified>
</cp:coreProperties>
</file>