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Fd\Fd2\КЗС 2023\прайси\Прайсы_новые_19.09.2024\"/>
    </mc:Choice>
  </mc:AlternateContent>
  <bookViews>
    <workbookView xWindow="120" yWindow="15" windowWidth="18960" windowHeight="11325"/>
  </bookViews>
  <sheets>
    <sheet name="Прайс" sheetId="1" r:id="rId1"/>
    <sheet name="градація знижок в %" sheetId="3" r:id="rId2"/>
    <sheet name="Лист1" sheetId="2" r:id="rId3"/>
  </sheets>
  <definedNames>
    <definedName name="_xlnm.Print_Area" localSheetId="1">'градація знижок в %'!$A$1:$F$20</definedName>
    <definedName name="_xlnm.Print_Area" localSheetId="0">Прайс!$A$1:$I$224</definedName>
  </definedNames>
  <calcPr calcId="162913"/>
</workbook>
</file>

<file path=xl/calcChain.xml><?xml version="1.0" encoding="utf-8"?>
<calcChain xmlns="http://schemas.openxmlformats.org/spreadsheetml/2006/main">
  <c r="G27" i="1" l="1"/>
  <c r="G28" i="1"/>
  <c r="G29" i="1"/>
  <c r="G30" i="1"/>
  <c r="G31" i="1"/>
  <c r="G32" i="1"/>
  <c r="G33" i="1"/>
  <c r="G26" i="1"/>
  <c r="G22" i="1"/>
  <c r="G23" i="1"/>
  <c r="G24" i="1"/>
  <c r="G21" i="1"/>
  <c r="G13" i="1"/>
  <c r="G14" i="1"/>
  <c r="G15" i="1"/>
  <c r="G16" i="1"/>
  <c r="G17" i="1"/>
  <c r="G18" i="1"/>
  <c r="G19" i="1"/>
  <c r="G12" i="1"/>
  <c r="G9" i="1"/>
  <c r="G10" i="1"/>
  <c r="G8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74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96" i="1"/>
  <c r="G220" i="1"/>
  <c r="G219" i="1"/>
  <c r="F220" i="1"/>
  <c r="F219" i="1"/>
  <c r="F208" i="1"/>
  <c r="F209" i="1"/>
  <c r="F210" i="1"/>
  <c r="F211" i="1"/>
  <c r="F212" i="1"/>
  <c r="F213" i="1"/>
  <c r="F214" i="1"/>
  <c r="F215" i="1"/>
  <c r="F216" i="1"/>
  <c r="F207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179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56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14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96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74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37" i="1"/>
  <c r="G62" i="1" l="1"/>
  <c r="E222" i="1" l="1"/>
  <c r="E220" i="1"/>
  <c r="E219" i="1"/>
  <c r="E216" i="1"/>
  <c r="E208" i="1"/>
  <c r="E209" i="1"/>
  <c r="E210" i="1"/>
  <c r="E211" i="1"/>
  <c r="E212" i="1"/>
  <c r="E213" i="1"/>
  <c r="E214" i="1"/>
  <c r="E215" i="1"/>
  <c r="E207" i="1"/>
  <c r="E204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180" i="1"/>
  <c r="E179" i="1"/>
  <c r="E17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56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14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96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74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3" i="1"/>
  <c r="E64" i="1"/>
  <c r="E65" i="1"/>
  <c r="E66" i="1"/>
  <c r="E67" i="1"/>
  <c r="E68" i="1"/>
  <c r="E69" i="1"/>
  <c r="E70" i="1"/>
  <c r="E71" i="1"/>
  <c r="E37" i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26" i="1"/>
  <c r="F26" i="1" s="1"/>
  <c r="E22" i="1"/>
  <c r="F22" i="1" s="1"/>
  <c r="E23" i="1"/>
  <c r="F23" i="1" s="1"/>
  <c r="E24" i="1"/>
  <c r="F24" i="1" s="1"/>
  <c r="E21" i="1"/>
  <c r="F21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12" i="1"/>
  <c r="F12" i="1" s="1"/>
  <c r="E10" i="1"/>
  <c r="F10" i="1" s="1"/>
  <c r="E9" i="1"/>
  <c r="F9" i="1" s="1"/>
  <c r="E8" i="1"/>
  <c r="F8" i="1" s="1"/>
  <c r="G70" i="1" l="1"/>
  <c r="G61" i="1"/>
  <c r="G53" i="1"/>
  <c r="G41" i="1"/>
  <c r="G150" i="1"/>
  <c r="G142" i="1"/>
  <c r="G134" i="1"/>
  <c r="G126" i="1"/>
  <c r="G118" i="1"/>
  <c r="G172" i="1"/>
  <c r="G164" i="1"/>
  <c r="G176" i="1"/>
  <c r="G194" i="1"/>
  <c r="G186" i="1"/>
  <c r="G215" i="1"/>
  <c r="G216" i="1"/>
  <c r="G69" i="1"/>
  <c r="G60" i="1"/>
  <c r="G52" i="1"/>
  <c r="G44" i="1"/>
  <c r="G149" i="1"/>
  <c r="G141" i="1"/>
  <c r="G133" i="1"/>
  <c r="G125" i="1"/>
  <c r="G175" i="1"/>
  <c r="G167" i="1"/>
  <c r="G159" i="1"/>
  <c r="G201" i="1"/>
  <c r="G193" i="1"/>
  <c r="G210" i="1"/>
  <c r="G55" i="1"/>
  <c r="G43" i="1"/>
  <c r="G152" i="1"/>
  <c r="G140" i="1"/>
  <c r="G132" i="1"/>
  <c r="G120" i="1"/>
  <c r="G170" i="1"/>
  <c r="G158" i="1"/>
  <c r="G200" i="1"/>
  <c r="G188" i="1"/>
  <c r="G213" i="1"/>
  <c r="G66" i="1"/>
  <c r="G57" i="1"/>
  <c r="G49" i="1"/>
  <c r="G45" i="1"/>
  <c r="G114" i="1"/>
  <c r="G146" i="1"/>
  <c r="G138" i="1"/>
  <c r="G130" i="1"/>
  <c r="G122" i="1"/>
  <c r="G156" i="1"/>
  <c r="G168" i="1"/>
  <c r="G160" i="1"/>
  <c r="G202" i="1"/>
  <c r="G198" i="1"/>
  <c r="G190" i="1"/>
  <c r="G182" i="1"/>
  <c r="G211" i="1"/>
  <c r="G65" i="1"/>
  <c r="G56" i="1"/>
  <c r="G48" i="1"/>
  <c r="G40" i="1"/>
  <c r="G153" i="1"/>
  <c r="G145" i="1"/>
  <c r="G137" i="1"/>
  <c r="G129" i="1"/>
  <c r="G121" i="1"/>
  <c r="G117" i="1"/>
  <c r="G171" i="1"/>
  <c r="G163" i="1"/>
  <c r="G179" i="1"/>
  <c r="G197" i="1"/>
  <c r="G189" i="1"/>
  <c r="G185" i="1"/>
  <c r="G181" i="1"/>
  <c r="G214" i="1"/>
  <c r="G37" i="1"/>
  <c r="G68" i="1"/>
  <c r="G64" i="1"/>
  <c r="G59" i="1"/>
  <c r="G51" i="1"/>
  <c r="G47" i="1"/>
  <c r="G39" i="1"/>
  <c r="G148" i="1"/>
  <c r="G144" i="1"/>
  <c r="G136" i="1"/>
  <c r="G128" i="1"/>
  <c r="G124" i="1"/>
  <c r="G116" i="1"/>
  <c r="G174" i="1"/>
  <c r="G166" i="1"/>
  <c r="G162" i="1"/>
  <c r="G180" i="1"/>
  <c r="G196" i="1"/>
  <c r="G192" i="1"/>
  <c r="G184" i="1"/>
  <c r="G204" i="1"/>
  <c r="G209" i="1"/>
  <c r="G71" i="1"/>
  <c r="G67" i="1"/>
  <c r="G63" i="1"/>
  <c r="G58" i="1"/>
  <c r="G54" i="1"/>
  <c r="G50" i="1"/>
  <c r="G46" i="1"/>
  <c r="G42" i="1"/>
  <c r="G38" i="1"/>
  <c r="G151" i="1"/>
  <c r="G147" i="1"/>
  <c r="G143" i="1"/>
  <c r="G139" i="1"/>
  <c r="G135" i="1"/>
  <c r="G131" i="1"/>
  <c r="G127" i="1"/>
  <c r="G123" i="1"/>
  <c r="G119" i="1"/>
  <c r="G115" i="1"/>
  <c r="G173" i="1"/>
  <c r="G169" i="1"/>
  <c r="G165" i="1"/>
  <c r="G161" i="1"/>
  <c r="G157" i="1"/>
  <c r="G203" i="1"/>
  <c r="G199" i="1"/>
  <c r="G195" i="1"/>
  <c r="G191" i="1"/>
  <c r="G187" i="1"/>
  <c r="G183" i="1"/>
  <c r="G207" i="1"/>
  <c r="G212" i="1"/>
  <c r="G208" i="1"/>
  <c r="F222" i="1"/>
  <c r="G222" i="1"/>
</calcChain>
</file>

<file path=xl/sharedStrings.xml><?xml version="1.0" encoding="utf-8"?>
<sst xmlns="http://schemas.openxmlformats.org/spreadsheetml/2006/main" count="690" uniqueCount="228">
  <si>
    <r>
      <rPr>
        <b/>
        <sz val="9"/>
        <rFont val="Arial"/>
        <family val="2"/>
      </rPr>
      <t>№</t>
    </r>
  </si>
  <si>
    <r>
      <rPr>
        <b/>
        <sz val="9"/>
        <rFont val="Arial"/>
        <family val="2"/>
      </rPr>
      <t>Матеріал</t>
    </r>
  </si>
  <si>
    <r>
      <rPr>
        <b/>
        <sz val="9"/>
        <rFont val="Arial"/>
        <family val="2"/>
      </rPr>
      <t>Найменування</t>
    </r>
  </si>
  <si>
    <r>
      <rPr>
        <sz val="9"/>
        <rFont val="Calibri"/>
        <family val="2"/>
      </rPr>
      <t xml:space="preserve">AL 0.4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</si>
  <si>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Профіль </t>
    </r>
    <r>
      <rPr>
        <sz val="9"/>
        <rFont val="Calibri"/>
        <family val="2"/>
      </rPr>
      <t xml:space="preserve">30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</si>
  <si>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пог</t>
    </r>
    <r>
      <rPr>
        <sz val="9"/>
        <rFont val="Calibri"/>
        <family val="2"/>
      </rPr>
      <t>.</t>
    </r>
    <r>
      <rPr>
        <sz val="9"/>
        <rFont val="Arial"/>
        <family val="2"/>
      </rPr>
      <t>м</t>
    </r>
  </si>
  <si>
    <r>
      <rPr>
        <sz val="9"/>
        <rFont val="Arial"/>
        <family val="2"/>
      </rPr>
      <t xml:space="preserve">Профіль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</si>
  <si>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Кутовий елемент для грильято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</si>
  <si>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50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50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</si>
  <si>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кв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</si>
  <si>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60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60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</si>
  <si>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75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75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</si>
  <si>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86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86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</si>
  <si>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100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</si>
  <si>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120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120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</si>
  <si>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150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150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</si>
  <si>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200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200 </t>
    </r>
    <r>
      <rPr>
        <sz val="9"/>
        <rFont val="Arial"/>
        <family val="2"/>
      </rPr>
      <t xml:space="preserve">З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</si>
  <si>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оцін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Ст</t>
    </r>
    <r>
      <rPr>
        <sz val="9"/>
        <rFont val="Calibri"/>
        <family val="2"/>
      </rPr>
      <t>. 0</t>
    </r>
  </si>
  <si>
    <r>
      <rPr>
        <sz val="9"/>
        <rFont val="Arial"/>
        <family val="2"/>
      </rPr>
      <t xml:space="preserve">Профіль С </t>
    </r>
    <r>
      <rPr>
        <sz val="9"/>
        <rFont val="Calibri"/>
        <family val="2"/>
      </rPr>
      <t xml:space="preserve">30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</si>
  <si>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Профіль С </t>
    </r>
    <r>
      <rPr>
        <sz val="9"/>
        <rFont val="Calibri"/>
        <family val="2"/>
      </rPr>
      <t xml:space="preserve">40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</si>
  <si>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Кутовий оцинк елемент для грильято </t>
    </r>
    <r>
      <rPr>
        <sz val="9"/>
        <rFont val="Calibri"/>
        <family val="2"/>
      </rPr>
      <t>(</t>
    </r>
    <r>
      <rPr>
        <sz val="9"/>
        <rFont val="Arial"/>
        <family val="2"/>
      </rPr>
      <t>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графіт</t>
    </r>
    <r>
      <rPr>
        <sz val="9"/>
        <rFont val="Calibri"/>
        <family val="2"/>
      </rPr>
      <t>) 19</t>
    </r>
    <r>
      <rPr>
        <sz val="9"/>
        <rFont val="Arial"/>
        <family val="2"/>
      </rPr>
      <t>мм</t>
    </r>
    <r>
      <rPr>
        <sz val="9"/>
        <rFont val="Calibri"/>
        <family val="2"/>
      </rPr>
      <t>*</t>
    </r>
  </si>
  <si>
    <r>
      <rPr>
        <sz val="9"/>
        <rFont val="Arial"/>
        <family val="2"/>
      </rPr>
      <t>оцін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Ст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</si>
  <si>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>З</t>
    </r>
    <r>
      <rPr>
        <sz val="9"/>
        <rFont val="Calibri"/>
        <family val="2"/>
      </rPr>
      <t>'</t>
    </r>
    <r>
      <rPr>
        <sz val="9"/>
        <rFont val="Arial"/>
        <family val="2"/>
      </rPr>
      <t>єднувач</t>
    </r>
  </si>
  <si>
    <r>
      <rPr>
        <sz val="9"/>
        <rFont val="Arial"/>
        <family val="2"/>
      </rPr>
      <t>шт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</si>
  <si>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40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</si>
  <si>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Calibri"/>
        <family val="2"/>
      </rPr>
      <t xml:space="preserve">1 </t>
    </r>
    <r>
      <rPr>
        <sz val="9"/>
        <rFont val="Arial"/>
        <family val="2"/>
      </rPr>
      <t>м</t>
    </r>
    <r>
      <rPr>
        <sz val="9"/>
        <rFont val="Calibri"/>
        <family val="2"/>
      </rPr>
      <t>.</t>
    </r>
    <r>
      <rPr>
        <sz val="9"/>
        <rFont val="Arial"/>
        <family val="2"/>
      </rPr>
      <t>п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</si>
  <si>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40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фарбування </t>
    </r>
    <r>
      <rPr>
        <sz val="9"/>
        <rFont val="Calibri"/>
        <family val="2"/>
      </rPr>
      <t>RAL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</si>
  <si>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40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Колір дерева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</si>
  <si>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70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</si>
  <si>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70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RAL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</si>
  <si>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</si>
  <si>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RAL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</si>
  <si>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100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</si>
  <si>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100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RAL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</si>
  <si>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40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</si>
  <si>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70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</si>
  <si>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</si>
  <si>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100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</si>
  <si>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Стрінгер </t>
    </r>
    <r>
      <rPr>
        <sz val="9"/>
        <rFont val="Calibri"/>
        <family val="2"/>
      </rPr>
      <t>(</t>
    </r>
    <r>
      <rPr>
        <sz val="9"/>
        <rFont val="Arial"/>
        <family val="2"/>
      </rPr>
      <t>несучий профіль</t>
    </r>
    <r>
      <rPr>
        <sz val="9"/>
        <rFont val="Calibri"/>
        <family val="2"/>
      </rPr>
      <t xml:space="preserve">) </t>
    </r>
    <r>
      <rPr>
        <sz val="9"/>
        <rFont val="Arial"/>
        <family val="2"/>
      </rPr>
      <t>оцинк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</si>
  <si>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40 </t>
    </r>
    <r>
      <rPr>
        <sz val="9"/>
        <rFont val="Arial"/>
        <family val="2"/>
      </rPr>
      <t>мм Шир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</si>
  <si>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Calibri"/>
        <family val="2"/>
      </rPr>
      <t xml:space="preserve">1 </t>
    </r>
    <r>
      <rPr>
        <sz val="9"/>
        <rFont val="Arial"/>
        <family val="2"/>
      </rPr>
      <t>кв</t>
    </r>
    <r>
      <rPr>
        <sz val="9"/>
        <rFont val="Calibri"/>
        <family val="2"/>
      </rPr>
      <t>.</t>
    </r>
    <r>
      <rPr>
        <sz val="9"/>
        <rFont val="Arial"/>
        <family val="2"/>
      </rPr>
      <t>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</si>
  <si>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70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</si>
  <si>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</si>
  <si>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100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30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/35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</si>
  <si>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40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</si>
  <si>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70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</si>
  <si>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</si>
  <si>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Висота профілю Н </t>
    </r>
    <r>
      <rPr>
        <sz val="9"/>
        <rFont val="Calibri"/>
        <family val="2"/>
      </rPr>
      <t xml:space="preserve">= 100 </t>
    </r>
    <r>
      <rPr>
        <sz val="9"/>
        <rFont val="Arial"/>
        <family val="2"/>
      </rPr>
      <t xml:space="preserve">мм Ширина В </t>
    </r>
    <r>
      <rPr>
        <sz val="9"/>
        <rFont val="Calibri"/>
        <family val="2"/>
      </rPr>
      <t xml:space="preserve">= 85 </t>
    </r>
    <r>
      <rPr>
        <sz val="9"/>
        <rFont val="Arial"/>
        <family val="2"/>
      </rPr>
      <t xml:space="preserve">мм Крок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</si>
  <si>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Ал</t>
    </r>
    <r>
      <rPr>
        <sz val="9"/>
        <rFont val="Calibri"/>
        <family val="2"/>
      </rPr>
      <t>. 0.6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</si>
  <si>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оцін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Стал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</si>
  <si>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біла борд</t>
    </r>
  </si>
  <si>
    <r>
      <rPr>
        <sz val="9"/>
        <rFont val="Calibri"/>
        <family val="2"/>
      </rPr>
      <t xml:space="preserve">1 </t>
    </r>
    <r>
      <rPr>
        <sz val="9"/>
        <rFont val="Arial"/>
        <family val="2"/>
      </rPr>
      <t>шт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</si>
  <si>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колір</t>
    </r>
    <r>
      <rPr>
        <sz val="9"/>
        <rFont val="Calibri"/>
        <family val="2"/>
      </rPr>
      <t xml:space="preserve">: </t>
    </r>
    <r>
      <rPr>
        <sz val="9"/>
        <rFont val="Arial"/>
        <family val="2"/>
      </rPr>
      <t>сіра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шоколад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</si>
  <si>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колір</t>
    </r>
    <r>
      <rPr>
        <sz val="9"/>
        <rFont val="Calibri"/>
        <family val="2"/>
      </rPr>
      <t xml:space="preserve">: </t>
    </r>
    <r>
      <rPr>
        <sz val="9"/>
        <rFont val="Arial"/>
        <family val="2"/>
      </rPr>
      <t>текстура дерева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</si>
  <si>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біла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</si>
  <si>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колір</t>
    </r>
    <r>
      <rPr>
        <sz val="9"/>
        <rFont val="Calibri"/>
        <family val="2"/>
      </rPr>
      <t xml:space="preserve">: </t>
    </r>
    <r>
      <rPr>
        <sz val="9"/>
        <rFont val="Arial"/>
        <family val="2"/>
      </rPr>
      <t>біла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чорна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</si>
  <si>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супер хром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</si>
  <si>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</si>
  <si>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 біла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</si>
  <si>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колір</t>
    </r>
    <r>
      <rPr>
        <sz val="9"/>
        <rFont val="Calibri"/>
        <family val="2"/>
      </rPr>
      <t xml:space="preserve">: </t>
    </r>
    <r>
      <rPr>
        <sz val="9"/>
        <rFont val="Arial"/>
        <family val="2"/>
      </rPr>
      <t>сіра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шоколад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</si>
  <si>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колір</t>
    </r>
    <r>
      <rPr>
        <sz val="9"/>
        <rFont val="Calibri"/>
        <family val="2"/>
      </rPr>
      <t xml:space="preserve">: </t>
    </r>
    <r>
      <rPr>
        <sz val="9"/>
        <rFont val="Arial"/>
        <family val="2"/>
      </rPr>
      <t>текстура дерева 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</si>
  <si>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біла 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</si>
  <si>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колір</t>
    </r>
    <r>
      <rPr>
        <sz val="9"/>
        <rFont val="Calibri"/>
        <family val="2"/>
      </rPr>
      <t xml:space="preserve">: </t>
    </r>
    <r>
      <rPr>
        <sz val="9"/>
        <rFont val="Arial"/>
        <family val="2"/>
      </rPr>
      <t>біла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сіра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чорна 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</si>
  <si>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Касета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>мм суперхром 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</si>
  <si>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Панель стельовий р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р </t>
    </r>
    <r>
      <rPr>
        <sz val="9"/>
        <rFont val="Calibri"/>
        <family val="2"/>
      </rPr>
      <t xml:space="preserve">600*600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 xml:space="preserve">gold </t>
    </r>
    <r>
      <rPr>
        <sz val="9"/>
        <rFont val="Arial"/>
        <family val="2"/>
      </rPr>
      <t>перф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д</t>
    </r>
    <r>
      <rPr>
        <sz val="9"/>
        <rFont val="Calibri"/>
        <family val="2"/>
      </rPr>
      <t xml:space="preserve">.1,8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</si>
  <si>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оцін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Сталь </t>
    </r>
    <r>
      <rPr>
        <sz val="9"/>
        <rFont val="Calibri"/>
        <family val="2"/>
      </rPr>
      <t xml:space="preserve">1.0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</si>
  <si>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Касета сітка </t>
    </r>
    <r>
      <rPr>
        <sz val="9"/>
        <rFont val="Calibri"/>
        <family val="2"/>
      </rPr>
      <t>10</t>
    </r>
    <r>
      <rPr>
        <sz val="9"/>
        <rFont val="Arial"/>
        <family val="2"/>
      </rPr>
      <t>х</t>
    </r>
    <r>
      <rPr>
        <sz val="9"/>
        <rFont val="Calibri"/>
        <family val="2"/>
      </rPr>
      <t xml:space="preserve">10 </t>
    </r>
    <r>
      <rPr>
        <sz val="9"/>
        <rFont val="Arial"/>
        <family val="2"/>
      </rPr>
      <t xml:space="preserve">мм х </t>
    </r>
    <r>
      <rPr>
        <sz val="9"/>
        <rFont val="Calibri"/>
        <family val="2"/>
      </rPr>
      <t xml:space="preserve">1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</si>
  <si>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Касета сітка </t>
    </r>
    <r>
      <rPr>
        <sz val="9"/>
        <rFont val="Calibri"/>
        <family val="2"/>
      </rPr>
      <t xml:space="preserve">8 </t>
    </r>
    <r>
      <rPr>
        <sz val="9"/>
        <rFont val="Arial"/>
        <family val="2"/>
      </rPr>
      <t xml:space="preserve">х </t>
    </r>
    <r>
      <rPr>
        <sz val="9"/>
        <rFont val="Calibri"/>
        <family val="2"/>
      </rPr>
      <t xml:space="preserve">16 </t>
    </r>
    <r>
      <rPr>
        <sz val="9"/>
        <rFont val="Arial"/>
        <family val="2"/>
      </rPr>
      <t xml:space="preserve">х </t>
    </r>
    <r>
      <rPr>
        <sz val="9"/>
        <rFont val="Calibri"/>
        <family val="2"/>
      </rPr>
      <t xml:space="preserve">1 </t>
    </r>
    <r>
      <rPr>
        <sz val="9"/>
        <rFont val="Arial"/>
        <family val="2"/>
      </rPr>
      <t xml:space="preserve">мм фарбована колір </t>
    </r>
    <r>
      <rPr>
        <sz val="9"/>
        <rFont val="Calibri"/>
        <family val="2"/>
      </rPr>
      <t xml:space="preserve">RAL board 600x600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</si>
  <si>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Кас</t>
    </r>
  </si>
  <si>
    <r>
      <rPr>
        <sz val="9"/>
        <rFont val="Arial"/>
        <family val="2"/>
      </rPr>
      <t>Поодинокі роздрібні розцінки за 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оцинкований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</si>
  <si>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білий АМТТ Т</t>
    </r>
    <r>
      <rPr>
        <sz val="9"/>
        <rFont val="Calibri"/>
        <family val="2"/>
      </rPr>
      <t xml:space="preserve">-24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</si>
  <si>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 АМТТ Т</t>
    </r>
    <r>
      <rPr>
        <sz val="9"/>
        <rFont val="Calibri"/>
        <family val="2"/>
      </rPr>
      <t xml:space="preserve">-24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</si>
  <si>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суперхром АМТТ Т</t>
    </r>
    <r>
      <rPr>
        <sz val="9"/>
        <rFont val="Calibri"/>
        <family val="2"/>
      </rPr>
      <t xml:space="preserve">-24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</si>
  <si>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золото АМТТ Т</t>
    </r>
    <r>
      <rPr>
        <sz val="9"/>
        <rFont val="Calibri"/>
        <family val="2"/>
      </rPr>
      <t xml:space="preserve">-24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</si>
  <si>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білий АМТТ Т</t>
    </r>
    <r>
      <rPr>
        <sz val="9"/>
        <rFont val="Calibri"/>
        <family val="2"/>
      </rPr>
      <t xml:space="preserve">-15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</si>
  <si>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 АМТТ Т</t>
    </r>
    <r>
      <rPr>
        <sz val="9"/>
        <rFont val="Calibri"/>
        <family val="2"/>
      </rPr>
      <t xml:space="preserve">-15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</si>
  <si>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суперхром АМТТ Т</t>
    </r>
    <r>
      <rPr>
        <sz val="9"/>
        <rFont val="Calibri"/>
        <family val="2"/>
      </rPr>
      <t xml:space="preserve">-15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</si>
  <si>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Т</t>
    </r>
    <r>
      <rPr>
        <sz val="9"/>
        <rFont val="Calibri"/>
        <family val="2"/>
      </rPr>
      <t>-</t>
    </r>
    <r>
      <rPr>
        <sz val="9"/>
        <rFont val="Arial"/>
        <family val="2"/>
      </rPr>
      <t>профіль золото АМТТТ</t>
    </r>
    <r>
      <rPr>
        <sz val="9"/>
        <rFont val="Calibri"/>
        <family val="2"/>
      </rPr>
      <t xml:space="preserve">-15 3600/1200/600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</si>
  <si>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Кутник Г</t>
    </r>
    <r>
      <rPr>
        <sz val="9"/>
        <rFont val="Calibri"/>
        <family val="2"/>
      </rPr>
      <t>-</t>
    </r>
    <r>
      <rPr>
        <sz val="9"/>
        <rFont val="Arial"/>
        <family val="2"/>
      </rPr>
      <t>подібний 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чорний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 xml:space="preserve">сірий </t>
    </r>
    <r>
      <rPr>
        <sz val="9"/>
        <rFont val="Calibri"/>
        <family val="2"/>
      </rPr>
      <t xml:space="preserve">19*24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</si>
  <si>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Кутник Г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суперхром </t>
    </r>
    <r>
      <rPr>
        <sz val="9"/>
        <rFont val="Calibri"/>
        <family val="2"/>
      </rPr>
      <t xml:space="preserve">19*24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</si>
  <si>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>Кутник Г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золото </t>
    </r>
    <r>
      <rPr>
        <sz val="9"/>
        <rFont val="Calibri"/>
        <family val="2"/>
      </rPr>
      <t xml:space="preserve">19*24 </t>
    </r>
    <r>
      <rPr>
        <sz val="9"/>
        <rFont val="Arial"/>
        <family val="2"/>
      </rPr>
      <t>м</t>
    </r>
  </si>
  <si>
    <r>
      <rPr>
        <sz val="9"/>
        <rFont val="Arial"/>
        <family val="2"/>
      </rPr>
      <t>Кутник східчастий білий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сірий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 xml:space="preserve">чорний </t>
    </r>
    <r>
      <rPr>
        <sz val="9"/>
        <rFont val="Calibri"/>
        <family val="2"/>
      </rPr>
      <t xml:space="preserve">19*24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</si>
  <si>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Кутник сходів суперхром </t>
    </r>
    <r>
      <rPr>
        <sz val="9"/>
        <rFont val="Calibri"/>
        <family val="2"/>
      </rPr>
      <t xml:space="preserve">19*24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</si>
  <si>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Кутник східчастий золото </t>
    </r>
    <r>
      <rPr>
        <sz val="9"/>
        <rFont val="Calibri"/>
        <family val="2"/>
      </rPr>
      <t xml:space="preserve">19*24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</si>
  <si>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Профіль несучий </t>
    </r>
    <r>
      <rPr>
        <sz val="9"/>
        <rFont val="Calibri"/>
        <family val="2"/>
      </rPr>
      <t>CLIP-IN</t>
    </r>
  </si>
  <si>
    <r>
      <rPr>
        <sz val="9"/>
        <rFont val="Arial"/>
        <family val="2"/>
      </rPr>
      <t>Зачіп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скоба </t>
    </r>
    <r>
      <rPr>
        <sz val="9"/>
        <rFont val="Calibri"/>
        <family val="2"/>
      </rPr>
      <t>CLIP-IN</t>
    </r>
  </si>
  <si>
    <r>
      <rPr>
        <sz val="9"/>
        <rFont val="Arial"/>
        <family val="2"/>
      </rPr>
      <t>шт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</si>
  <si>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Поодинокі роздрібні розцінки за алюмінієву рейкову стелю в </t>
    </r>
    <r>
      <rPr>
        <sz val="9"/>
        <rFont val="Calibri"/>
        <family val="2"/>
      </rPr>
      <t>$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</si>
  <si>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</si>
  <si>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</si>
  <si>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</si>
  <si>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</si>
  <si>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</si>
  <si>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Оцинкована рейка </t>
    </r>
    <r>
      <rPr>
        <sz val="9"/>
        <rFont val="Calibri"/>
        <family val="2"/>
      </rPr>
      <t>85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</si>
  <si>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Оцинкована рейка </t>
    </r>
    <r>
      <rPr>
        <sz val="9"/>
        <rFont val="Calibri"/>
        <family val="2"/>
      </rPr>
      <t>85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сірий</t>
    </r>
  </si>
  <si>
    <r>
      <rPr>
        <sz val="9"/>
        <rFont val="Arial"/>
        <family val="2"/>
      </rPr>
      <t xml:space="preserve">Алюмінієва вставка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білий</t>
    </r>
  </si>
  <si>
    <r>
      <rPr>
        <sz val="9"/>
        <rFont val="Arial"/>
        <family val="2"/>
      </rPr>
      <t xml:space="preserve">Алюмінієва вставка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</si>
  <si>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Алюмінієва вставка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</si>
  <si>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Алюмінієва вставка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</si>
  <si>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Алюмінієва вставка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</si>
  <si>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Вставка оцинкована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</si>
  <si>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Оцинкована вставка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</si>
  <si>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>Елемент П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білий </t>
    </r>
    <r>
      <rPr>
        <sz val="9"/>
        <rFont val="Calibri"/>
        <family val="2"/>
      </rPr>
      <t>20*20*30</t>
    </r>
    <r>
      <rPr>
        <sz val="9"/>
        <rFont val="Arial"/>
        <family val="2"/>
      </rPr>
      <t>мм</t>
    </r>
    <r>
      <rPr>
        <sz val="9"/>
        <rFont val="Calibri"/>
        <family val="2"/>
      </rPr>
      <t>/3000 (</t>
    </r>
    <r>
      <rPr>
        <sz val="9"/>
        <rFont val="Arial"/>
        <family val="2"/>
      </rPr>
      <t xml:space="preserve">уп </t>
    </r>
    <r>
      <rPr>
        <sz val="9"/>
        <rFont val="Calibri"/>
        <family val="2"/>
      </rPr>
      <t xml:space="preserve">50 </t>
    </r>
    <r>
      <rPr>
        <sz val="9"/>
        <rFont val="Arial"/>
        <family val="2"/>
      </rPr>
      <t>шт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</si>
  <si>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Елемент П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сірий </t>
    </r>
    <r>
      <rPr>
        <sz val="9"/>
        <rFont val="Calibri"/>
        <family val="2"/>
      </rPr>
      <t>20*20*30</t>
    </r>
    <r>
      <rPr>
        <sz val="9"/>
        <rFont val="Arial"/>
        <family val="2"/>
      </rPr>
      <t>мм</t>
    </r>
    <r>
      <rPr>
        <sz val="9"/>
        <rFont val="Calibri"/>
        <family val="2"/>
      </rPr>
      <t>/3000 (</t>
    </r>
    <r>
      <rPr>
        <sz val="9"/>
        <rFont val="Arial"/>
        <family val="2"/>
      </rPr>
      <t xml:space="preserve">уп </t>
    </r>
    <r>
      <rPr>
        <sz val="9"/>
        <rFont val="Calibri"/>
        <family val="2"/>
      </rPr>
      <t xml:space="preserve">50 </t>
    </r>
    <r>
      <rPr>
        <sz val="9"/>
        <rFont val="Arial"/>
        <family val="2"/>
      </rPr>
      <t>шт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</si>
  <si>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Елемент П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чорний </t>
    </r>
    <r>
      <rPr>
        <sz val="9"/>
        <rFont val="Calibri"/>
        <family val="2"/>
      </rPr>
      <t>20*20*30</t>
    </r>
    <r>
      <rPr>
        <sz val="9"/>
        <rFont val="Arial"/>
        <family val="2"/>
      </rPr>
      <t>мм</t>
    </r>
    <r>
      <rPr>
        <sz val="9"/>
        <rFont val="Calibri"/>
        <family val="2"/>
      </rPr>
      <t>/3000 (</t>
    </r>
    <r>
      <rPr>
        <sz val="9"/>
        <rFont val="Arial"/>
        <family val="2"/>
      </rPr>
      <t xml:space="preserve">уп </t>
    </r>
    <r>
      <rPr>
        <sz val="9"/>
        <rFont val="Calibri"/>
        <family val="2"/>
      </rPr>
      <t xml:space="preserve">50 </t>
    </r>
    <r>
      <rPr>
        <sz val="9"/>
        <rFont val="Arial"/>
        <family val="2"/>
      </rPr>
      <t>шт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</si>
  <si>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Елемент П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суперхром </t>
    </r>
    <r>
      <rPr>
        <sz val="9"/>
        <rFont val="Calibri"/>
        <family val="2"/>
      </rPr>
      <t>20*20*30</t>
    </r>
    <r>
      <rPr>
        <sz val="9"/>
        <rFont val="Arial"/>
        <family val="2"/>
      </rPr>
      <t>мм</t>
    </r>
    <r>
      <rPr>
        <sz val="9"/>
        <rFont val="Calibri"/>
        <family val="2"/>
      </rPr>
      <t>/3000 (</t>
    </r>
    <r>
      <rPr>
        <sz val="9"/>
        <rFont val="Arial"/>
        <family val="2"/>
      </rPr>
      <t xml:space="preserve">уп </t>
    </r>
    <r>
      <rPr>
        <sz val="9"/>
        <rFont val="Calibri"/>
        <family val="2"/>
      </rPr>
      <t xml:space="preserve">50 </t>
    </r>
    <r>
      <rPr>
        <sz val="9"/>
        <rFont val="Arial"/>
        <family val="2"/>
      </rPr>
      <t>шт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</si>
  <si>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>Елемент П</t>
    </r>
    <r>
      <rPr>
        <sz val="9"/>
        <rFont val="Calibri"/>
        <family val="2"/>
      </rPr>
      <t>-</t>
    </r>
    <r>
      <rPr>
        <sz val="9"/>
        <rFont val="Arial"/>
        <family val="2"/>
      </rPr>
      <t xml:space="preserve">подібний золото </t>
    </r>
    <r>
      <rPr>
        <sz val="9"/>
        <rFont val="Calibri"/>
        <family val="2"/>
      </rPr>
      <t>20*20*30</t>
    </r>
    <r>
      <rPr>
        <sz val="9"/>
        <rFont val="Arial"/>
        <family val="2"/>
      </rPr>
      <t>мм</t>
    </r>
    <r>
      <rPr>
        <sz val="9"/>
        <rFont val="Calibri"/>
        <family val="2"/>
      </rPr>
      <t>/3000 (</t>
    </r>
    <r>
      <rPr>
        <sz val="9"/>
        <rFont val="Arial"/>
        <family val="2"/>
      </rPr>
      <t xml:space="preserve">уп </t>
    </r>
    <r>
      <rPr>
        <sz val="9"/>
        <rFont val="Calibri"/>
        <family val="2"/>
      </rPr>
      <t xml:space="preserve">50 </t>
    </r>
    <r>
      <rPr>
        <sz val="9"/>
        <rFont val="Arial"/>
        <family val="2"/>
      </rPr>
      <t>шт</t>
    </r>
    <r>
      <rPr>
        <sz val="9"/>
        <rFont val="Calibri"/>
        <family val="2"/>
      </rPr>
      <t>)</t>
    </r>
  </si>
  <si>
    <r>
      <rPr>
        <sz val="9"/>
        <rFont val="Arial"/>
        <family val="2"/>
      </rPr>
      <t xml:space="preserve">Алюмінієвий руст згин </t>
    </r>
    <r>
      <rPr>
        <sz val="9"/>
        <rFont val="Calibri"/>
        <family val="2"/>
      </rPr>
      <t xml:space="preserve">55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білий</t>
    </r>
  </si>
  <si>
    <r>
      <rPr>
        <sz val="9"/>
        <rFont val="Arial"/>
        <family val="2"/>
      </rPr>
      <t xml:space="preserve">Алюмінієвий руст згин </t>
    </r>
    <r>
      <rPr>
        <sz val="9"/>
        <rFont val="Calibri"/>
        <family val="2"/>
      </rPr>
      <t xml:space="preserve">55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сірий</t>
    </r>
  </si>
  <si>
    <r>
      <rPr>
        <sz val="9"/>
        <rFont val="Arial"/>
        <family val="2"/>
      </rPr>
      <t xml:space="preserve">Алюмінієвий руст згин </t>
    </r>
    <r>
      <rPr>
        <sz val="9"/>
        <rFont val="Calibri"/>
        <family val="2"/>
      </rPr>
      <t xml:space="preserve">55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</si>
  <si>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Алюмінієвий руст згин </t>
    </r>
    <r>
      <rPr>
        <sz val="9"/>
        <rFont val="Calibri"/>
        <family val="2"/>
      </rPr>
      <t xml:space="preserve">55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</si>
  <si>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Алюмінієвий руст згин </t>
    </r>
    <r>
      <rPr>
        <sz val="9"/>
        <rFont val="Calibri"/>
        <family val="2"/>
      </rPr>
      <t xml:space="preserve">55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</si>
  <si>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>Алюмінієва рейка</t>
    </r>
    <r>
      <rPr>
        <sz val="9"/>
        <rFont val="Calibri"/>
        <family val="2"/>
      </rPr>
      <t>/</t>
    </r>
    <r>
      <rPr>
        <sz val="9"/>
        <rFont val="Arial"/>
        <family val="2"/>
      </rPr>
      <t xml:space="preserve">згин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</si>
  <si>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>Алюмінієва рейка</t>
    </r>
    <r>
      <rPr>
        <sz val="9"/>
        <rFont val="Calibri"/>
        <family val="2"/>
      </rPr>
      <t>/</t>
    </r>
    <r>
      <rPr>
        <sz val="9"/>
        <rFont val="Arial"/>
        <family val="2"/>
      </rPr>
      <t xml:space="preserve">згин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</si>
  <si>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>Алюмінієва рейка</t>
    </r>
    <r>
      <rPr>
        <sz val="9"/>
        <rFont val="Calibri"/>
        <family val="2"/>
      </rPr>
      <t>/</t>
    </r>
    <r>
      <rPr>
        <sz val="9"/>
        <rFont val="Arial"/>
        <family val="2"/>
      </rPr>
      <t xml:space="preserve">згин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</si>
  <si>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>Алюмінієва рейка</t>
    </r>
    <r>
      <rPr>
        <sz val="9"/>
        <rFont val="Calibri"/>
        <family val="2"/>
      </rPr>
      <t>/</t>
    </r>
    <r>
      <rPr>
        <sz val="9"/>
        <rFont val="Arial"/>
        <family val="2"/>
      </rPr>
      <t xml:space="preserve">згин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</si>
  <si>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>Алюмінієва рейка</t>
    </r>
    <r>
      <rPr>
        <sz val="9"/>
        <rFont val="Calibri"/>
        <family val="2"/>
      </rPr>
      <t>/</t>
    </r>
    <r>
      <rPr>
        <sz val="9"/>
        <rFont val="Arial"/>
        <family val="2"/>
      </rPr>
      <t xml:space="preserve">згин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</si>
  <si>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Оцинкований несучий профіль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S5</t>
    </r>
  </si>
  <si>
    <r>
      <rPr>
        <sz val="9"/>
        <rFont val="Arial"/>
        <family val="2"/>
      </rPr>
      <t>Алюмінієвий профіль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 xml:space="preserve">що несе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S5</t>
    </r>
  </si>
  <si>
    <r>
      <rPr>
        <sz val="9"/>
        <rFont val="Arial"/>
        <family val="2"/>
      </rPr>
      <t xml:space="preserve">Оцинкований несучий профіль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V4</t>
    </r>
  </si>
  <si>
    <r>
      <rPr>
        <sz val="9"/>
        <rFont val="Arial"/>
        <family val="2"/>
      </rPr>
      <t>Алюмінієвий профіль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 xml:space="preserve">що несе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V4</t>
    </r>
  </si>
  <si>
    <r>
      <rPr>
        <sz val="9"/>
        <rFont val="Arial"/>
        <family val="2"/>
      </rPr>
      <t xml:space="preserve">Алюмінієвий руст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білий</t>
    </r>
  </si>
  <si>
    <r>
      <rPr>
        <sz val="9"/>
        <rFont val="Arial"/>
        <family val="2"/>
      </rPr>
      <t xml:space="preserve">Алюмінієвий руст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сірий</t>
    </r>
  </si>
  <si>
    <r>
      <rPr>
        <sz val="9"/>
        <rFont val="Arial"/>
        <family val="2"/>
      </rPr>
      <t xml:space="preserve">Алюмінієвий руст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</si>
  <si>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Алюмінієвий руст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</si>
  <si>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Алюмінієвий руст </t>
    </r>
    <r>
      <rPr>
        <sz val="9"/>
        <rFont val="Calibri"/>
        <family val="2"/>
      </rPr>
      <t xml:space="preserve">15 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</si>
  <si>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>Поодинокі роздрібні розцінки за алюмінієву лінійну стелю</t>
    </r>
  </si>
  <si>
    <r>
      <rPr>
        <sz val="9"/>
        <rFont val="Calibri"/>
        <family val="2"/>
      </rPr>
      <t xml:space="preserve">AL 0.5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</si>
  <si>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150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</si>
  <si>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150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</si>
  <si>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Оцинкована рейка </t>
    </r>
    <r>
      <rPr>
        <sz val="9"/>
        <rFont val="Calibri"/>
        <family val="2"/>
      </rPr>
      <t>150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</si>
  <si>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>пог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м</t>
    </r>
    <r>
      <rPr>
        <sz val="9"/>
        <rFont val="Calibri"/>
        <family val="2"/>
      </rPr>
      <t>.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</si>
  <si>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150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</si>
  <si>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150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</si>
  <si>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200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</si>
  <si>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200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</si>
  <si>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Оцинкована рейка </t>
    </r>
    <r>
      <rPr>
        <sz val="9"/>
        <rFont val="Calibri"/>
        <family val="2"/>
      </rPr>
      <t>200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</si>
  <si>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200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</si>
  <si>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200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</si>
  <si>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300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</si>
  <si>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300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</si>
  <si>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300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</si>
  <si>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Алюмінієва рейка </t>
    </r>
    <r>
      <rPr>
        <sz val="9"/>
        <rFont val="Calibri"/>
        <family val="2"/>
      </rPr>
      <t>300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</si>
  <si>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Несучий профіль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S150</t>
    </r>
  </si>
  <si>
    <r>
      <rPr>
        <sz val="9"/>
        <rFont val="Arial"/>
        <family val="2"/>
      </rPr>
      <t xml:space="preserve">Несучий профіль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S200</t>
    </r>
  </si>
  <si>
    <r>
      <rPr>
        <sz val="9"/>
        <rFont val="Arial"/>
        <family val="2"/>
      </rPr>
      <t xml:space="preserve">Несучий профіль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>, S300</t>
    </r>
  </si>
  <si>
    <r>
      <rPr>
        <sz val="9"/>
        <rFont val="Arial"/>
        <family val="2"/>
      </rPr>
      <t>Поодинокі роздрібні розцінки за алюмінієву мультипанельну стелю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</si>
  <si>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</si>
  <si>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</si>
  <si>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</si>
  <si>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</si>
  <si>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</si>
  <si>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Мультипанельна вставка </t>
    </r>
    <r>
      <rPr>
        <sz val="9"/>
        <rFont val="Calibri"/>
        <family val="2"/>
      </rPr>
      <t>V 20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біла</t>
    </r>
  </si>
  <si>
    <r>
      <rPr>
        <sz val="9"/>
        <rFont val="Arial"/>
        <family val="2"/>
      </rPr>
      <t xml:space="preserve">Мультипанельна вставка </t>
    </r>
    <r>
      <rPr>
        <sz val="9"/>
        <rFont val="Calibri"/>
        <family val="2"/>
      </rPr>
      <t>V 20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сіра</t>
    </r>
  </si>
  <si>
    <r>
      <rPr>
        <sz val="9"/>
        <rFont val="Arial"/>
        <family val="2"/>
      </rPr>
      <t xml:space="preserve">Мультипанельна вставка </t>
    </r>
    <r>
      <rPr>
        <sz val="9"/>
        <rFont val="Calibri"/>
        <family val="2"/>
      </rPr>
      <t>V 20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</si>
  <si>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Мультипанельна вставка </t>
    </r>
    <r>
      <rPr>
        <sz val="9"/>
        <rFont val="Calibri"/>
        <family val="2"/>
      </rPr>
      <t>V 20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</si>
  <si>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Мультипанельна вставка </t>
    </r>
    <r>
      <rPr>
        <sz val="9"/>
        <rFont val="Calibri"/>
        <family val="2"/>
      </rPr>
      <t>V 20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</si>
  <si>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80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</si>
  <si>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80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</si>
  <si>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80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</si>
  <si>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80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</si>
  <si>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80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</si>
  <si>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130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білий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</si>
  <si>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130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сірий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</si>
  <si>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130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чорний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</si>
  <si>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130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суперхром</t>
    </r>
  </si>
  <si>
    <r>
      <rPr>
        <sz val="9"/>
        <rFont val="Arial"/>
        <family val="2"/>
      </rPr>
      <t xml:space="preserve">Мультипанельна рейка </t>
    </r>
    <r>
      <rPr>
        <sz val="9"/>
        <rFont val="Calibri"/>
        <family val="2"/>
      </rPr>
      <t>130</t>
    </r>
    <r>
      <rPr>
        <sz val="9"/>
        <rFont val="Arial"/>
        <family val="2"/>
      </rPr>
      <t>мм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колір золото</t>
    </r>
  </si>
  <si>
    <r>
      <rPr>
        <sz val="9"/>
        <rFont val="Arial"/>
        <family val="2"/>
      </rPr>
      <t xml:space="preserve">Оцинкований несучий профіль </t>
    </r>
    <r>
      <rPr>
        <sz val="9"/>
        <rFont val="Calibri"/>
        <family val="2"/>
      </rPr>
      <t>4</t>
    </r>
    <r>
      <rPr>
        <sz val="9"/>
        <rFont val="Arial"/>
        <family val="2"/>
      </rPr>
      <t>м</t>
    </r>
    <r>
      <rPr>
        <sz val="9"/>
        <rFont val="Calibri"/>
        <family val="2"/>
      </rPr>
      <t xml:space="preserve">, </t>
    </r>
    <r>
      <rPr>
        <sz val="9"/>
        <rFont val="Arial"/>
        <family val="2"/>
      </rPr>
      <t>МП</t>
    </r>
  </si>
  <si>
    <r>
      <rPr>
        <sz val="9"/>
        <rFont val="Arial"/>
        <family val="2"/>
      </rPr>
      <t xml:space="preserve">Поодинокі роздрібні розцінки за екранну стелю колір </t>
    </r>
    <r>
      <rPr>
        <sz val="9"/>
        <rFont val="Calibri"/>
        <family val="2"/>
      </rPr>
      <t>RAL 9003/RAL 9006</t>
    </r>
  </si>
  <si>
    <r>
      <rPr>
        <sz val="9"/>
        <rFont val="Arial"/>
        <family val="2"/>
      </rPr>
      <t xml:space="preserve">Екранна рейка висота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</si>
  <si>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Екранна рейка висота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</si>
  <si>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Екранна рейка висота </t>
    </r>
    <r>
      <rPr>
        <sz val="9"/>
        <rFont val="Calibri"/>
        <family val="2"/>
      </rPr>
      <t xml:space="preserve">115 </t>
    </r>
    <r>
      <rPr>
        <sz val="9"/>
        <rFont val="Arial"/>
        <family val="2"/>
      </rPr>
      <t>мм</t>
    </r>
  </si>
  <si>
    <r>
      <rPr>
        <sz val="9"/>
        <rFont val="Arial"/>
        <family val="2"/>
      </rPr>
      <t xml:space="preserve">Екранна рейка висота </t>
    </r>
    <r>
      <rPr>
        <sz val="9"/>
        <rFont val="Calibri"/>
        <family val="2"/>
      </rPr>
      <t xml:space="preserve">85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2-</t>
    </r>
    <r>
      <rPr>
        <sz val="9"/>
        <rFont val="Arial"/>
        <family val="2"/>
      </rPr>
      <t>х стор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фарбування</t>
    </r>
  </si>
  <si>
    <r>
      <rPr>
        <sz val="9"/>
        <rFont val="Arial"/>
        <family val="2"/>
      </rPr>
      <t xml:space="preserve">Екранна рейка висота </t>
    </r>
    <r>
      <rPr>
        <sz val="9"/>
        <rFont val="Calibri"/>
        <family val="2"/>
      </rPr>
      <t xml:space="preserve">100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2-</t>
    </r>
    <r>
      <rPr>
        <sz val="9"/>
        <rFont val="Arial"/>
        <family val="2"/>
      </rPr>
      <t>х стор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фарбування</t>
    </r>
  </si>
  <si>
    <r>
      <rPr>
        <sz val="9"/>
        <rFont val="Arial"/>
        <family val="2"/>
      </rPr>
      <t xml:space="preserve">Екранна рейка висота </t>
    </r>
    <r>
      <rPr>
        <sz val="9"/>
        <rFont val="Calibri"/>
        <family val="2"/>
      </rPr>
      <t xml:space="preserve">115 </t>
    </r>
    <r>
      <rPr>
        <sz val="9"/>
        <rFont val="Arial"/>
        <family val="2"/>
      </rPr>
      <t xml:space="preserve">мм </t>
    </r>
    <r>
      <rPr>
        <sz val="9"/>
        <rFont val="Calibri"/>
        <family val="2"/>
      </rPr>
      <t>2-</t>
    </r>
    <r>
      <rPr>
        <sz val="9"/>
        <rFont val="Arial"/>
        <family val="2"/>
      </rPr>
      <t>х стор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фарбування</t>
    </r>
  </si>
  <si>
    <r>
      <rPr>
        <sz val="9"/>
        <rFont val="Arial"/>
        <family val="2"/>
      </rPr>
      <t xml:space="preserve">Поодинокі роздрібні розцінки на грильято пірамідальний та </t>
    </r>
    <r>
      <rPr>
        <sz val="9"/>
        <rFont val="Calibri"/>
        <family val="2"/>
      </rPr>
      <t xml:space="preserve">GL-15 </t>
    </r>
    <r>
      <rPr>
        <sz val="9"/>
        <rFont val="Arial"/>
        <family val="2"/>
      </rPr>
      <t>стандартних кольорів</t>
    </r>
  </si>
  <si>
    <r>
      <rPr>
        <sz val="9"/>
        <rFont val="Arial"/>
        <family val="2"/>
      </rPr>
      <t>оцін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 xml:space="preserve">Ст </t>
    </r>
    <r>
      <rPr>
        <sz val="9"/>
        <rFont val="Calibri"/>
        <family val="2"/>
      </rPr>
      <t>0.</t>
    </r>
  </si>
  <si>
    <r>
      <rPr>
        <sz val="9"/>
        <rFont val="Arial"/>
        <family val="2"/>
      </rPr>
      <t>Грильято пірамідальний</t>
    </r>
  </si>
  <si>
    <r>
      <rPr>
        <sz val="9"/>
        <rFont val="Arial"/>
        <family val="2"/>
      </rPr>
      <t xml:space="preserve">Грильято </t>
    </r>
    <r>
      <rPr>
        <sz val="9"/>
        <rFont val="Calibri"/>
        <family val="2"/>
      </rPr>
      <t>GL-15</t>
    </r>
  </si>
  <si>
    <r>
      <rPr>
        <sz val="9"/>
        <rFont val="Arial"/>
        <family val="2"/>
      </rPr>
      <t>Роздрібні роздрібні ціни на світильники для підвісних стель</t>
    </r>
  </si>
  <si>
    <r>
      <rPr>
        <sz val="9"/>
        <rFont val="Arial"/>
        <family val="2"/>
      </rPr>
      <t xml:space="preserve">Світильник для стель типу Армстронг </t>
    </r>
    <r>
      <rPr>
        <sz val="9"/>
        <rFont val="Calibri"/>
        <family val="2"/>
      </rPr>
      <t>600</t>
    </r>
    <r>
      <rPr>
        <sz val="9"/>
        <rFont val="Arial"/>
        <family val="2"/>
      </rPr>
      <t>х</t>
    </r>
    <r>
      <rPr>
        <sz val="9"/>
        <rFont val="Calibri"/>
        <family val="2"/>
      </rPr>
      <t>600</t>
    </r>
  </si>
  <si>
    <r>
      <rPr>
        <b/>
        <sz val="11"/>
        <rFont val="Arial"/>
        <family val="2"/>
      </rPr>
      <t>₴</t>
    </r>
  </si>
  <si>
    <r>
      <rPr>
        <b/>
        <sz val="10"/>
        <rFont val="Arial"/>
        <family val="2"/>
      </rPr>
      <t>Поодинокі роздрібні розцінки за стелю ГРИЛЬЯТО алюмінієвий</t>
    </r>
  </si>
  <si>
    <r>
      <rPr>
        <b/>
        <sz val="10"/>
        <rFont val="Arial"/>
        <family val="2"/>
      </rPr>
      <t xml:space="preserve">Роздрібні розцінки за квадратний метр стелі ГРИЛЬЯТО алюмінієвого </t>
    </r>
    <r>
      <rPr>
        <b/>
        <sz val="10"/>
        <rFont val="Calibri"/>
        <family val="2"/>
      </rPr>
      <t>(</t>
    </r>
    <r>
      <rPr>
        <b/>
        <sz val="10"/>
        <rFont val="Arial"/>
        <family val="2"/>
      </rPr>
      <t>на замовлення</t>
    </r>
    <r>
      <rPr>
        <b/>
        <sz val="10"/>
        <rFont val="Calibri"/>
        <family val="2"/>
      </rPr>
      <t>)</t>
    </r>
  </si>
  <si>
    <r>
      <rPr>
        <b/>
        <sz val="9"/>
        <rFont val="Arial"/>
        <family val="2"/>
      </rPr>
      <t xml:space="preserve">Поодинокі роздрібні розцінки за стелю ГРИЛЬЯТО </t>
    </r>
    <r>
      <rPr>
        <b/>
        <sz val="10"/>
        <rFont val="Arial"/>
        <family val="2"/>
      </rPr>
      <t>оцинкований</t>
    </r>
  </si>
  <si>
    <r>
      <rPr>
        <b/>
        <sz val="9"/>
        <rFont val="Arial"/>
        <family val="2"/>
      </rPr>
      <t>Роздрібні ціни за квадратний метр стелі ГРИЛЬЯТО оцинкованого</t>
    </r>
  </si>
  <si>
    <r>
      <rPr>
        <b/>
        <sz val="9"/>
        <rFont val="Arial"/>
        <family val="2"/>
      </rPr>
      <t>Поодинокі роздрібні розцінки за КУБООБРАЗНА оцинкована стеля</t>
    </r>
  </si>
  <si>
    <r>
      <rPr>
        <b/>
        <sz val="9"/>
        <rFont val="Arial"/>
        <family val="2"/>
      </rPr>
      <t>Розмір кубоподібного профілю в мм колір</t>
    </r>
    <r>
      <rPr>
        <b/>
        <sz val="9"/>
        <rFont val="Calibri"/>
        <family val="2"/>
      </rPr>
      <t xml:space="preserve">: RAL 9003, RAL 9006, RAL 7024, </t>
    </r>
    <r>
      <rPr>
        <b/>
        <sz val="9"/>
        <rFont val="Arial"/>
        <family val="2"/>
      </rPr>
      <t xml:space="preserve">Дерево прайс </t>
    </r>
    <r>
      <rPr>
        <b/>
        <sz val="9"/>
        <rFont val="Calibri"/>
        <family val="2"/>
      </rPr>
      <t>+50%</t>
    </r>
  </si>
  <si>
    <r>
      <rPr>
        <b/>
        <sz val="9"/>
        <rFont val="Arial"/>
        <family val="2"/>
      </rPr>
      <t>Поодинокі роздрібні розцінки за касетну металеву стелю</t>
    </r>
  </si>
  <si>
    <r>
      <rPr>
        <sz val="9"/>
        <rFont val="Arial"/>
        <family val="2"/>
      </rPr>
      <t>оцін</t>
    </r>
    <r>
      <rPr>
        <sz val="9"/>
        <rFont val="Calibri"/>
        <family val="2"/>
      </rPr>
      <t xml:space="preserve">. </t>
    </r>
    <r>
      <rPr>
        <sz val="9"/>
        <rFont val="Arial"/>
        <family val="2"/>
      </rPr>
      <t>Ст</t>
    </r>
    <r>
      <rPr>
        <sz val="9"/>
        <rFont val="Calibri"/>
        <family val="2"/>
      </rPr>
      <t>. 1</t>
    </r>
    <r>
      <rPr>
        <sz val="11"/>
        <color theme="1"/>
        <rFont val="Calibri"/>
        <family val="2"/>
        <charset val="204"/>
        <scheme val="minor"/>
      </rPr>
      <t/>
    </r>
  </si>
  <si>
    <r>
      <rPr>
        <sz val="9"/>
        <rFont val="Arial"/>
        <family val="2"/>
      </rPr>
      <t xml:space="preserve">Стрінгер </t>
    </r>
    <r>
      <rPr>
        <sz val="9"/>
        <rFont val="Calibri"/>
        <family val="2"/>
      </rPr>
      <t>(</t>
    </r>
    <r>
      <rPr>
        <sz val="9"/>
        <rFont val="Arial"/>
        <family val="2"/>
      </rPr>
      <t>несучий профіль</t>
    </r>
    <r>
      <rPr>
        <sz val="9"/>
        <rFont val="Calibri"/>
        <family val="2"/>
      </rPr>
      <t xml:space="preserve">) </t>
    </r>
    <r>
      <rPr>
        <sz val="9"/>
        <rFont val="Arial"/>
        <family val="2"/>
      </rPr>
      <t>оцинк фарбування RAL</t>
    </r>
  </si>
  <si>
    <r>
      <rPr>
        <sz val="9"/>
        <rFont val="Calibri"/>
        <family val="2"/>
      </rPr>
      <t>1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9"/>
        <rFont val="Arial"/>
        <family val="2"/>
      </rPr>
      <t>м</t>
    </r>
    <r>
      <rPr>
        <sz val="9"/>
        <rFont val="Calibri"/>
        <family val="2"/>
      </rPr>
      <t>.</t>
    </r>
    <r>
      <rPr>
        <sz val="9"/>
        <rFont val="Arial"/>
        <family val="2"/>
      </rPr>
      <t>п</t>
    </r>
  </si>
  <si>
    <t>Великий опт ціна з ПДВ</t>
  </si>
  <si>
    <r>
      <rPr>
        <b/>
        <sz val="9"/>
        <rFont val="Myriad Pro"/>
        <charset val="204"/>
      </rPr>
      <t>Од. вим.</t>
    </r>
  </si>
  <si>
    <r>
      <rPr>
        <b/>
        <sz val="9"/>
        <rFont val="Calibri"/>
        <family val="2"/>
      </rPr>
      <t>Price (EXW
Factory)</t>
    </r>
  </si>
  <si>
    <t>Роздріб
ціна з ПДВ</t>
  </si>
  <si>
    <t>Дрібний опт ціна з ПДВ</t>
  </si>
  <si>
    <t>Група товарів</t>
  </si>
  <si>
    <t>Кубкова, Рейкова, Лінійна, мультипанельна стелі</t>
  </si>
  <si>
    <t>Грильято</t>
  </si>
  <si>
    <t>Т - профіль</t>
  </si>
  <si>
    <t>Касетна стеля</t>
  </si>
  <si>
    <t>Плита ТАПІОКА 595*595*10</t>
  </si>
  <si>
    <t>65 грн</t>
  </si>
  <si>
    <t>62 грн</t>
  </si>
  <si>
    <t>60грн*</t>
  </si>
  <si>
    <t>40 (45*)</t>
  </si>
  <si>
    <r>
      <rPr>
        <b/>
        <sz val="10"/>
        <rFont val="Arial"/>
        <family val="2"/>
      </rPr>
      <t>№</t>
    </r>
  </si>
  <si>
    <t>* - данна знижка надаєтся тільки після погодження з керівником</t>
  </si>
  <si>
    <t>Роздріб, від 0 грн до 30 000грн (знижка в %)</t>
  </si>
  <si>
    <t>Роздріб - сума замовлення до 30 000 грн</t>
  </si>
  <si>
    <t>Дрібний опт - сума замовлення від 30 000 грн до 150 000 грн</t>
  </si>
  <si>
    <t xml:space="preserve">Великий опт - сума замовлення від 150 000 грн </t>
  </si>
  <si>
    <t>Дрібний опт. від 30 000 грн до 150 000 грн  (знижка в %)</t>
  </si>
  <si>
    <t>Великий  опт. від 150 000 грн (знижка в %)</t>
  </si>
  <si>
    <t>Роз'яснення знижок до вкладки "прайс"</t>
  </si>
  <si>
    <t>$</t>
  </si>
  <si>
    <t>50 (55*)</t>
  </si>
  <si>
    <t>45 (50*)</t>
  </si>
  <si>
    <t>42 (45*)</t>
  </si>
  <si>
    <t>40 (MAX)</t>
  </si>
  <si>
    <t>30 (MAX)</t>
  </si>
  <si>
    <t>35 (MAX)</t>
  </si>
  <si>
    <t>від 0 до 15 (MAX)*</t>
  </si>
  <si>
    <t>від 0 до 20 (MAX)*</t>
  </si>
  <si>
    <t>Плита для підвісної стелі з мінеральних волокон, тапіока 595*595*10 мм</t>
  </si>
  <si>
    <t>шт</t>
  </si>
  <si>
    <t>60*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</si>
</sst>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sz val="9"/>
      <color rgb="FF000000"/>
      <name val="Calibri"/>
      <family val="2"/>
    </font>
    <font>
      <b/>
      <sz val="9"/>
      <name val="Arial"/>
      <family val="2"/>
    </font>
    <font>
      <b/>
      <sz val="9"/>
      <name val="Calibri"/>
      <family val="2"/>
    </font>
    <font>
      <sz val="9"/>
      <name val="Arial"/>
      <family val="2"/>
    </font>
    <font>
      <sz val="9"/>
      <name val="Calibri"/>
      <family val="2"/>
    </font>
    <font>
      <b/>
      <sz val="10"/>
      <name val="Arial"/>
      <family val="2"/>
    </font>
    <font>
      <sz val="12"/>
      <name val="宋体"/>
      <charset val="134"/>
    </font>
    <font>
      <b/>
      <sz val="10"/>
      <color indexed="8"/>
      <name val="Myriad Pro"/>
      <charset val="204"/>
    </font>
    <font>
      <b/>
      <sz val="11"/>
      <color indexed="8"/>
      <name val="Myriad Pro"/>
      <charset val="204"/>
    </font>
    <font>
      <b/>
      <sz val="11"/>
      <name val="Arial"/>
      <family val="2"/>
    </font>
    <font>
      <b/>
      <sz val="11"/>
      <name val="Calibri"/>
      <family val="2"/>
    </font>
    <font>
      <b/>
      <sz val="10"/>
      <name val="Calibri"/>
      <family val="2"/>
    </font>
    <font>
      <sz val="9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9"/>
      <name val="Myriad Pro"/>
      <charset val="204"/>
    </font>
    <font>
      <b/>
      <sz val="10"/>
      <color rgb="FF000000"/>
      <name val="Myriad Pro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9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10"/>
      <name val="Myriad Pro"/>
      <charset val="204"/>
    </font>
    <font>
      <b/>
      <i/>
      <u/>
      <sz val="10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  <font>
      <b/>
      <sz val="14"/>
      <color theme="0"/>
      <name val="Myriad Pro"/>
      <charset val="204"/>
    </font>
  </fonts>
  <fills count="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0E0E3"/>
      </patternFill>
    </fill>
    <fill>
      <patternFill patternType="solid">
        <fgColor rgb="FFCC660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/>
  </cellStyleXfs>
  <cellXfs count="9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1" xfId="0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right" vertical="top" shrinkToFit="1"/>
    </xf>
    <xf numFmtId="0" fontId="0" fillId="3" borderId="1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11" fillId="4" borderId="6" xfId="1" applyFont="1" applyFill="1" applyBorder="1" applyAlignment="1">
      <alignment vertical="center" wrapText="1"/>
    </xf>
    <xf numFmtId="0" fontId="11" fillId="4" borderId="7" xfId="1" applyFont="1" applyFill="1" applyBorder="1" applyAlignment="1">
      <alignment vertical="center" wrapText="1"/>
    </xf>
    <xf numFmtId="0" fontId="11" fillId="4" borderId="8" xfId="1" applyFont="1" applyFill="1" applyBorder="1" applyAlignment="1">
      <alignment vertical="center" wrapText="1"/>
    </xf>
    <xf numFmtId="0" fontId="0" fillId="0" borderId="11" xfId="0" applyFill="1" applyBorder="1" applyAlignment="1">
      <alignment horizontal="left" vertical="top" wrapText="1"/>
    </xf>
    <xf numFmtId="2" fontId="4" fillId="0" borderId="11" xfId="0" applyNumberFormat="1" applyFont="1" applyFill="1" applyBorder="1" applyAlignment="1">
      <alignment horizontal="right" vertical="top" shrinkToFit="1"/>
    </xf>
    <xf numFmtId="0" fontId="11" fillId="4" borderId="9" xfId="1" applyFont="1" applyFill="1" applyBorder="1" applyAlignment="1">
      <alignment horizontal="center" vertical="center" wrapText="1"/>
    </xf>
    <xf numFmtId="0" fontId="12" fillId="4" borderId="9" xfId="1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left" vertical="top" wrapText="1"/>
    </xf>
    <xf numFmtId="0" fontId="11" fillId="4" borderId="9" xfId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2" fillId="4" borderId="13" xfId="1" applyFont="1" applyFill="1" applyBorder="1" applyAlignment="1">
      <alignment horizontal="center" vertical="center" wrapText="1"/>
    </xf>
    <xf numFmtId="1" fontId="4" fillId="0" borderId="15" xfId="0" applyNumberFormat="1" applyFont="1" applyFill="1" applyBorder="1" applyAlignment="1">
      <alignment horizontal="center" vertical="top" shrinkToFit="1"/>
    </xf>
    <xf numFmtId="2" fontId="4" fillId="0" borderId="16" xfId="0" applyNumberFormat="1" applyFont="1" applyFill="1" applyBorder="1" applyAlignment="1">
      <alignment horizontal="right" vertical="top" shrinkToFit="1"/>
    </xf>
    <xf numFmtId="2" fontId="4" fillId="0" borderId="17" xfId="0" applyNumberFormat="1" applyFont="1" applyFill="1" applyBorder="1" applyAlignment="1">
      <alignment horizontal="right" vertical="top" shrinkToFit="1"/>
    </xf>
    <xf numFmtId="0" fontId="11" fillId="4" borderId="18" xfId="1" applyFont="1" applyFill="1" applyBorder="1" applyAlignment="1">
      <alignment vertical="center" wrapText="1"/>
    </xf>
    <xf numFmtId="2" fontId="4" fillId="0" borderId="19" xfId="0" applyNumberFormat="1" applyFont="1" applyFill="1" applyBorder="1" applyAlignment="1">
      <alignment horizontal="right" vertical="top" shrinkToFit="1"/>
    </xf>
    <xf numFmtId="0" fontId="0" fillId="0" borderId="17" xfId="0" applyFill="1" applyBorder="1" applyAlignment="1">
      <alignment horizontal="left" wrapText="1"/>
    </xf>
    <xf numFmtId="0" fontId="3" fillId="0" borderId="15" xfId="0" applyFont="1" applyFill="1" applyBorder="1" applyAlignment="1">
      <alignment horizontal="center" vertical="top" wrapText="1"/>
    </xf>
    <xf numFmtId="0" fontId="11" fillId="4" borderId="21" xfId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right" vertical="top" shrinkToFit="1"/>
    </xf>
    <xf numFmtId="1" fontId="4" fillId="0" borderId="22" xfId="0" applyNumberFormat="1" applyFont="1" applyFill="1" applyBorder="1" applyAlignment="1">
      <alignment horizontal="center" vertical="top" shrinkToFit="1"/>
    </xf>
    <xf numFmtId="0" fontId="0" fillId="0" borderId="23" xfId="0" applyFill="1" applyBorder="1" applyAlignment="1">
      <alignment horizontal="left" wrapText="1"/>
    </xf>
    <xf numFmtId="0" fontId="0" fillId="0" borderId="23" xfId="0" applyFill="1" applyBorder="1" applyAlignment="1">
      <alignment horizontal="left" vertical="top" wrapText="1"/>
    </xf>
    <xf numFmtId="2" fontId="4" fillId="0" borderId="23" xfId="0" applyNumberFormat="1" applyFont="1" applyFill="1" applyBorder="1" applyAlignment="1">
      <alignment horizontal="right" vertical="top" shrinkToFit="1"/>
    </xf>
    <xf numFmtId="2" fontId="4" fillId="0" borderId="24" xfId="0" applyNumberFormat="1" applyFont="1" applyFill="1" applyBorder="1" applyAlignment="1">
      <alignment horizontal="right" vertical="top" shrinkToFit="1"/>
    </xf>
    <xf numFmtId="0" fontId="16" fillId="0" borderId="1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left" vertical="top" wrapText="1"/>
    </xf>
    <xf numFmtId="2" fontId="4" fillId="0" borderId="25" xfId="0" applyNumberFormat="1" applyFont="1" applyFill="1" applyBorder="1" applyAlignment="1">
      <alignment horizontal="right" vertical="top" shrinkToFit="1"/>
    </xf>
    <xf numFmtId="2" fontId="4" fillId="0" borderId="2" xfId="0" applyNumberFormat="1" applyFont="1" applyFill="1" applyBorder="1" applyAlignment="1">
      <alignment horizontal="right" vertical="top" shrinkToFit="1"/>
    </xf>
    <xf numFmtId="0" fontId="11" fillId="4" borderId="26" xfId="1" applyFont="1" applyFill="1" applyBorder="1" applyAlignment="1">
      <alignment vertical="center" wrapText="1"/>
    </xf>
    <xf numFmtId="2" fontId="4" fillId="0" borderId="27" xfId="0" applyNumberFormat="1" applyFont="1" applyFill="1" applyBorder="1" applyAlignment="1">
      <alignment horizontal="right" vertical="top" shrinkToFit="1"/>
    </xf>
    <xf numFmtId="2" fontId="24" fillId="0" borderId="2" xfId="0" applyNumberFormat="1" applyFont="1" applyFill="1" applyBorder="1" applyAlignment="1">
      <alignment horizontal="right" vertical="top" shrinkToFit="1"/>
    </xf>
    <xf numFmtId="1" fontId="4" fillId="0" borderId="0" xfId="0" applyNumberFormat="1" applyFont="1" applyFill="1" applyBorder="1" applyAlignment="1">
      <alignment horizontal="center" vertical="top" shrinkToFit="1"/>
    </xf>
    <xf numFmtId="2" fontId="4" fillId="0" borderId="0" xfId="0" applyNumberFormat="1" applyFont="1" applyFill="1" applyBorder="1" applyAlignment="1">
      <alignment horizontal="right" vertical="top" shrinkToFit="1"/>
    </xf>
    <xf numFmtId="0" fontId="22" fillId="0" borderId="9" xfId="0" applyFont="1" applyFill="1" applyBorder="1" applyAlignment="1">
      <alignment horizontal="left" vertical="center" wrapText="1"/>
    </xf>
    <xf numFmtId="0" fontId="22" fillId="0" borderId="9" xfId="0" applyFont="1" applyFill="1" applyBorder="1" applyAlignment="1">
      <alignment horizontal="center" vertical="center"/>
    </xf>
    <xf numFmtId="0" fontId="25" fillId="2" borderId="28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26" fillId="2" borderId="29" xfId="0" applyFont="1" applyFill="1" applyBorder="1" applyAlignment="1">
      <alignment horizontal="center" vertical="center" wrapText="1"/>
    </xf>
    <xf numFmtId="0" fontId="26" fillId="2" borderId="30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22" fillId="0" borderId="32" xfId="0" applyFont="1" applyFill="1" applyBorder="1" applyAlignment="1">
      <alignment horizontal="left" vertical="center" wrapText="1"/>
    </xf>
    <xf numFmtId="0" fontId="22" fillId="0" borderId="32" xfId="0" applyFont="1" applyFill="1" applyBorder="1" applyAlignment="1">
      <alignment horizontal="center" vertical="center"/>
    </xf>
    <xf numFmtId="0" fontId="22" fillId="0" borderId="33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 wrapText="1"/>
    </xf>
    <xf numFmtId="0" fontId="21" fillId="2" borderId="34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3" fillId="2" borderId="34" xfId="0" applyFont="1" applyFill="1" applyBorder="1" applyAlignment="1">
      <alignment horizontal="center" vertical="center" wrapText="1"/>
    </xf>
    <xf numFmtId="0" fontId="19" fillId="2" borderId="35" xfId="0" applyFont="1" applyFill="1" applyBorder="1" applyAlignment="1">
      <alignment horizontal="center" vertical="center" wrapText="1"/>
    </xf>
    <xf numFmtId="0" fontId="21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9" fontId="23" fillId="2" borderId="9" xfId="0" applyNumberFormat="1" applyFont="1" applyFill="1" applyBorder="1" applyAlignment="1">
      <alignment horizontal="center" vertical="center" wrapText="1"/>
    </xf>
    <xf numFmtId="0" fontId="14" fillId="4" borderId="14" xfId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1" fillId="4" borderId="20" xfId="1" applyFont="1" applyFill="1" applyBorder="1" applyAlignment="1">
      <alignment horizontal="center"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1" fillId="4" borderId="37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11" fillId="4" borderId="12" xfId="1" applyFont="1" applyFill="1" applyBorder="1" applyAlignment="1">
      <alignment horizontal="center" vertical="center" wrapText="1"/>
    </xf>
    <xf numFmtId="0" fontId="11" fillId="4" borderId="5" xfId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wrapText="1"/>
    </xf>
    <xf numFmtId="0" fontId="11" fillId="4" borderId="6" xfId="1" applyFont="1" applyFill="1" applyBorder="1" applyAlignment="1">
      <alignment horizontal="center" vertical="center" wrapText="1"/>
    </xf>
    <xf numFmtId="0" fontId="11" fillId="4" borderId="7" xfId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left" vertical="top"/>
    </xf>
    <xf numFmtId="0" fontId="28" fillId="0" borderId="0" xfId="0" applyFont="1" applyFill="1" applyBorder="1" applyAlignment="1">
      <alignment horizontal="left" vertical="top"/>
    </xf>
    <xf numFmtId="0" fontId="29" fillId="4" borderId="7" xfId="1" applyFont="1" applyFill="1" applyBorder="1" applyAlignment="1">
      <alignment horizontal="center" vertical="center" wrapText="1"/>
    </xf>
    <xf numFmtId="0" fontId="29" fillId="4" borderId="8" xfId="1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1" fillId="5" borderId="9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</cellXfs>
  <cellStyles count="2">
    <cellStyle name="Обычный" xfId="0" builtinId="0"/>
    <cellStyle name="常规_灯条（一年质保）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8</xdr:col>
      <xdr:colOff>0</xdr:colOff>
      <xdr:row>0</xdr:row>
      <xdr:rowOff>952500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"/>
          <a:ext cx="8858250" cy="942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4"/>
  <sheetViews>
    <sheetView tabSelected="1" zoomScaleNormal="100" zoomScaleSheetLayoutView="130" workbookViewId="0">
      <selection activeCell="L17" sqref="L16:L17"/>
    </sheetView>
  </sheetViews>
  <sheetFormatPr defaultRowHeight="12.75"/>
  <cols>
    <col min="1" max="1" width="6.5" style="10" customWidth="1"/>
    <col min="2" max="2" width="10.5" customWidth="1"/>
    <col min="3" max="3" width="84" customWidth="1"/>
    <col min="4" max="4" width="7" customWidth="1"/>
    <col min="5" max="5" width="12" customWidth="1"/>
    <col min="6" max="7" width="13" customWidth="1"/>
    <col min="8" max="8" width="9" customWidth="1"/>
    <col min="9" max="9" width="11.5" customWidth="1"/>
  </cols>
  <sheetData>
    <row r="1" spans="1:10" ht="75.75" customHeight="1" thickBot="1">
      <c r="A1" s="70"/>
      <c r="B1" s="70"/>
      <c r="C1" s="70"/>
      <c r="D1" s="70"/>
      <c r="E1" s="70"/>
      <c r="F1" s="70"/>
      <c r="G1" s="70"/>
      <c r="H1" s="70"/>
      <c r="I1" s="20">
        <v>43</v>
      </c>
    </row>
    <row r="2" spans="1:10" ht="44.25" customHeight="1">
      <c r="A2" s="65" t="s">
        <v>0</v>
      </c>
      <c r="B2" s="57" t="s">
        <v>1</v>
      </c>
      <c r="C2" s="57" t="s">
        <v>2</v>
      </c>
      <c r="D2" s="58" t="s">
        <v>193</v>
      </c>
      <c r="E2" s="59" t="s">
        <v>195</v>
      </c>
      <c r="F2" s="60" t="s">
        <v>196</v>
      </c>
      <c r="G2" s="60" t="s">
        <v>192</v>
      </c>
      <c r="H2" s="61" t="s">
        <v>194</v>
      </c>
      <c r="I2" s="1"/>
    </row>
    <row r="3" spans="1:10" ht="22.5" customHeight="1">
      <c r="A3" s="66"/>
      <c r="B3" s="66"/>
      <c r="C3" s="66"/>
      <c r="D3" s="62"/>
      <c r="E3" s="63">
        <v>0</v>
      </c>
      <c r="F3" s="85"/>
      <c r="G3" s="85"/>
      <c r="H3" s="64"/>
      <c r="I3" s="1"/>
    </row>
    <row r="4" spans="1:10" ht="15">
      <c r="A4" s="76"/>
      <c r="B4" s="77"/>
      <c r="C4" s="77"/>
      <c r="D4" s="21"/>
      <c r="E4" s="21" t="s">
        <v>181</v>
      </c>
      <c r="F4" s="21" t="s">
        <v>181</v>
      </c>
      <c r="G4" s="21" t="s">
        <v>181</v>
      </c>
      <c r="H4" s="68" t="s">
        <v>216</v>
      </c>
      <c r="I4" s="1"/>
    </row>
    <row r="5" spans="1:10">
      <c r="A5" s="86"/>
      <c r="B5" s="87"/>
      <c r="C5" s="87" t="s">
        <v>225</v>
      </c>
      <c r="D5" s="88" t="s">
        <v>226</v>
      </c>
      <c r="E5" s="89">
        <v>65</v>
      </c>
      <c r="F5" s="90">
        <v>62</v>
      </c>
      <c r="G5" s="90" t="s">
        <v>227</v>
      </c>
      <c r="H5" s="91"/>
      <c r="I5" s="1"/>
    </row>
    <row r="6" spans="1:10" ht="17.25" customHeight="1">
      <c r="A6" s="69"/>
      <c r="B6" s="69"/>
      <c r="C6" s="69"/>
      <c r="D6" s="62"/>
      <c r="E6" s="63">
        <v>0</v>
      </c>
      <c r="F6" s="67">
        <v>0.4</v>
      </c>
      <c r="G6" s="67">
        <v>0.5</v>
      </c>
      <c r="H6" s="64">
        <v>0</v>
      </c>
      <c r="I6" s="1"/>
    </row>
    <row r="7" spans="1:10" ht="13.5" customHeight="1">
      <c r="A7" s="76" t="s">
        <v>182</v>
      </c>
      <c r="B7" s="77"/>
      <c r="C7" s="77"/>
      <c r="D7" s="21"/>
      <c r="E7" s="21" t="s">
        <v>181</v>
      </c>
      <c r="F7" s="21" t="s">
        <v>181</v>
      </c>
      <c r="G7" s="21" t="s">
        <v>181</v>
      </c>
      <c r="H7" s="68" t="s">
        <v>216</v>
      </c>
      <c r="I7" s="5"/>
    </row>
    <row r="8" spans="1:10" ht="14.1" customHeight="1">
      <c r="A8" s="22">
        <v>1</v>
      </c>
      <c r="B8" s="6" t="s">
        <v>3</v>
      </c>
      <c r="C8" s="2" t="s">
        <v>4</v>
      </c>
      <c r="D8" s="14" t="s">
        <v>5</v>
      </c>
      <c r="E8" s="15">
        <f>H8*$I$1</f>
        <v>58.480000000000004</v>
      </c>
      <c r="F8" s="38">
        <f>E8/1.4</f>
        <v>41.771428571428579</v>
      </c>
      <c r="G8" s="38">
        <f>E8/1.5</f>
        <v>38.986666666666672</v>
      </c>
      <c r="H8" s="23">
        <v>1.36</v>
      </c>
      <c r="I8" s="5"/>
    </row>
    <row r="9" spans="1:10" ht="13.5" customHeight="1">
      <c r="A9" s="22">
        <v>2</v>
      </c>
      <c r="B9" s="6" t="s">
        <v>3</v>
      </c>
      <c r="C9" s="2" t="s">
        <v>6</v>
      </c>
      <c r="D9" s="2" t="s">
        <v>5</v>
      </c>
      <c r="E9" s="7">
        <f>H9*$I$1</f>
        <v>71.38</v>
      </c>
      <c r="F9" s="38">
        <f t="shared" ref="F9:F10" si="0">E9/1.4</f>
        <v>50.985714285714288</v>
      </c>
      <c r="G9" s="38">
        <f t="shared" ref="G9:G10" si="1">E9/1.5</f>
        <v>47.586666666666666</v>
      </c>
      <c r="H9" s="24">
        <v>1.66</v>
      </c>
      <c r="I9" s="5"/>
    </row>
    <row r="10" spans="1:10" ht="14.1" customHeight="1" thickBot="1">
      <c r="A10" s="22">
        <v>3</v>
      </c>
      <c r="B10" s="6" t="s">
        <v>3</v>
      </c>
      <c r="C10" s="2" t="s">
        <v>7</v>
      </c>
      <c r="D10" s="2" t="s">
        <v>5</v>
      </c>
      <c r="E10" s="7">
        <f>H10*$I$1</f>
        <v>70.95</v>
      </c>
      <c r="F10" s="38">
        <f t="shared" si="0"/>
        <v>50.678571428571431</v>
      </c>
      <c r="G10" s="38">
        <f t="shared" si="1"/>
        <v>47.300000000000004</v>
      </c>
      <c r="H10" s="24">
        <v>1.65</v>
      </c>
      <c r="I10" s="5"/>
    </row>
    <row r="11" spans="1:10" ht="13.5" customHeight="1">
      <c r="A11" s="79" t="s">
        <v>183</v>
      </c>
      <c r="B11" s="80"/>
      <c r="C11" s="80"/>
      <c r="D11" s="17"/>
      <c r="E11" s="21" t="s">
        <v>181</v>
      </c>
      <c r="F11" s="21" t="s">
        <v>181</v>
      </c>
      <c r="G11" s="21" t="s">
        <v>181</v>
      </c>
      <c r="H11" s="68" t="s">
        <v>216</v>
      </c>
      <c r="I11" s="5"/>
    </row>
    <row r="12" spans="1:10" ht="13.5" customHeight="1">
      <c r="A12" s="22">
        <v>4</v>
      </c>
      <c r="B12" s="6" t="s">
        <v>3</v>
      </c>
      <c r="C12" s="2" t="s">
        <v>8</v>
      </c>
      <c r="D12" s="2" t="s">
        <v>9</v>
      </c>
      <c r="E12" s="7">
        <f t="shared" ref="E12:E19" si="2">H12*$I$1</f>
        <v>2856.92</v>
      </c>
      <c r="F12" s="42">
        <f>E12/1.4</f>
        <v>2040.6571428571431</v>
      </c>
      <c r="G12" s="39">
        <f>E12/1.5</f>
        <v>1904.6133333333335</v>
      </c>
      <c r="H12" s="24">
        <v>66.44</v>
      </c>
      <c r="I12" s="5"/>
      <c r="J12" s="10"/>
    </row>
    <row r="13" spans="1:10" ht="14.1" customHeight="1">
      <c r="A13" s="22">
        <v>5</v>
      </c>
      <c r="B13" s="6" t="s">
        <v>3</v>
      </c>
      <c r="C13" s="2" t="s">
        <v>10</v>
      </c>
      <c r="D13" s="2" t="s">
        <v>9</v>
      </c>
      <c r="E13" s="7">
        <f t="shared" si="2"/>
        <v>2380.48</v>
      </c>
      <c r="F13" s="42">
        <f t="shared" ref="F13:F19" si="3">E13/1.4</f>
        <v>1700.3428571428572</v>
      </c>
      <c r="G13" s="39">
        <f t="shared" ref="G13:G19" si="4">E13/1.5</f>
        <v>1586.9866666666667</v>
      </c>
      <c r="H13" s="24">
        <v>55.36</v>
      </c>
      <c r="I13" s="5"/>
    </row>
    <row r="14" spans="1:10" ht="13.5" customHeight="1">
      <c r="A14" s="22">
        <v>6</v>
      </c>
      <c r="B14" s="6" t="s">
        <v>3</v>
      </c>
      <c r="C14" s="2" t="s">
        <v>11</v>
      </c>
      <c r="D14" s="2" t="s">
        <v>9</v>
      </c>
      <c r="E14" s="7">
        <f t="shared" si="2"/>
        <v>1904.8999999999999</v>
      </c>
      <c r="F14" s="42">
        <f t="shared" si="3"/>
        <v>1360.6428571428571</v>
      </c>
      <c r="G14" s="39">
        <f t="shared" si="4"/>
        <v>1269.9333333333332</v>
      </c>
      <c r="H14" s="24">
        <v>44.3</v>
      </c>
      <c r="I14" s="5"/>
    </row>
    <row r="15" spans="1:10" ht="14.1" customHeight="1">
      <c r="A15" s="22">
        <v>7</v>
      </c>
      <c r="B15" s="6" t="s">
        <v>3</v>
      </c>
      <c r="C15" s="2" t="s">
        <v>12</v>
      </c>
      <c r="D15" s="2" t="s">
        <v>9</v>
      </c>
      <c r="E15" s="7">
        <f t="shared" si="2"/>
        <v>1668.3999999999999</v>
      </c>
      <c r="F15" s="42">
        <f t="shared" si="3"/>
        <v>1191.7142857142858</v>
      </c>
      <c r="G15" s="39">
        <f t="shared" si="4"/>
        <v>1112.2666666666667</v>
      </c>
      <c r="H15" s="24">
        <v>38.799999999999997</v>
      </c>
      <c r="I15" s="5"/>
    </row>
    <row r="16" spans="1:10" ht="13.5" customHeight="1">
      <c r="A16" s="22">
        <v>8</v>
      </c>
      <c r="B16" s="6" t="s">
        <v>3</v>
      </c>
      <c r="C16" s="2" t="s">
        <v>13</v>
      </c>
      <c r="D16" s="2" t="s">
        <v>9</v>
      </c>
      <c r="E16" s="7">
        <f t="shared" si="2"/>
        <v>1427.6000000000001</v>
      </c>
      <c r="F16" s="42">
        <f t="shared" si="3"/>
        <v>1019.7142857142859</v>
      </c>
      <c r="G16" s="39">
        <f t="shared" si="4"/>
        <v>951.73333333333346</v>
      </c>
      <c r="H16" s="24">
        <v>33.200000000000003</v>
      </c>
      <c r="I16" s="5"/>
    </row>
    <row r="17" spans="1:9" ht="14.1" customHeight="1">
      <c r="A17" s="22">
        <v>9</v>
      </c>
      <c r="B17" s="6" t="s">
        <v>3</v>
      </c>
      <c r="C17" s="2" t="s">
        <v>14</v>
      </c>
      <c r="D17" s="2" t="s">
        <v>9</v>
      </c>
      <c r="E17" s="7">
        <f t="shared" si="2"/>
        <v>1190.67</v>
      </c>
      <c r="F17" s="42">
        <f t="shared" si="3"/>
        <v>850.47857142857151</v>
      </c>
      <c r="G17" s="39">
        <f t="shared" si="4"/>
        <v>793.78000000000009</v>
      </c>
      <c r="H17" s="24">
        <v>27.69</v>
      </c>
      <c r="I17" s="5"/>
    </row>
    <row r="18" spans="1:9" ht="13.5" customHeight="1">
      <c r="A18" s="22">
        <v>10</v>
      </c>
      <c r="B18" s="6" t="s">
        <v>3</v>
      </c>
      <c r="C18" s="2" t="s">
        <v>15</v>
      </c>
      <c r="D18" s="2" t="s">
        <v>9</v>
      </c>
      <c r="E18" s="7">
        <f t="shared" si="2"/>
        <v>952.02</v>
      </c>
      <c r="F18" s="42">
        <f t="shared" si="3"/>
        <v>680.01428571428573</v>
      </c>
      <c r="G18" s="39">
        <f t="shared" si="4"/>
        <v>634.67999999999995</v>
      </c>
      <c r="H18" s="24">
        <v>22.14</v>
      </c>
      <c r="I18" s="5"/>
    </row>
    <row r="19" spans="1:9" ht="14.1" customHeight="1" thickBot="1">
      <c r="A19" s="22">
        <v>11</v>
      </c>
      <c r="B19" s="6" t="s">
        <v>3</v>
      </c>
      <c r="C19" s="2" t="s">
        <v>16</v>
      </c>
      <c r="D19" s="2" t="s">
        <v>9</v>
      </c>
      <c r="E19" s="7">
        <f t="shared" si="2"/>
        <v>715.52</v>
      </c>
      <c r="F19" s="42">
        <f t="shared" si="3"/>
        <v>511.08571428571429</v>
      </c>
      <c r="G19" s="39">
        <f t="shared" si="4"/>
        <v>477.01333333333332</v>
      </c>
      <c r="H19" s="24">
        <v>16.64</v>
      </c>
      <c r="I19" s="5"/>
    </row>
    <row r="20" spans="1:9" ht="14.25" customHeight="1">
      <c r="A20" s="79" t="s">
        <v>184</v>
      </c>
      <c r="B20" s="80"/>
      <c r="C20" s="80"/>
      <c r="D20" s="19"/>
      <c r="E20" s="21" t="s">
        <v>181</v>
      </c>
      <c r="F20" s="21" t="s">
        <v>181</v>
      </c>
      <c r="G20" s="21" t="s">
        <v>181</v>
      </c>
      <c r="H20" s="68" t="s">
        <v>216</v>
      </c>
      <c r="I20" s="5"/>
    </row>
    <row r="21" spans="1:9" ht="13.5" customHeight="1">
      <c r="A21" s="22">
        <v>12</v>
      </c>
      <c r="B21" s="6" t="s">
        <v>17</v>
      </c>
      <c r="C21" s="2" t="s">
        <v>18</v>
      </c>
      <c r="D21" s="2" t="s">
        <v>5</v>
      </c>
      <c r="E21" s="7">
        <f>H21*$I$1</f>
        <v>34.830000000000005</v>
      </c>
      <c r="F21" s="39">
        <f>E21/1.4</f>
        <v>24.878571428571433</v>
      </c>
      <c r="G21" s="39">
        <f>E21/1.5</f>
        <v>23.220000000000002</v>
      </c>
      <c r="H21" s="24">
        <v>0.81</v>
      </c>
      <c r="I21" s="5"/>
    </row>
    <row r="22" spans="1:9" ht="14.1" customHeight="1">
      <c r="A22" s="22">
        <v>13</v>
      </c>
      <c r="B22" s="6" t="s">
        <v>17</v>
      </c>
      <c r="C22" s="2" t="s">
        <v>19</v>
      </c>
      <c r="D22" s="2" t="s">
        <v>5</v>
      </c>
      <c r="E22" s="7">
        <f>H22*$I$1</f>
        <v>42.14</v>
      </c>
      <c r="F22" s="39">
        <f t="shared" ref="F22:F24" si="5">E22/1.4</f>
        <v>30.1</v>
      </c>
      <c r="G22" s="39">
        <f t="shared" ref="G22:G24" si="6">E22/1.5</f>
        <v>28.093333333333334</v>
      </c>
      <c r="H22" s="24">
        <v>0.98</v>
      </c>
      <c r="I22" s="5"/>
    </row>
    <row r="23" spans="1:9" ht="13.5" customHeight="1">
      <c r="A23" s="22">
        <v>14</v>
      </c>
      <c r="B23" s="6" t="s">
        <v>17</v>
      </c>
      <c r="C23" s="2" t="s">
        <v>20</v>
      </c>
      <c r="D23" s="2" t="s">
        <v>5</v>
      </c>
      <c r="E23" s="7">
        <f>H23*$I$1</f>
        <v>21.5</v>
      </c>
      <c r="F23" s="39">
        <f t="shared" si="5"/>
        <v>15.357142857142858</v>
      </c>
      <c r="G23" s="39">
        <f t="shared" si="6"/>
        <v>14.333333333333334</v>
      </c>
      <c r="H23" s="24">
        <v>0.5</v>
      </c>
      <c r="I23" s="5"/>
    </row>
    <row r="24" spans="1:9" ht="13.5" customHeight="1" thickBot="1">
      <c r="A24" s="22">
        <v>15</v>
      </c>
      <c r="B24" s="6" t="s">
        <v>21</v>
      </c>
      <c r="C24" s="2" t="s">
        <v>22</v>
      </c>
      <c r="D24" s="4" t="s">
        <v>23</v>
      </c>
      <c r="E24" s="7">
        <f>H24*$I$1</f>
        <v>12.9</v>
      </c>
      <c r="F24" s="39">
        <f t="shared" si="5"/>
        <v>9.2142857142857153</v>
      </c>
      <c r="G24" s="39">
        <f t="shared" si="6"/>
        <v>8.6</v>
      </c>
      <c r="H24" s="24">
        <v>0.3</v>
      </c>
      <c r="I24" s="5"/>
    </row>
    <row r="25" spans="1:9" ht="14.1" customHeight="1">
      <c r="A25" s="79" t="s">
        <v>185</v>
      </c>
      <c r="B25" s="80"/>
      <c r="C25" s="80"/>
      <c r="D25" s="19"/>
      <c r="E25" s="21" t="s">
        <v>181</v>
      </c>
      <c r="F25" s="21" t="s">
        <v>181</v>
      </c>
      <c r="G25" s="21" t="s">
        <v>181</v>
      </c>
      <c r="H25" s="68" t="s">
        <v>216</v>
      </c>
      <c r="I25" s="5"/>
    </row>
    <row r="26" spans="1:9" ht="13.5" customHeight="1">
      <c r="A26" s="22">
        <v>16</v>
      </c>
      <c r="B26" s="6" t="s">
        <v>17</v>
      </c>
      <c r="C26" s="2" t="s">
        <v>8</v>
      </c>
      <c r="D26" s="2" t="s">
        <v>9</v>
      </c>
      <c r="E26" s="7">
        <f t="shared" ref="E26:E33" si="7">H26*$I$1</f>
        <v>1681.73</v>
      </c>
      <c r="F26" s="39">
        <f>E26/1.4</f>
        <v>1201.2357142857143</v>
      </c>
      <c r="G26" s="39">
        <f>E26/1.5</f>
        <v>1121.1533333333334</v>
      </c>
      <c r="H26" s="24">
        <v>39.11</v>
      </c>
      <c r="I26" s="5"/>
    </row>
    <row r="27" spans="1:9" ht="14.1" customHeight="1">
      <c r="A27" s="22">
        <v>17</v>
      </c>
      <c r="B27" s="6" t="s">
        <v>17</v>
      </c>
      <c r="C27" s="2" t="s">
        <v>10</v>
      </c>
      <c r="D27" s="2" t="s">
        <v>9</v>
      </c>
      <c r="E27" s="7">
        <f t="shared" si="7"/>
        <v>1401.3700000000001</v>
      </c>
      <c r="F27" s="39">
        <f t="shared" ref="F27:F33" si="8">E27/1.4</f>
        <v>1000.9785714285716</v>
      </c>
      <c r="G27" s="39">
        <f t="shared" ref="G27:G33" si="9">E27/1.5</f>
        <v>934.24666666666678</v>
      </c>
      <c r="H27" s="24">
        <v>32.590000000000003</v>
      </c>
      <c r="I27" s="5"/>
    </row>
    <row r="28" spans="1:9" ht="13.5" customHeight="1">
      <c r="A28" s="22">
        <v>18</v>
      </c>
      <c r="B28" s="6" t="s">
        <v>17</v>
      </c>
      <c r="C28" s="2" t="s">
        <v>11</v>
      </c>
      <c r="D28" s="2" t="s">
        <v>9</v>
      </c>
      <c r="E28" s="7">
        <f t="shared" si="7"/>
        <v>1121.4399999999998</v>
      </c>
      <c r="F28" s="39">
        <f t="shared" si="8"/>
        <v>801.02857142857135</v>
      </c>
      <c r="G28" s="39">
        <f t="shared" si="9"/>
        <v>747.62666666666655</v>
      </c>
      <c r="H28" s="24">
        <v>26.08</v>
      </c>
      <c r="I28" s="5"/>
    </row>
    <row r="29" spans="1:9" ht="14.1" customHeight="1">
      <c r="A29" s="22">
        <v>19</v>
      </c>
      <c r="B29" s="6" t="s">
        <v>17</v>
      </c>
      <c r="C29" s="2" t="s">
        <v>12</v>
      </c>
      <c r="D29" s="2" t="s">
        <v>9</v>
      </c>
      <c r="E29" s="7">
        <f t="shared" si="7"/>
        <v>982.12</v>
      </c>
      <c r="F29" s="39">
        <f t="shared" si="8"/>
        <v>701.51428571428573</v>
      </c>
      <c r="G29" s="39">
        <f t="shared" si="9"/>
        <v>654.74666666666667</v>
      </c>
      <c r="H29" s="24">
        <v>22.84</v>
      </c>
      <c r="I29" s="5"/>
    </row>
    <row r="30" spans="1:9" ht="13.5" customHeight="1">
      <c r="A30" s="22">
        <v>20</v>
      </c>
      <c r="B30" s="6" t="s">
        <v>17</v>
      </c>
      <c r="C30" s="2" t="s">
        <v>13</v>
      </c>
      <c r="D30" s="2" t="s">
        <v>9</v>
      </c>
      <c r="E30" s="7">
        <f t="shared" si="7"/>
        <v>840.21999999999991</v>
      </c>
      <c r="F30" s="39">
        <f t="shared" si="8"/>
        <v>600.15714285714284</v>
      </c>
      <c r="G30" s="39">
        <f t="shared" si="9"/>
        <v>560.14666666666665</v>
      </c>
      <c r="H30" s="24">
        <v>19.54</v>
      </c>
      <c r="I30" s="5"/>
    </row>
    <row r="31" spans="1:9" ht="14.1" customHeight="1">
      <c r="A31" s="22">
        <v>21</v>
      </c>
      <c r="B31" s="6" t="s">
        <v>17</v>
      </c>
      <c r="C31" s="2" t="s">
        <v>14</v>
      </c>
      <c r="D31" s="2" t="s">
        <v>9</v>
      </c>
      <c r="E31" s="7">
        <f t="shared" si="7"/>
        <v>700.9</v>
      </c>
      <c r="F31" s="39">
        <f t="shared" si="8"/>
        <v>500.64285714285717</v>
      </c>
      <c r="G31" s="39">
        <f t="shared" si="9"/>
        <v>467.26666666666665</v>
      </c>
      <c r="H31" s="24">
        <v>16.3</v>
      </c>
      <c r="I31" s="5"/>
    </row>
    <row r="32" spans="1:9" ht="13.5" customHeight="1">
      <c r="A32" s="22">
        <v>22</v>
      </c>
      <c r="B32" s="6" t="s">
        <v>17</v>
      </c>
      <c r="C32" s="2" t="s">
        <v>15</v>
      </c>
      <c r="D32" s="2" t="s">
        <v>9</v>
      </c>
      <c r="E32" s="7">
        <f t="shared" si="7"/>
        <v>560.29</v>
      </c>
      <c r="F32" s="39">
        <f t="shared" si="8"/>
        <v>400.20714285714286</v>
      </c>
      <c r="G32" s="39">
        <f t="shared" si="9"/>
        <v>373.52666666666664</v>
      </c>
      <c r="H32" s="24">
        <v>13.03</v>
      </c>
      <c r="I32" s="5"/>
    </row>
    <row r="33" spans="1:9" ht="13.5" customHeight="1">
      <c r="A33" s="22">
        <v>23</v>
      </c>
      <c r="B33" s="6" t="s">
        <v>17</v>
      </c>
      <c r="C33" s="2" t="s">
        <v>16</v>
      </c>
      <c r="D33" s="18" t="s">
        <v>9</v>
      </c>
      <c r="E33" s="7">
        <f t="shared" si="7"/>
        <v>421.40000000000003</v>
      </c>
      <c r="F33" s="39">
        <f t="shared" si="8"/>
        <v>301.00000000000006</v>
      </c>
      <c r="G33" s="39">
        <f t="shared" si="9"/>
        <v>280.93333333333334</v>
      </c>
      <c r="H33" s="26">
        <v>9.8000000000000007</v>
      </c>
      <c r="I33" s="5"/>
    </row>
    <row r="34" spans="1:9" ht="13.5" customHeight="1">
      <c r="A34" s="69"/>
      <c r="B34" s="69"/>
      <c r="C34" s="69"/>
      <c r="D34" s="62"/>
      <c r="E34" s="63">
        <v>0</v>
      </c>
      <c r="F34" s="67">
        <v>0.3</v>
      </c>
      <c r="G34" s="67">
        <v>0.4</v>
      </c>
      <c r="H34" s="64">
        <v>0</v>
      </c>
      <c r="I34" s="5"/>
    </row>
    <row r="35" spans="1:9" ht="14.1" customHeight="1">
      <c r="A35" s="71" t="s">
        <v>186</v>
      </c>
      <c r="B35" s="72"/>
      <c r="C35" s="73"/>
      <c r="D35" s="19"/>
      <c r="E35" s="19"/>
      <c r="F35" s="40"/>
      <c r="G35" s="40"/>
      <c r="H35" s="25"/>
      <c r="I35" s="5"/>
    </row>
    <row r="36" spans="1:9" ht="13.5" customHeight="1">
      <c r="A36" s="71" t="s">
        <v>187</v>
      </c>
      <c r="B36" s="72"/>
      <c r="C36" s="72"/>
      <c r="D36" s="16"/>
      <c r="E36" s="21" t="s">
        <v>181</v>
      </c>
      <c r="F36" s="21" t="s">
        <v>181</v>
      </c>
      <c r="G36" s="21" t="s">
        <v>181</v>
      </c>
      <c r="H36" s="68" t="s">
        <v>216</v>
      </c>
      <c r="I36" s="5"/>
    </row>
    <row r="37" spans="1:9" ht="14.1" customHeight="1">
      <c r="A37" s="22">
        <v>24</v>
      </c>
      <c r="B37" s="6" t="s">
        <v>17</v>
      </c>
      <c r="C37" s="2" t="s">
        <v>24</v>
      </c>
      <c r="D37" s="14" t="s">
        <v>25</v>
      </c>
      <c r="E37" s="7">
        <f t="shared" ref="E37:E71" si="10">H37*$I$1</f>
        <v>88.58</v>
      </c>
      <c r="F37" s="39">
        <f>E37/1.3</f>
        <v>68.138461538461542</v>
      </c>
      <c r="G37" s="39">
        <f>E37/1.4</f>
        <v>63.271428571428572</v>
      </c>
      <c r="H37" s="24">
        <v>2.06</v>
      </c>
      <c r="I37" s="5"/>
    </row>
    <row r="38" spans="1:9" ht="13.5" customHeight="1">
      <c r="A38" s="22">
        <v>25</v>
      </c>
      <c r="B38" s="6" t="s">
        <v>17</v>
      </c>
      <c r="C38" s="2" t="s">
        <v>26</v>
      </c>
      <c r="D38" s="2" t="s">
        <v>25</v>
      </c>
      <c r="E38" s="7">
        <f t="shared" si="10"/>
        <v>117.39</v>
      </c>
      <c r="F38" s="39">
        <f t="shared" ref="F38:F71" si="11">E38/1.3</f>
        <v>90.3</v>
      </c>
      <c r="G38" s="39">
        <f t="shared" ref="G38:G71" si="12">E38/1.4</f>
        <v>83.850000000000009</v>
      </c>
      <c r="H38" s="24">
        <v>2.73</v>
      </c>
      <c r="I38" s="5"/>
    </row>
    <row r="39" spans="1:9" ht="14.1" customHeight="1">
      <c r="A39" s="22">
        <v>26</v>
      </c>
      <c r="B39" s="6" t="s">
        <v>17</v>
      </c>
      <c r="C39" s="2" t="s">
        <v>27</v>
      </c>
      <c r="D39" s="2" t="s">
        <v>25</v>
      </c>
      <c r="E39" s="7">
        <f t="shared" si="10"/>
        <v>150.92999999999998</v>
      </c>
      <c r="F39" s="39">
        <f t="shared" si="11"/>
        <v>116.09999999999998</v>
      </c>
      <c r="G39" s="39">
        <f t="shared" si="12"/>
        <v>107.80714285714285</v>
      </c>
      <c r="H39" s="24">
        <v>3.51</v>
      </c>
      <c r="I39" s="5"/>
    </row>
    <row r="40" spans="1:9" ht="13.5" customHeight="1">
      <c r="A40" s="22">
        <v>27</v>
      </c>
      <c r="B40" s="6" t="s">
        <v>17</v>
      </c>
      <c r="C40" s="2" t="s">
        <v>28</v>
      </c>
      <c r="D40" s="2" t="s">
        <v>25</v>
      </c>
      <c r="E40" s="7">
        <f t="shared" si="10"/>
        <v>127.28</v>
      </c>
      <c r="F40" s="39">
        <f t="shared" si="11"/>
        <v>97.907692307692301</v>
      </c>
      <c r="G40" s="39">
        <f t="shared" si="12"/>
        <v>90.914285714285725</v>
      </c>
      <c r="H40" s="24">
        <v>2.96</v>
      </c>
      <c r="I40" s="5"/>
    </row>
    <row r="41" spans="1:9" ht="14.1" customHeight="1">
      <c r="A41" s="22">
        <v>28</v>
      </c>
      <c r="B41" s="6" t="s">
        <v>17</v>
      </c>
      <c r="C41" s="2" t="s">
        <v>29</v>
      </c>
      <c r="D41" s="2" t="s">
        <v>25</v>
      </c>
      <c r="E41" s="7">
        <f t="shared" si="10"/>
        <v>170.28</v>
      </c>
      <c r="F41" s="39">
        <f t="shared" si="11"/>
        <v>130.98461538461538</v>
      </c>
      <c r="G41" s="39">
        <f t="shared" si="12"/>
        <v>121.62857142857143</v>
      </c>
      <c r="H41" s="24">
        <v>3.96</v>
      </c>
      <c r="I41" s="5"/>
    </row>
    <row r="42" spans="1:9" ht="13.5" customHeight="1">
      <c r="A42" s="22">
        <v>29</v>
      </c>
      <c r="B42" s="6" t="s">
        <v>17</v>
      </c>
      <c r="C42" s="2" t="s">
        <v>28</v>
      </c>
      <c r="D42" s="2" t="s">
        <v>25</v>
      </c>
      <c r="E42" s="7">
        <f t="shared" si="10"/>
        <v>216.29000000000002</v>
      </c>
      <c r="F42" s="39">
        <f t="shared" si="11"/>
        <v>166.37692307692308</v>
      </c>
      <c r="G42" s="39">
        <f t="shared" si="12"/>
        <v>154.49285714285716</v>
      </c>
      <c r="H42" s="24">
        <v>5.03</v>
      </c>
      <c r="I42" s="5"/>
    </row>
    <row r="43" spans="1:9" ht="13.5" customHeight="1">
      <c r="A43" s="22">
        <v>30</v>
      </c>
      <c r="B43" s="6" t="s">
        <v>17</v>
      </c>
      <c r="C43" s="2" t="s">
        <v>30</v>
      </c>
      <c r="D43" s="2" t="s">
        <v>25</v>
      </c>
      <c r="E43" s="7">
        <f t="shared" si="10"/>
        <v>146.63</v>
      </c>
      <c r="F43" s="39">
        <f t="shared" si="11"/>
        <v>112.79230769230769</v>
      </c>
      <c r="G43" s="39">
        <f t="shared" si="12"/>
        <v>104.73571428571429</v>
      </c>
      <c r="H43" s="24">
        <v>3.41</v>
      </c>
      <c r="I43" s="5"/>
    </row>
    <row r="44" spans="1:9" ht="14.1" customHeight="1">
      <c r="A44" s="22">
        <v>31</v>
      </c>
      <c r="B44" s="6" t="s">
        <v>17</v>
      </c>
      <c r="C44" s="2" t="s">
        <v>31</v>
      </c>
      <c r="D44" s="2" t="s">
        <v>25</v>
      </c>
      <c r="E44" s="7">
        <f t="shared" si="10"/>
        <v>196.51000000000002</v>
      </c>
      <c r="F44" s="39">
        <f t="shared" si="11"/>
        <v>151.16153846153847</v>
      </c>
      <c r="G44" s="39">
        <f t="shared" si="12"/>
        <v>140.36428571428573</v>
      </c>
      <c r="H44" s="24">
        <v>4.57</v>
      </c>
      <c r="I44" s="5"/>
    </row>
    <row r="45" spans="1:9" ht="13.5" customHeight="1">
      <c r="A45" s="22">
        <v>32</v>
      </c>
      <c r="B45" s="6" t="s">
        <v>17</v>
      </c>
      <c r="C45" s="2" t="s">
        <v>30</v>
      </c>
      <c r="D45" s="2" t="s">
        <v>25</v>
      </c>
      <c r="E45" s="7">
        <f t="shared" si="10"/>
        <v>248.97</v>
      </c>
      <c r="F45" s="39">
        <f t="shared" si="11"/>
        <v>191.51538461538462</v>
      </c>
      <c r="G45" s="39">
        <f t="shared" si="12"/>
        <v>177.83571428571429</v>
      </c>
      <c r="H45" s="24">
        <v>5.79</v>
      </c>
      <c r="I45" s="5"/>
    </row>
    <row r="46" spans="1:9" ht="14.1" customHeight="1">
      <c r="A46" s="22">
        <v>33</v>
      </c>
      <c r="B46" s="6" t="s">
        <v>17</v>
      </c>
      <c r="C46" s="2" t="s">
        <v>32</v>
      </c>
      <c r="D46" s="2" t="s">
        <v>25</v>
      </c>
      <c r="E46" s="7">
        <f t="shared" si="10"/>
        <v>169.85</v>
      </c>
      <c r="F46" s="39">
        <f t="shared" si="11"/>
        <v>130.65384615384613</v>
      </c>
      <c r="G46" s="39">
        <f t="shared" si="12"/>
        <v>121.32142857142857</v>
      </c>
      <c r="H46" s="24">
        <v>3.95</v>
      </c>
      <c r="I46" s="5"/>
    </row>
    <row r="47" spans="1:9" ht="13.5" customHeight="1">
      <c r="A47" s="22">
        <v>34</v>
      </c>
      <c r="B47" s="6" t="s">
        <v>17</v>
      </c>
      <c r="C47" s="2" t="s">
        <v>33</v>
      </c>
      <c r="D47" s="2" t="s">
        <v>25</v>
      </c>
      <c r="E47" s="7">
        <f t="shared" si="10"/>
        <v>226.60999999999999</v>
      </c>
      <c r="F47" s="39">
        <f t="shared" si="11"/>
        <v>174.3153846153846</v>
      </c>
      <c r="G47" s="39">
        <f t="shared" si="12"/>
        <v>161.86428571428573</v>
      </c>
      <c r="H47" s="24">
        <v>5.27</v>
      </c>
      <c r="I47" s="5"/>
    </row>
    <row r="48" spans="1:9" ht="14.1" customHeight="1">
      <c r="A48" s="22">
        <v>35</v>
      </c>
      <c r="B48" s="6" t="s">
        <v>17</v>
      </c>
      <c r="C48" s="2" t="s">
        <v>32</v>
      </c>
      <c r="D48" s="2" t="s">
        <v>25</v>
      </c>
      <c r="E48" s="7">
        <f t="shared" si="10"/>
        <v>288.52999999999997</v>
      </c>
      <c r="F48" s="39">
        <f t="shared" si="11"/>
        <v>221.94615384615381</v>
      </c>
      <c r="G48" s="39">
        <f t="shared" si="12"/>
        <v>206.09285714285713</v>
      </c>
      <c r="H48" s="24">
        <v>6.71</v>
      </c>
      <c r="I48" s="5"/>
    </row>
    <row r="49" spans="1:9" ht="13.5" customHeight="1">
      <c r="A49" s="22">
        <v>36</v>
      </c>
      <c r="B49" s="6" t="s">
        <v>17</v>
      </c>
      <c r="C49" s="2" t="s">
        <v>34</v>
      </c>
      <c r="D49" s="2" t="s">
        <v>25</v>
      </c>
      <c r="E49" s="7">
        <f t="shared" si="10"/>
        <v>119.53999999999999</v>
      </c>
      <c r="F49" s="39">
        <f t="shared" si="11"/>
        <v>91.953846153846143</v>
      </c>
      <c r="G49" s="39">
        <f t="shared" si="12"/>
        <v>85.385714285714286</v>
      </c>
      <c r="H49" s="24">
        <v>2.78</v>
      </c>
      <c r="I49" s="5"/>
    </row>
    <row r="50" spans="1:9" ht="14.1" customHeight="1">
      <c r="A50" s="22">
        <v>37</v>
      </c>
      <c r="B50" s="6" t="s">
        <v>17</v>
      </c>
      <c r="C50" s="2" t="s">
        <v>35</v>
      </c>
      <c r="D50" s="2" t="s">
        <v>25</v>
      </c>
      <c r="E50" s="7">
        <f t="shared" si="10"/>
        <v>162.11000000000001</v>
      </c>
      <c r="F50" s="39">
        <f t="shared" si="11"/>
        <v>124.7</v>
      </c>
      <c r="G50" s="39">
        <f t="shared" si="12"/>
        <v>115.79285714285716</v>
      </c>
      <c r="H50" s="24">
        <v>3.77</v>
      </c>
      <c r="I50" s="5"/>
    </row>
    <row r="51" spans="1:9" ht="13.5" customHeight="1">
      <c r="A51" s="22">
        <v>38</v>
      </c>
      <c r="B51" s="6" t="s">
        <v>17</v>
      </c>
      <c r="C51" s="2" t="s">
        <v>36</v>
      </c>
      <c r="D51" s="2" t="s">
        <v>25</v>
      </c>
      <c r="E51" s="7">
        <f t="shared" si="10"/>
        <v>181.45999999999998</v>
      </c>
      <c r="F51" s="39">
        <f t="shared" si="11"/>
        <v>139.58461538461538</v>
      </c>
      <c r="G51" s="39">
        <f t="shared" si="12"/>
        <v>129.6142857142857</v>
      </c>
      <c r="H51" s="24">
        <v>4.22</v>
      </c>
      <c r="I51" s="5"/>
    </row>
    <row r="52" spans="1:9" ht="13.5" customHeight="1">
      <c r="A52" s="22">
        <v>39</v>
      </c>
      <c r="B52" s="6" t="s">
        <v>17</v>
      </c>
      <c r="C52" s="2" t="s">
        <v>37</v>
      </c>
      <c r="D52" s="2" t="s">
        <v>25</v>
      </c>
      <c r="E52" s="7">
        <f t="shared" si="10"/>
        <v>200.38</v>
      </c>
      <c r="F52" s="39">
        <f t="shared" si="11"/>
        <v>154.13846153846154</v>
      </c>
      <c r="G52" s="39">
        <f t="shared" si="12"/>
        <v>143.12857142857143</v>
      </c>
      <c r="H52" s="24">
        <v>4.66</v>
      </c>
      <c r="I52" s="5"/>
    </row>
    <row r="53" spans="1:9" ht="14.1" customHeight="1">
      <c r="A53" s="22">
        <v>40</v>
      </c>
      <c r="B53" s="6" t="s">
        <v>3</v>
      </c>
      <c r="C53" s="2" t="s">
        <v>24</v>
      </c>
      <c r="D53" s="2" t="s">
        <v>25</v>
      </c>
      <c r="E53" s="7">
        <f t="shared" si="10"/>
        <v>0</v>
      </c>
      <c r="F53" s="39">
        <f t="shared" si="11"/>
        <v>0</v>
      </c>
      <c r="G53" s="39">
        <f t="shared" si="12"/>
        <v>0</v>
      </c>
      <c r="H53" s="27"/>
      <c r="I53" s="5"/>
    </row>
    <row r="54" spans="1:9" ht="13.5" customHeight="1">
      <c r="A54" s="22">
        <v>41</v>
      </c>
      <c r="B54" s="6" t="s">
        <v>3</v>
      </c>
      <c r="C54" s="2" t="s">
        <v>28</v>
      </c>
      <c r="D54" s="2" t="s">
        <v>25</v>
      </c>
      <c r="E54" s="7">
        <f t="shared" si="10"/>
        <v>0</v>
      </c>
      <c r="F54" s="39">
        <f t="shared" si="11"/>
        <v>0</v>
      </c>
      <c r="G54" s="39">
        <f t="shared" si="12"/>
        <v>0</v>
      </c>
      <c r="H54" s="27"/>
      <c r="I54" s="5"/>
    </row>
    <row r="55" spans="1:9" ht="14.25" customHeight="1">
      <c r="A55" s="22">
        <v>42</v>
      </c>
      <c r="B55" s="6" t="s">
        <v>3</v>
      </c>
      <c r="C55" s="2" t="s">
        <v>30</v>
      </c>
      <c r="D55" s="2" t="s">
        <v>25</v>
      </c>
      <c r="E55" s="7">
        <f t="shared" si="10"/>
        <v>0</v>
      </c>
      <c r="F55" s="39">
        <f t="shared" si="11"/>
        <v>0</v>
      </c>
      <c r="G55" s="39">
        <f t="shared" si="12"/>
        <v>0</v>
      </c>
      <c r="H55" s="27"/>
      <c r="I55" s="5"/>
    </row>
    <row r="56" spans="1:9" ht="13.5" customHeight="1">
      <c r="A56" s="22">
        <v>43</v>
      </c>
      <c r="B56" s="2" t="s">
        <v>3</v>
      </c>
      <c r="C56" s="2" t="s">
        <v>32</v>
      </c>
      <c r="D56" s="2" t="s">
        <v>25</v>
      </c>
      <c r="E56" s="7">
        <f t="shared" si="10"/>
        <v>0</v>
      </c>
      <c r="F56" s="39">
        <f t="shared" si="11"/>
        <v>0</v>
      </c>
      <c r="G56" s="39">
        <f t="shared" si="12"/>
        <v>0</v>
      </c>
      <c r="H56" s="27"/>
    </row>
    <row r="57" spans="1:9" ht="14.1" customHeight="1">
      <c r="A57" s="22">
        <v>44</v>
      </c>
      <c r="B57" s="2" t="s">
        <v>3</v>
      </c>
      <c r="C57" s="2" t="s">
        <v>34</v>
      </c>
      <c r="D57" s="2" t="s">
        <v>25</v>
      </c>
      <c r="E57" s="7">
        <f t="shared" si="10"/>
        <v>0</v>
      </c>
      <c r="F57" s="39">
        <f t="shared" si="11"/>
        <v>0</v>
      </c>
      <c r="G57" s="39">
        <f t="shared" si="12"/>
        <v>0</v>
      </c>
      <c r="H57" s="27"/>
    </row>
    <row r="58" spans="1:9" ht="13.5" customHeight="1">
      <c r="A58" s="22">
        <v>45</v>
      </c>
      <c r="B58" s="2" t="s">
        <v>3</v>
      </c>
      <c r="C58" s="2" t="s">
        <v>35</v>
      </c>
      <c r="D58" s="2" t="s">
        <v>25</v>
      </c>
      <c r="E58" s="7">
        <f t="shared" si="10"/>
        <v>0</v>
      </c>
      <c r="F58" s="39">
        <f t="shared" si="11"/>
        <v>0</v>
      </c>
      <c r="G58" s="39">
        <f t="shared" si="12"/>
        <v>0</v>
      </c>
      <c r="H58" s="27"/>
    </row>
    <row r="59" spans="1:9" ht="13.5" customHeight="1">
      <c r="A59" s="22">
        <v>46</v>
      </c>
      <c r="B59" s="2" t="s">
        <v>3</v>
      </c>
      <c r="C59" s="2" t="s">
        <v>36</v>
      </c>
      <c r="D59" s="2" t="s">
        <v>25</v>
      </c>
      <c r="E59" s="7">
        <f t="shared" si="10"/>
        <v>0</v>
      </c>
      <c r="F59" s="39">
        <f t="shared" si="11"/>
        <v>0</v>
      </c>
      <c r="G59" s="39">
        <f t="shared" si="12"/>
        <v>0</v>
      </c>
      <c r="H59" s="27"/>
    </row>
    <row r="60" spans="1:9" ht="14.1" customHeight="1">
      <c r="A60" s="22">
        <v>47</v>
      </c>
      <c r="B60" s="2" t="s">
        <v>3</v>
      </c>
      <c r="C60" s="2" t="s">
        <v>37</v>
      </c>
      <c r="D60" s="2" t="s">
        <v>25</v>
      </c>
      <c r="E60" s="7">
        <f t="shared" si="10"/>
        <v>0</v>
      </c>
      <c r="F60" s="39">
        <f t="shared" si="11"/>
        <v>0</v>
      </c>
      <c r="G60" s="39">
        <f t="shared" si="12"/>
        <v>0</v>
      </c>
      <c r="H60" s="27"/>
    </row>
    <row r="61" spans="1:9" ht="13.5" customHeight="1">
      <c r="A61" s="22">
        <v>48</v>
      </c>
      <c r="B61" s="2" t="s">
        <v>17</v>
      </c>
      <c r="C61" s="2" t="s">
        <v>38</v>
      </c>
      <c r="D61" s="2" t="s">
        <v>25</v>
      </c>
      <c r="E61" s="7">
        <f t="shared" si="10"/>
        <v>156.52000000000001</v>
      </c>
      <c r="F61" s="39">
        <f t="shared" si="11"/>
        <v>120.4</v>
      </c>
      <c r="G61" s="39">
        <f t="shared" si="12"/>
        <v>111.80000000000001</v>
      </c>
      <c r="H61" s="24">
        <v>3.64</v>
      </c>
    </row>
    <row r="62" spans="1:9" ht="13.5" customHeight="1">
      <c r="A62" s="22">
        <v>49</v>
      </c>
      <c r="B62" s="2" t="s">
        <v>189</v>
      </c>
      <c r="C62" s="36" t="s">
        <v>190</v>
      </c>
      <c r="D62" s="37" t="s">
        <v>191</v>
      </c>
      <c r="E62" s="7">
        <v>194.02</v>
      </c>
      <c r="F62" s="39">
        <f t="shared" si="11"/>
        <v>149.24615384615385</v>
      </c>
      <c r="G62" s="39">
        <f t="shared" si="12"/>
        <v>138.58571428571429</v>
      </c>
      <c r="H62" s="24">
        <v>4.51</v>
      </c>
    </row>
    <row r="63" spans="1:9" ht="14.1" customHeight="1">
      <c r="A63" s="22">
        <v>49</v>
      </c>
      <c r="B63" s="2" t="s">
        <v>17</v>
      </c>
      <c r="C63" s="2" t="s">
        <v>39</v>
      </c>
      <c r="D63" s="2" t="s">
        <v>40</v>
      </c>
      <c r="E63" s="7">
        <f t="shared" si="10"/>
        <v>1041.46</v>
      </c>
      <c r="F63" s="39">
        <f t="shared" si="11"/>
        <v>801.12307692307695</v>
      </c>
      <c r="G63" s="39">
        <f t="shared" si="12"/>
        <v>743.90000000000009</v>
      </c>
      <c r="H63" s="24">
        <v>24.22</v>
      </c>
    </row>
    <row r="64" spans="1:9" ht="13.5" customHeight="1">
      <c r="A64" s="22">
        <v>50</v>
      </c>
      <c r="B64" s="2" t="s">
        <v>17</v>
      </c>
      <c r="C64" s="2" t="s">
        <v>41</v>
      </c>
      <c r="D64" s="2" t="s">
        <v>40</v>
      </c>
      <c r="E64" s="7">
        <f t="shared" si="10"/>
        <v>1428.46</v>
      </c>
      <c r="F64" s="39">
        <f t="shared" si="11"/>
        <v>1098.8153846153846</v>
      </c>
      <c r="G64" s="39">
        <f t="shared" si="12"/>
        <v>1020.3285714285715</v>
      </c>
      <c r="H64" s="24">
        <v>33.22</v>
      </c>
    </row>
    <row r="65" spans="1:8" ht="14.1" customHeight="1">
      <c r="A65" s="22">
        <v>51</v>
      </c>
      <c r="B65" s="2" t="s">
        <v>17</v>
      </c>
      <c r="C65" s="2" t="s">
        <v>42</v>
      </c>
      <c r="D65" s="2" t="s">
        <v>40</v>
      </c>
      <c r="E65" s="7">
        <f t="shared" si="10"/>
        <v>1619.8100000000002</v>
      </c>
      <c r="F65" s="39">
        <f t="shared" si="11"/>
        <v>1246.0076923076924</v>
      </c>
      <c r="G65" s="39">
        <f t="shared" si="12"/>
        <v>1157.007142857143</v>
      </c>
      <c r="H65" s="24">
        <v>37.67</v>
      </c>
    </row>
    <row r="66" spans="1:8" ht="13.5" customHeight="1">
      <c r="A66" s="22">
        <v>52</v>
      </c>
      <c r="B66" s="2" t="s">
        <v>17</v>
      </c>
      <c r="C66" s="2" t="s">
        <v>43</v>
      </c>
      <c r="D66" s="2" t="s">
        <v>40</v>
      </c>
      <c r="E66" s="7">
        <f t="shared" si="10"/>
        <v>1851.5800000000002</v>
      </c>
      <c r="F66" s="39">
        <f t="shared" si="11"/>
        <v>1424.2923076923078</v>
      </c>
      <c r="G66" s="39">
        <f t="shared" si="12"/>
        <v>1322.5571428571432</v>
      </c>
      <c r="H66" s="24">
        <v>43.06</v>
      </c>
    </row>
    <row r="67" spans="1:8" ht="14.1" customHeight="1">
      <c r="A67" s="22">
        <v>53</v>
      </c>
      <c r="B67" s="2" t="s">
        <v>17</v>
      </c>
      <c r="C67" s="2" t="s">
        <v>44</v>
      </c>
      <c r="D67" s="2" t="s">
        <v>40</v>
      </c>
      <c r="E67" s="7">
        <f t="shared" si="10"/>
        <v>1350.2</v>
      </c>
      <c r="F67" s="39">
        <f t="shared" si="11"/>
        <v>1038.6153846153845</v>
      </c>
      <c r="G67" s="39">
        <f t="shared" si="12"/>
        <v>964.42857142857156</v>
      </c>
      <c r="H67" s="24">
        <v>31.4</v>
      </c>
    </row>
    <row r="68" spans="1:8" ht="13.5" customHeight="1">
      <c r="A68" s="22">
        <v>54</v>
      </c>
      <c r="B68" s="2" t="s">
        <v>17</v>
      </c>
      <c r="C68" s="2" t="s">
        <v>45</v>
      </c>
      <c r="D68" s="2" t="s">
        <v>40</v>
      </c>
      <c r="E68" s="7">
        <f t="shared" si="10"/>
        <v>1774.1799999999998</v>
      </c>
      <c r="F68" s="39">
        <f t="shared" si="11"/>
        <v>1364.7538461538459</v>
      </c>
      <c r="G68" s="39">
        <f t="shared" si="12"/>
        <v>1267.2714285714285</v>
      </c>
      <c r="H68" s="24">
        <v>41.26</v>
      </c>
    </row>
    <row r="69" spans="1:8" ht="13.5" customHeight="1">
      <c r="A69" s="22">
        <v>55</v>
      </c>
      <c r="B69" s="2" t="s">
        <v>17</v>
      </c>
      <c r="C69" s="2" t="s">
        <v>46</v>
      </c>
      <c r="D69" s="2" t="s">
        <v>40</v>
      </c>
      <c r="E69" s="7">
        <f t="shared" si="10"/>
        <v>1967.25</v>
      </c>
      <c r="F69" s="39">
        <f t="shared" si="11"/>
        <v>1513.2692307692307</v>
      </c>
      <c r="G69" s="39">
        <f t="shared" si="12"/>
        <v>1405.1785714285716</v>
      </c>
      <c r="H69" s="24">
        <v>45.75</v>
      </c>
    </row>
    <row r="70" spans="1:8" ht="14.1" customHeight="1">
      <c r="A70" s="22">
        <v>56</v>
      </c>
      <c r="B70" s="2" t="s">
        <v>17</v>
      </c>
      <c r="C70" s="2" t="s">
        <v>47</v>
      </c>
      <c r="D70" s="2" t="s">
        <v>40</v>
      </c>
      <c r="E70" s="7">
        <f t="shared" si="10"/>
        <v>2159.89</v>
      </c>
      <c r="F70" s="39">
        <f t="shared" si="11"/>
        <v>1661.4538461538459</v>
      </c>
      <c r="G70" s="39">
        <f t="shared" si="12"/>
        <v>1542.7785714285715</v>
      </c>
      <c r="H70" s="24">
        <v>50.23</v>
      </c>
    </row>
    <row r="71" spans="1:8" ht="13.5" customHeight="1">
      <c r="A71" s="22">
        <v>57</v>
      </c>
      <c r="B71" s="2" t="s">
        <v>48</v>
      </c>
      <c r="C71" s="2" t="s">
        <v>32</v>
      </c>
      <c r="D71" s="2" t="s">
        <v>25</v>
      </c>
      <c r="E71" s="7">
        <f t="shared" si="10"/>
        <v>477.3</v>
      </c>
      <c r="F71" s="39">
        <f t="shared" si="11"/>
        <v>367.15384615384613</v>
      </c>
      <c r="G71" s="39">
        <f t="shared" si="12"/>
        <v>340.92857142857144</v>
      </c>
      <c r="H71" s="24">
        <v>11.1</v>
      </c>
    </row>
    <row r="72" spans="1:8" ht="13.5" customHeight="1">
      <c r="A72" s="69"/>
      <c r="B72" s="69"/>
      <c r="C72" s="69"/>
      <c r="D72" s="62"/>
      <c r="E72" s="63">
        <v>0</v>
      </c>
      <c r="F72" s="67">
        <v>0.35</v>
      </c>
      <c r="G72" s="67">
        <v>0.45</v>
      </c>
      <c r="H72" s="64">
        <v>0</v>
      </c>
    </row>
    <row r="73" spans="1:8" ht="14.1" customHeight="1">
      <c r="A73" s="71" t="s">
        <v>188</v>
      </c>
      <c r="B73" s="72"/>
      <c r="C73" s="72"/>
      <c r="D73" s="16"/>
      <c r="E73" s="21" t="s">
        <v>181</v>
      </c>
      <c r="F73" s="21" t="s">
        <v>181</v>
      </c>
      <c r="G73" s="21" t="s">
        <v>181</v>
      </c>
      <c r="H73" s="68" t="s">
        <v>216</v>
      </c>
    </row>
    <row r="74" spans="1:8" ht="13.5" customHeight="1">
      <c r="A74" s="22">
        <v>58</v>
      </c>
      <c r="B74" s="2" t="s">
        <v>49</v>
      </c>
      <c r="C74" s="2" t="s">
        <v>50</v>
      </c>
      <c r="D74" s="2" t="s">
        <v>51</v>
      </c>
      <c r="E74" s="7">
        <f t="shared" ref="E74:E93" si="13">H74*$I$1</f>
        <v>250.69</v>
      </c>
      <c r="F74" s="39">
        <f>E74/1.35</f>
        <v>185.69629629629628</v>
      </c>
      <c r="G74" s="39">
        <f>E74/1.45</f>
        <v>172.8896551724138</v>
      </c>
      <c r="H74" s="24">
        <v>5.83</v>
      </c>
    </row>
    <row r="75" spans="1:8" ht="14.1" customHeight="1">
      <c r="A75" s="22">
        <v>59</v>
      </c>
      <c r="B75" s="2" t="s">
        <v>49</v>
      </c>
      <c r="C75" s="2" t="s">
        <v>52</v>
      </c>
      <c r="D75" s="2" t="s">
        <v>51</v>
      </c>
      <c r="E75" s="7">
        <f t="shared" si="13"/>
        <v>273.91000000000003</v>
      </c>
      <c r="F75" s="39">
        <f t="shared" ref="F75:F93" si="14">E75/1.35</f>
        <v>202.8962962962963</v>
      </c>
      <c r="G75" s="39">
        <f t="shared" ref="G75:G93" si="15">E75/1.45</f>
        <v>188.9034482758621</v>
      </c>
      <c r="H75" s="24">
        <v>6.37</v>
      </c>
    </row>
    <row r="76" spans="1:8" ht="13.5" customHeight="1">
      <c r="A76" s="22">
        <v>60</v>
      </c>
      <c r="B76" s="2" t="s">
        <v>49</v>
      </c>
      <c r="C76" s="2" t="s">
        <v>53</v>
      </c>
      <c r="D76" s="2" t="s">
        <v>51</v>
      </c>
      <c r="E76" s="7">
        <f t="shared" si="13"/>
        <v>308.74</v>
      </c>
      <c r="F76" s="39">
        <f t="shared" si="14"/>
        <v>228.69629629629628</v>
      </c>
      <c r="G76" s="39">
        <f t="shared" si="15"/>
        <v>212.92413793103449</v>
      </c>
      <c r="H76" s="24">
        <v>7.18</v>
      </c>
    </row>
    <row r="77" spans="1:8" ht="14.1" customHeight="1">
      <c r="A77" s="22">
        <v>61</v>
      </c>
      <c r="B77" s="2" t="s">
        <v>49</v>
      </c>
      <c r="C77" s="2" t="s">
        <v>54</v>
      </c>
      <c r="D77" s="2" t="s">
        <v>51</v>
      </c>
      <c r="E77" s="7">
        <f t="shared" si="13"/>
        <v>169.42</v>
      </c>
      <c r="F77" s="39">
        <f t="shared" si="14"/>
        <v>125.49629629629628</v>
      </c>
      <c r="G77" s="39">
        <f t="shared" si="15"/>
        <v>116.84137931034482</v>
      </c>
      <c r="H77" s="24">
        <v>3.94</v>
      </c>
    </row>
    <row r="78" spans="1:8" ht="13.5" customHeight="1">
      <c r="A78" s="22">
        <v>62</v>
      </c>
      <c r="B78" s="2" t="s">
        <v>49</v>
      </c>
      <c r="C78" s="2" t="s">
        <v>52</v>
      </c>
      <c r="D78" s="2" t="s">
        <v>51</v>
      </c>
      <c r="E78" s="7">
        <f t="shared" si="13"/>
        <v>184.9</v>
      </c>
      <c r="F78" s="39">
        <f t="shared" si="14"/>
        <v>136.96296296296296</v>
      </c>
      <c r="G78" s="39">
        <f t="shared" si="15"/>
        <v>127.51724137931035</v>
      </c>
      <c r="H78" s="24">
        <v>4.3</v>
      </c>
    </row>
    <row r="79" spans="1:8" ht="13.5" customHeight="1">
      <c r="A79" s="22">
        <v>63</v>
      </c>
      <c r="B79" s="2" t="s">
        <v>49</v>
      </c>
      <c r="C79" s="2" t="s">
        <v>53</v>
      </c>
      <c r="D79" s="2" t="s">
        <v>51</v>
      </c>
      <c r="E79" s="7">
        <f t="shared" si="13"/>
        <v>208.54999999999998</v>
      </c>
      <c r="F79" s="39">
        <f t="shared" si="14"/>
        <v>154.48148148148147</v>
      </c>
      <c r="G79" s="39">
        <f t="shared" si="15"/>
        <v>143.82758620689654</v>
      </c>
      <c r="H79" s="24">
        <v>4.8499999999999996</v>
      </c>
    </row>
    <row r="80" spans="1:8" ht="14.1" customHeight="1">
      <c r="A80" s="22">
        <v>64</v>
      </c>
      <c r="B80" s="2" t="s">
        <v>3</v>
      </c>
      <c r="C80" s="2" t="s">
        <v>54</v>
      </c>
      <c r="D80" s="2" t="s">
        <v>51</v>
      </c>
      <c r="E80" s="7">
        <f t="shared" si="13"/>
        <v>451.07</v>
      </c>
      <c r="F80" s="39">
        <f t="shared" si="14"/>
        <v>334.12592592592591</v>
      </c>
      <c r="G80" s="39">
        <f t="shared" si="15"/>
        <v>311.08275862068967</v>
      </c>
      <c r="H80" s="24">
        <v>10.49</v>
      </c>
    </row>
    <row r="81" spans="1:8" ht="13.5" customHeight="1">
      <c r="A81" s="22">
        <v>65</v>
      </c>
      <c r="B81" s="2" t="s">
        <v>3</v>
      </c>
      <c r="C81" s="2" t="s">
        <v>55</v>
      </c>
      <c r="D81" s="2" t="s">
        <v>51</v>
      </c>
      <c r="E81" s="7">
        <f t="shared" si="13"/>
        <v>540.08000000000004</v>
      </c>
      <c r="F81" s="39">
        <f t="shared" si="14"/>
        <v>400.05925925925925</v>
      </c>
      <c r="G81" s="39">
        <f t="shared" si="15"/>
        <v>372.46896551724143</v>
      </c>
      <c r="H81" s="24">
        <v>12.56</v>
      </c>
    </row>
    <row r="82" spans="1:8" ht="14.1" customHeight="1">
      <c r="A82" s="22">
        <v>66</v>
      </c>
      <c r="B82" s="2" t="s">
        <v>3</v>
      </c>
      <c r="C82" s="2" t="s">
        <v>56</v>
      </c>
      <c r="D82" s="2" t="s">
        <v>51</v>
      </c>
      <c r="E82" s="7">
        <f t="shared" si="13"/>
        <v>856.13</v>
      </c>
      <c r="F82" s="39">
        <f t="shared" si="14"/>
        <v>634.17037037037028</v>
      </c>
      <c r="G82" s="39">
        <f t="shared" si="15"/>
        <v>590.43448275862067</v>
      </c>
      <c r="H82" s="24">
        <v>19.91</v>
      </c>
    </row>
    <row r="83" spans="1:8" ht="13.5" customHeight="1">
      <c r="A83" s="22">
        <v>67</v>
      </c>
      <c r="B83" s="2" t="s">
        <v>3</v>
      </c>
      <c r="C83" s="2" t="s">
        <v>57</v>
      </c>
      <c r="D83" s="2" t="s">
        <v>51</v>
      </c>
      <c r="E83" s="7">
        <f t="shared" si="13"/>
        <v>856.13</v>
      </c>
      <c r="F83" s="39">
        <f t="shared" si="14"/>
        <v>634.17037037037028</v>
      </c>
      <c r="G83" s="39">
        <f t="shared" si="15"/>
        <v>590.43448275862067</v>
      </c>
      <c r="H83" s="24">
        <v>19.91</v>
      </c>
    </row>
    <row r="84" spans="1:8" ht="14.1" customHeight="1">
      <c r="A84" s="22">
        <v>68</v>
      </c>
      <c r="B84" s="2" t="s">
        <v>49</v>
      </c>
      <c r="C84" s="2" t="s">
        <v>58</v>
      </c>
      <c r="D84" s="2" t="s">
        <v>51</v>
      </c>
      <c r="E84" s="7">
        <f t="shared" si="13"/>
        <v>376.25</v>
      </c>
      <c r="F84" s="39">
        <f t="shared" si="14"/>
        <v>278.7037037037037</v>
      </c>
      <c r="G84" s="39">
        <f t="shared" si="15"/>
        <v>259.48275862068965</v>
      </c>
      <c r="H84" s="24">
        <v>8.75</v>
      </c>
    </row>
    <row r="85" spans="1:8" ht="13.5" customHeight="1">
      <c r="A85" s="22">
        <v>69</v>
      </c>
      <c r="B85" s="2" t="s">
        <v>49</v>
      </c>
      <c r="C85" s="2" t="s">
        <v>59</v>
      </c>
      <c r="D85" s="2" t="s">
        <v>51</v>
      </c>
      <c r="E85" s="7">
        <f t="shared" si="13"/>
        <v>410.65000000000003</v>
      </c>
      <c r="F85" s="39">
        <f t="shared" si="14"/>
        <v>304.18518518518516</v>
      </c>
      <c r="G85" s="39">
        <f t="shared" si="15"/>
        <v>283.20689655172418</v>
      </c>
      <c r="H85" s="24">
        <v>9.5500000000000007</v>
      </c>
    </row>
    <row r="86" spans="1:8" ht="14.1" customHeight="1">
      <c r="A86" s="22">
        <v>70</v>
      </c>
      <c r="B86" s="2" t="s">
        <v>49</v>
      </c>
      <c r="C86" s="2" t="s">
        <v>60</v>
      </c>
      <c r="D86" s="2" t="s">
        <v>51</v>
      </c>
      <c r="E86" s="7">
        <f t="shared" si="13"/>
        <v>462.68</v>
      </c>
      <c r="F86" s="39">
        <f t="shared" si="14"/>
        <v>342.72592592592594</v>
      </c>
      <c r="G86" s="39">
        <f t="shared" si="15"/>
        <v>319.08965517241381</v>
      </c>
      <c r="H86" s="24">
        <v>10.76</v>
      </c>
    </row>
    <row r="87" spans="1:8" ht="13.5" customHeight="1">
      <c r="A87" s="22">
        <v>71</v>
      </c>
      <c r="B87" s="2" t="s">
        <v>3</v>
      </c>
      <c r="C87" s="2" t="s">
        <v>61</v>
      </c>
      <c r="D87" s="2" t="s">
        <v>51</v>
      </c>
      <c r="E87" s="7">
        <f t="shared" si="13"/>
        <v>676.82</v>
      </c>
      <c r="F87" s="39">
        <f t="shared" si="14"/>
        <v>501.34814814814814</v>
      </c>
      <c r="G87" s="39">
        <f t="shared" si="15"/>
        <v>466.77241379310351</v>
      </c>
      <c r="H87" s="24">
        <v>15.74</v>
      </c>
    </row>
    <row r="88" spans="1:8" ht="13.5" customHeight="1">
      <c r="A88" s="22">
        <v>72</v>
      </c>
      <c r="B88" s="2" t="s">
        <v>3</v>
      </c>
      <c r="C88" s="2" t="s">
        <v>62</v>
      </c>
      <c r="D88" s="2" t="s">
        <v>51</v>
      </c>
      <c r="E88" s="7">
        <f t="shared" si="13"/>
        <v>810.12</v>
      </c>
      <c r="F88" s="39">
        <f t="shared" si="14"/>
        <v>600.08888888888885</v>
      </c>
      <c r="G88" s="39">
        <f t="shared" si="15"/>
        <v>558.70344827586212</v>
      </c>
      <c r="H88" s="24">
        <v>18.84</v>
      </c>
    </row>
    <row r="89" spans="1:8" ht="14.1" customHeight="1">
      <c r="A89" s="22">
        <v>73</v>
      </c>
      <c r="B89" s="2" t="s">
        <v>3</v>
      </c>
      <c r="C89" s="2" t="s">
        <v>63</v>
      </c>
      <c r="D89" s="2" t="s">
        <v>51</v>
      </c>
      <c r="E89" s="7">
        <f t="shared" si="13"/>
        <v>1070.27</v>
      </c>
      <c r="F89" s="39">
        <f t="shared" si="14"/>
        <v>792.79259259259254</v>
      </c>
      <c r="G89" s="39">
        <f t="shared" si="15"/>
        <v>738.11724137931037</v>
      </c>
      <c r="H89" s="24">
        <v>24.89</v>
      </c>
    </row>
    <row r="90" spans="1:8" ht="13.5" customHeight="1">
      <c r="A90" s="22">
        <v>74</v>
      </c>
      <c r="B90" s="2" t="s">
        <v>3</v>
      </c>
      <c r="C90" s="2" t="s">
        <v>64</v>
      </c>
      <c r="D90" s="2" t="s">
        <v>51</v>
      </c>
      <c r="E90" s="7">
        <f t="shared" si="13"/>
        <v>1070.27</v>
      </c>
      <c r="F90" s="39">
        <f t="shared" si="14"/>
        <v>792.79259259259254</v>
      </c>
      <c r="G90" s="39">
        <f t="shared" si="15"/>
        <v>738.11724137931037</v>
      </c>
      <c r="H90" s="24">
        <v>24.89</v>
      </c>
    </row>
    <row r="91" spans="1:8" ht="14.1" customHeight="1">
      <c r="A91" s="22">
        <v>75</v>
      </c>
      <c r="B91" s="74" t="s">
        <v>65</v>
      </c>
      <c r="C91" s="75"/>
      <c r="D91" s="2" t="s">
        <v>51</v>
      </c>
      <c r="E91" s="7">
        <f t="shared" si="13"/>
        <v>635.96999999999991</v>
      </c>
      <c r="F91" s="39">
        <f t="shared" si="14"/>
        <v>471.08888888888879</v>
      </c>
      <c r="G91" s="39">
        <f t="shared" si="15"/>
        <v>438.59999999999997</v>
      </c>
      <c r="H91" s="24">
        <v>14.79</v>
      </c>
    </row>
    <row r="92" spans="1:8" ht="13.5" customHeight="1">
      <c r="A92" s="22">
        <v>76</v>
      </c>
      <c r="B92" s="3"/>
      <c r="C92" s="2" t="s">
        <v>66</v>
      </c>
      <c r="D92" s="2" t="s">
        <v>51</v>
      </c>
      <c r="E92" s="7">
        <f t="shared" si="13"/>
        <v>591.25</v>
      </c>
      <c r="F92" s="39">
        <f t="shared" si="14"/>
        <v>437.96296296296293</v>
      </c>
      <c r="G92" s="39">
        <f t="shared" si="15"/>
        <v>407.75862068965517</v>
      </c>
      <c r="H92" s="24">
        <v>13.75</v>
      </c>
    </row>
    <row r="93" spans="1:8" ht="14.1" customHeight="1">
      <c r="A93" s="22">
        <v>77</v>
      </c>
      <c r="B93" s="3"/>
      <c r="C93" s="2" t="s">
        <v>67</v>
      </c>
      <c r="D93" s="2" t="s">
        <v>51</v>
      </c>
      <c r="E93" s="7">
        <f t="shared" si="13"/>
        <v>376.25</v>
      </c>
      <c r="F93" s="39">
        <f t="shared" si="14"/>
        <v>278.7037037037037</v>
      </c>
      <c r="G93" s="39">
        <f t="shared" si="15"/>
        <v>259.48275862068965</v>
      </c>
      <c r="H93" s="24">
        <v>8.75</v>
      </c>
    </row>
    <row r="94" spans="1:8" ht="14.1" customHeight="1">
      <c r="A94" s="69"/>
      <c r="B94" s="69"/>
      <c r="C94" s="69"/>
      <c r="D94" s="62"/>
      <c r="E94" s="63">
        <v>0</v>
      </c>
      <c r="F94" s="67">
        <v>0.3</v>
      </c>
      <c r="G94" s="67">
        <v>0.42</v>
      </c>
      <c r="H94" s="64">
        <v>0</v>
      </c>
    </row>
    <row r="95" spans="1:8" ht="13.5" customHeight="1">
      <c r="A95" s="28" t="s">
        <v>68</v>
      </c>
      <c r="B95" s="72" t="s">
        <v>69</v>
      </c>
      <c r="C95" s="72"/>
      <c r="D95" s="16"/>
      <c r="E95" s="21" t="s">
        <v>181</v>
      </c>
      <c r="F95" s="21" t="s">
        <v>181</v>
      </c>
      <c r="G95" s="21" t="s">
        <v>181</v>
      </c>
      <c r="H95" s="68" t="s">
        <v>216</v>
      </c>
    </row>
    <row r="96" spans="1:8" ht="14.1" customHeight="1">
      <c r="A96" s="22">
        <v>78</v>
      </c>
      <c r="B96" s="2" t="s">
        <v>17</v>
      </c>
      <c r="C96" s="2" t="s">
        <v>70</v>
      </c>
      <c r="D96" s="2" t="s">
        <v>5</v>
      </c>
      <c r="E96" s="7">
        <f t="shared" ref="E96:E111" si="16">H96*$I$1</f>
        <v>42.57</v>
      </c>
      <c r="F96" s="39">
        <f>E96/1.3</f>
        <v>32.746153846153845</v>
      </c>
      <c r="G96" s="39">
        <f>E96/1.42</f>
        <v>29.97887323943662</v>
      </c>
      <c r="H96" s="24">
        <v>0.99</v>
      </c>
    </row>
    <row r="97" spans="1:8" ht="13.5" customHeight="1">
      <c r="A97" s="22">
        <v>79</v>
      </c>
      <c r="B97" s="2" t="s">
        <v>17</v>
      </c>
      <c r="C97" s="2" t="s">
        <v>71</v>
      </c>
      <c r="D97" s="2" t="s">
        <v>5</v>
      </c>
      <c r="E97" s="7">
        <f t="shared" si="16"/>
        <v>50.739999999999995</v>
      </c>
      <c r="F97" s="39">
        <f t="shared" ref="F97:F111" si="17">E97/1.3</f>
        <v>39.030769230769224</v>
      </c>
      <c r="G97" s="39">
        <f t="shared" ref="G97:G111" si="18">E97/1.42</f>
        <v>35.732394366197184</v>
      </c>
      <c r="H97" s="24">
        <v>1.18</v>
      </c>
    </row>
    <row r="98" spans="1:8" ht="13.5" customHeight="1">
      <c r="A98" s="22">
        <v>80</v>
      </c>
      <c r="B98" s="2" t="s">
        <v>17</v>
      </c>
      <c r="C98" s="2" t="s">
        <v>72</v>
      </c>
      <c r="D98" s="2" t="s">
        <v>5</v>
      </c>
      <c r="E98" s="7">
        <f t="shared" si="16"/>
        <v>89.44</v>
      </c>
      <c r="F98" s="39">
        <f t="shared" si="17"/>
        <v>68.8</v>
      </c>
      <c r="G98" s="39">
        <f t="shared" si="18"/>
        <v>62.985915492957751</v>
      </c>
      <c r="H98" s="24">
        <v>2.08</v>
      </c>
    </row>
    <row r="99" spans="1:8" ht="14.1" customHeight="1">
      <c r="A99" s="22">
        <v>81</v>
      </c>
      <c r="B99" s="2" t="s">
        <v>17</v>
      </c>
      <c r="C99" s="2" t="s">
        <v>73</v>
      </c>
      <c r="D99" s="2" t="s">
        <v>5</v>
      </c>
      <c r="E99" s="7">
        <f t="shared" si="16"/>
        <v>89.44</v>
      </c>
      <c r="F99" s="39">
        <f t="shared" si="17"/>
        <v>68.8</v>
      </c>
      <c r="G99" s="39">
        <f t="shared" si="18"/>
        <v>62.985915492957751</v>
      </c>
      <c r="H99" s="24">
        <v>2.08</v>
      </c>
    </row>
    <row r="100" spans="1:8" ht="13.5" customHeight="1">
      <c r="A100" s="22">
        <v>82</v>
      </c>
      <c r="B100" s="2" t="s">
        <v>17</v>
      </c>
      <c r="C100" s="2" t="s">
        <v>74</v>
      </c>
      <c r="D100" s="2" t="s">
        <v>5</v>
      </c>
      <c r="E100" s="7">
        <f t="shared" si="16"/>
        <v>55.47</v>
      </c>
      <c r="F100" s="39">
        <f t="shared" si="17"/>
        <v>42.669230769230765</v>
      </c>
      <c r="G100" s="39">
        <f t="shared" si="18"/>
        <v>39.063380281690144</v>
      </c>
      <c r="H100" s="24">
        <v>1.29</v>
      </c>
    </row>
    <row r="101" spans="1:8" ht="14.1" customHeight="1">
      <c r="A101" s="22">
        <v>83</v>
      </c>
      <c r="B101" s="2" t="s">
        <v>17</v>
      </c>
      <c r="C101" s="2" t="s">
        <v>75</v>
      </c>
      <c r="D101" s="2" t="s">
        <v>5</v>
      </c>
      <c r="E101" s="7">
        <f t="shared" si="16"/>
        <v>63.64</v>
      </c>
      <c r="F101" s="39">
        <f t="shared" si="17"/>
        <v>48.95384615384615</v>
      </c>
      <c r="G101" s="39">
        <f t="shared" si="18"/>
        <v>44.816901408450704</v>
      </c>
      <c r="H101" s="24">
        <v>1.48</v>
      </c>
    </row>
    <row r="102" spans="1:8" ht="13.5" customHeight="1">
      <c r="A102" s="22">
        <v>84</v>
      </c>
      <c r="B102" s="2" t="s">
        <v>17</v>
      </c>
      <c r="C102" s="2" t="s">
        <v>76</v>
      </c>
      <c r="D102" s="2" t="s">
        <v>5</v>
      </c>
      <c r="E102" s="7">
        <f t="shared" si="16"/>
        <v>106.21000000000001</v>
      </c>
      <c r="F102" s="39">
        <f t="shared" si="17"/>
        <v>81.7</v>
      </c>
      <c r="G102" s="39">
        <f t="shared" si="18"/>
        <v>74.795774647887328</v>
      </c>
      <c r="H102" s="24">
        <v>2.4700000000000002</v>
      </c>
    </row>
    <row r="103" spans="1:8" ht="14.1" customHeight="1">
      <c r="A103" s="22">
        <v>85</v>
      </c>
      <c r="B103" s="2" t="s">
        <v>17</v>
      </c>
      <c r="C103" s="2" t="s">
        <v>77</v>
      </c>
      <c r="D103" s="2" t="s">
        <v>5</v>
      </c>
      <c r="E103" s="7">
        <f t="shared" si="16"/>
        <v>106.21000000000001</v>
      </c>
      <c r="F103" s="39">
        <f t="shared" si="17"/>
        <v>81.7</v>
      </c>
      <c r="G103" s="39">
        <f t="shared" si="18"/>
        <v>74.795774647887328</v>
      </c>
      <c r="H103" s="24">
        <v>2.4700000000000002</v>
      </c>
    </row>
    <row r="104" spans="1:8" ht="13.5" customHeight="1">
      <c r="A104" s="22">
        <v>86</v>
      </c>
      <c r="B104" s="2" t="s">
        <v>17</v>
      </c>
      <c r="C104" s="2" t="s">
        <v>78</v>
      </c>
      <c r="D104" s="2" t="s">
        <v>5</v>
      </c>
      <c r="E104" s="7">
        <f t="shared" si="16"/>
        <v>42.57</v>
      </c>
      <c r="F104" s="39">
        <f t="shared" si="17"/>
        <v>32.746153846153845</v>
      </c>
      <c r="G104" s="39">
        <f t="shared" si="18"/>
        <v>29.97887323943662</v>
      </c>
      <c r="H104" s="24">
        <v>0.99</v>
      </c>
    </row>
    <row r="105" spans="1:8" ht="14.1" customHeight="1">
      <c r="A105" s="22">
        <v>87</v>
      </c>
      <c r="B105" s="2" t="s">
        <v>17</v>
      </c>
      <c r="C105" s="2" t="s">
        <v>79</v>
      </c>
      <c r="D105" s="2" t="s">
        <v>5</v>
      </c>
      <c r="E105" s="7">
        <f t="shared" si="16"/>
        <v>89.44</v>
      </c>
      <c r="F105" s="39">
        <f t="shared" si="17"/>
        <v>68.8</v>
      </c>
      <c r="G105" s="39">
        <f t="shared" si="18"/>
        <v>62.985915492957751</v>
      </c>
      <c r="H105" s="24">
        <v>2.08</v>
      </c>
    </row>
    <row r="106" spans="1:8" ht="13.5" customHeight="1">
      <c r="A106" s="22">
        <v>88</v>
      </c>
      <c r="B106" s="2" t="s">
        <v>17</v>
      </c>
      <c r="C106" s="2" t="s">
        <v>80</v>
      </c>
      <c r="D106" s="2" t="s">
        <v>5</v>
      </c>
      <c r="E106" s="7">
        <f t="shared" si="16"/>
        <v>89.44</v>
      </c>
      <c r="F106" s="39">
        <f t="shared" si="17"/>
        <v>68.8</v>
      </c>
      <c r="G106" s="39">
        <f t="shared" si="18"/>
        <v>62.985915492957751</v>
      </c>
      <c r="H106" s="24">
        <v>2.08</v>
      </c>
    </row>
    <row r="107" spans="1:8" ht="13.5" customHeight="1">
      <c r="A107" s="22">
        <v>89</v>
      </c>
      <c r="B107" s="2" t="s">
        <v>17</v>
      </c>
      <c r="C107" s="2" t="s">
        <v>81</v>
      </c>
      <c r="D107" s="2" t="s">
        <v>5</v>
      </c>
      <c r="E107" s="7">
        <f t="shared" si="16"/>
        <v>42.57</v>
      </c>
      <c r="F107" s="39">
        <f t="shared" si="17"/>
        <v>32.746153846153845</v>
      </c>
      <c r="G107" s="39">
        <f t="shared" si="18"/>
        <v>29.97887323943662</v>
      </c>
      <c r="H107" s="24">
        <v>0.99</v>
      </c>
    </row>
    <row r="108" spans="1:8" ht="14.1" customHeight="1">
      <c r="A108" s="22">
        <v>90</v>
      </c>
      <c r="B108" s="2" t="s">
        <v>17</v>
      </c>
      <c r="C108" s="2" t="s">
        <v>82</v>
      </c>
      <c r="D108" s="2" t="s">
        <v>5</v>
      </c>
      <c r="E108" s="7">
        <f t="shared" si="16"/>
        <v>89.86999999999999</v>
      </c>
      <c r="F108" s="39">
        <f t="shared" si="17"/>
        <v>69.130769230769218</v>
      </c>
      <c r="G108" s="39">
        <f t="shared" si="18"/>
        <v>63.288732394366193</v>
      </c>
      <c r="H108" s="24">
        <v>2.09</v>
      </c>
    </row>
    <row r="109" spans="1:8" ht="13.5" customHeight="1">
      <c r="A109" s="22">
        <v>91</v>
      </c>
      <c r="B109" s="2" t="s">
        <v>17</v>
      </c>
      <c r="C109" s="2" t="s">
        <v>83</v>
      </c>
      <c r="D109" s="2" t="s">
        <v>5</v>
      </c>
      <c r="E109" s="7">
        <f t="shared" si="16"/>
        <v>89.44</v>
      </c>
      <c r="F109" s="39">
        <f t="shared" si="17"/>
        <v>68.8</v>
      </c>
      <c r="G109" s="39">
        <f t="shared" si="18"/>
        <v>62.985915492957751</v>
      </c>
      <c r="H109" s="24">
        <v>2.08</v>
      </c>
    </row>
    <row r="110" spans="1:8" ht="14.1" customHeight="1">
      <c r="A110" s="22">
        <v>92</v>
      </c>
      <c r="B110" s="2" t="s">
        <v>17</v>
      </c>
      <c r="C110" s="2" t="s">
        <v>84</v>
      </c>
      <c r="D110" s="2" t="s">
        <v>5</v>
      </c>
      <c r="E110" s="7">
        <f t="shared" si="16"/>
        <v>156.94999999999999</v>
      </c>
      <c r="F110" s="39">
        <f t="shared" si="17"/>
        <v>120.73076923076921</v>
      </c>
      <c r="G110" s="39">
        <f t="shared" si="18"/>
        <v>110.52816901408451</v>
      </c>
      <c r="H110" s="24">
        <v>3.65</v>
      </c>
    </row>
    <row r="111" spans="1:8" ht="13.5" customHeight="1">
      <c r="A111" s="22">
        <v>93</v>
      </c>
      <c r="B111" s="2" t="s">
        <v>17</v>
      </c>
      <c r="C111" s="2" t="s">
        <v>85</v>
      </c>
      <c r="D111" s="2" t="s">
        <v>86</v>
      </c>
      <c r="E111" s="7">
        <f t="shared" si="16"/>
        <v>14.620000000000001</v>
      </c>
      <c r="F111" s="39">
        <f t="shared" si="17"/>
        <v>11.246153846153847</v>
      </c>
      <c r="G111" s="39">
        <f t="shared" si="18"/>
        <v>10.295774647887326</v>
      </c>
      <c r="H111" s="24">
        <v>0.34</v>
      </c>
    </row>
    <row r="112" spans="1:8" ht="13.5" customHeight="1">
      <c r="A112" s="69"/>
      <c r="B112" s="69"/>
      <c r="C112" s="69"/>
      <c r="D112" s="62"/>
      <c r="E112" s="63">
        <v>0</v>
      </c>
      <c r="F112" s="67">
        <v>0.3</v>
      </c>
      <c r="G112" s="67">
        <v>0.4</v>
      </c>
      <c r="H112" s="64">
        <v>0</v>
      </c>
    </row>
    <row r="113" spans="1:8" ht="13.5" customHeight="1">
      <c r="A113" s="29"/>
      <c r="B113" s="72" t="s">
        <v>87</v>
      </c>
      <c r="C113" s="72"/>
      <c r="D113" s="16"/>
      <c r="E113" s="21" t="s">
        <v>181</v>
      </c>
      <c r="F113" s="21" t="s">
        <v>181</v>
      </c>
      <c r="G113" s="21" t="s">
        <v>181</v>
      </c>
      <c r="H113" s="68" t="s">
        <v>216</v>
      </c>
    </row>
    <row r="114" spans="1:8" ht="13.5" customHeight="1">
      <c r="A114" s="22">
        <v>94</v>
      </c>
      <c r="B114" s="6" t="s">
        <v>3</v>
      </c>
      <c r="C114" s="2" t="s">
        <v>88</v>
      </c>
      <c r="D114" s="2" t="s">
        <v>5</v>
      </c>
      <c r="E114" s="7">
        <f t="shared" ref="E114:E153" si="19">H114*$I$1</f>
        <v>124.27000000000001</v>
      </c>
      <c r="F114" s="39">
        <f>E114/1.3</f>
        <v>95.592307692307699</v>
      </c>
      <c r="G114" s="39">
        <f>E114/1.4</f>
        <v>88.764285714285734</v>
      </c>
      <c r="H114" s="24">
        <v>2.89</v>
      </c>
    </row>
    <row r="115" spans="1:8" ht="14.1" customHeight="1">
      <c r="A115" s="22">
        <v>95</v>
      </c>
      <c r="B115" s="6" t="s">
        <v>3</v>
      </c>
      <c r="C115" s="2" t="s">
        <v>89</v>
      </c>
      <c r="D115" s="2" t="s">
        <v>5</v>
      </c>
      <c r="E115" s="7">
        <f t="shared" si="19"/>
        <v>136.31</v>
      </c>
      <c r="F115" s="39">
        <f t="shared" ref="F115:F153" si="20">E115/1.3</f>
        <v>104.85384615384615</v>
      </c>
      <c r="G115" s="39">
        <f t="shared" ref="G115:G153" si="21">E115/1.4</f>
        <v>97.364285714285728</v>
      </c>
      <c r="H115" s="24">
        <v>3.17</v>
      </c>
    </row>
    <row r="116" spans="1:8" ht="13.5" customHeight="1">
      <c r="A116" s="22">
        <v>96</v>
      </c>
      <c r="B116" s="6" t="s">
        <v>3</v>
      </c>
      <c r="C116" s="2" t="s">
        <v>90</v>
      </c>
      <c r="D116" s="2" t="s">
        <v>5</v>
      </c>
      <c r="E116" s="7">
        <f t="shared" si="19"/>
        <v>148.78</v>
      </c>
      <c r="F116" s="39">
        <f t="shared" si="20"/>
        <v>114.44615384615385</v>
      </c>
      <c r="G116" s="39">
        <f t="shared" si="21"/>
        <v>106.27142857142857</v>
      </c>
      <c r="H116" s="24">
        <v>3.46</v>
      </c>
    </row>
    <row r="117" spans="1:8" ht="13.5" customHeight="1">
      <c r="A117" s="22">
        <v>97</v>
      </c>
      <c r="B117" s="6" t="s">
        <v>3</v>
      </c>
      <c r="C117" s="2" t="s">
        <v>91</v>
      </c>
      <c r="D117" s="2" t="s">
        <v>5</v>
      </c>
      <c r="E117" s="7">
        <f t="shared" si="19"/>
        <v>243.38</v>
      </c>
      <c r="F117" s="39">
        <f t="shared" si="20"/>
        <v>187.21538461538461</v>
      </c>
      <c r="G117" s="39">
        <f t="shared" si="21"/>
        <v>173.84285714285716</v>
      </c>
      <c r="H117" s="24">
        <v>5.66</v>
      </c>
    </row>
    <row r="118" spans="1:8" ht="14.1" customHeight="1">
      <c r="A118" s="22">
        <v>98</v>
      </c>
      <c r="B118" s="6" t="s">
        <v>3</v>
      </c>
      <c r="C118" s="2" t="s">
        <v>92</v>
      </c>
      <c r="D118" s="2" t="s">
        <v>5</v>
      </c>
      <c r="E118" s="7">
        <f t="shared" si="19"/>
        <v>248.54000000000002</v>
      </c>
      <c r="F118" s="39">
        <f t="shared" si="20"/>
        <v>191.1846153846154</v>
      </c>
      <c r="G118" s="39">
        <f t="shared" si="21"/>
        <v>177.52857142857147</v>
      </c>
      <c r="H118" s="24">
        <v>5.78</v>
      </c>
    </row>
    <row r="119" spans="1:8" ht="13.5" customHeight="1">
      <c r="A119" s="22">
        <v>99</v>
      </c>
      <c r="B119" s="8" t="s">
        <v>17</v>
      </c>
      <c r="C119" s="9" t="s">
        <v>93</v>
      </c>
      <c r="D119" s="9" t="s">
        <v>5</v>
      </c>
      <c r="E119" s="7">
        <f t="shared" si="19"/>
        <v>87.72</v>
      </c>
      <c r="F119" s="39">
        <f t="shared" si="20"/>
        <v>67.476923076923072</v>
      </c>
      <c r="G119" s="39">
        <f t="shared" si="21"/>
        <v>62.657142857142858</v>
      </c>
      <c r="H119" s="30">
        <v>2.04</v>
      </c>
    </row>
    <row r="120" spans="1:8" ht="14.1" customHeight="1">
      <c r="A120" s="22">
        <v>100</v>
      </c>
      <c r="B120" s="8" t="s">
        <v>17</v>
      </c>
      <c r="C120" s="9" t="s">
        <v>94</v>
      </c>
      <c r="D120" s="9" t="s">
        <v>5</v>
      </c>
      <c r="E120" s="7">
        <f t="shared" si="19"/>
        <v>102.33999999999999</v>
      </c>
      <c r="F120" s="39">
        <f t="shared" si="20"/>
        <v>78.723076923076917</v>
      </c>
      <c r="G120" s="39">
        <f t="shared" si="21"/>
        <v>73.099999999999994</v>
      </c>
      <c r="H120" s="30">
        <v>2.38</v>
      </c>
    </row>
    <row r="121" spans="1:8" ht="13.5" customHeight="1">
      <c r="A121" s="22">
        <v>101</v>
      </c>
      <c r="B121" s="6" t="s">
        <v>3</v>
      </c>
      <c r="C121" s="2" t="s">
        <v>95</v>
      </c>
      <c r="D121" s="2" t="s">
        <v>5</v>
      </c>
      <c r="E121" s="7">
        <f t="shared" si="19"/>
        <v>61.059999999999995</v>
      </c>
      <c r="F121" s="39">
        <f t="shared" si="20"/>
        <v>46.969230769230762</v>
      </c>
      <c r="G121" s="39">
        <f t="shared" si="21"/>
        <v>43.614285714285714</v>
      </c>
      <c r="H121" s="24">
        <v>1.42</v>
      </c>
    </row>
    <row r="122" spans="1:8" ht="14.1" customHeight="1">
      <c r="A122" s="22">
        <v>102</v>
      </c>
      <c r="B122" s="6" t="s">
        <v>3</v>
      </c>
      <c r="C122" s="2" t="s">
        <v>96</v>
      </c>
      <c r="D122" s="2" t="s">
        <v>5</v>
      </c>
      <c r="E122" s="7">
        <f t="shared" si="19"/>
        <v>74.39</v>
      </c>
      <c r="F122" s="39">
        <f t="shared" si="20"/>
        <v>57.223076923076924</v>
      </c>
      <c r="G122" s="39">
        <f t="shared" si="21"/>
        <v>53.135714285714286</v>
      </c>
      <c r="H122" s="24">
        <v>1.73</v>
      </c>
    </row>
    <row r="123" spans="1:8" ht="13.5" customHeight="1">
      <c r="A123" s="22">
        <v>103</v>
      </c>
      <c r="B123" s="6" t="s">
        <v>3</v>
      </c>
      <c r="C123" s="2" t="s">
        <v>97</v>
      </c>
      <c r="D123" s="2" t="s">
        <v>5</v>
      </c>
      <c r="E123" s="7">
        <f t="shared" si="19"/>
        <v>86.429999999999993</v>
      </c>
      <c r="F123" s="39">
        <f t="shared" si="20"/>
        <v>66.484615384615381</v>
      </c>
      <c r="G123" s="39">
        <f t="shared" si="21"/>
        <v>61.735714285714288</v>
      </c>
      <c r="H123" s="24">
        <v>2.0099999999999998</v>
      </c>
    </row>
    <row r="124" spans="1:8" ht="14.1" customHeight="1">
      <c r="A124" s="22">
        <v>104</v>
      </c>
      <c r="B124" s="6" t="s">
        <v>3</v>
      </c>
      <c r="C124" s="2" t="s">
        <v>98</v>
      </c>
      <c r="D124" s="2" t="s">
        <v>5</v>
      </c>
      <c r="E124" s="7">
        <f t="shared" si="19"/>
        <v>99.759999999999991</v>
      </c>
      <c r="F124" s="39">
        <f t="shared" si="20"/>
        <v>76.738461538461536</v>
      </c>
      <c r="G124" s="39">
        <f t="shared" si="21"/>
        <v>71.257142857142853</v>
      </c>
      <c r="H124" s="24">
        <v>2.3199999999999998</v>
      </c>
    </row>
    <row r="125" spans="1:8" ht="13.5" customHeight="1">
      <c r="A125" s="22">
        <v>105</v>
      </c>
      <c r="B125" s="6" t="s">
        <v>3</v>
      </c>
      <c r="C125" s="2" t="s">
        <v>99</v>
      </c>
      <c r="D125" s="2" t="s">
        <v>5</v>
      </c>
      <c r="E125" s="7">
        <f t="shared" si="19"/>
        <v>111.8</v>
      </c>
      <c r="F125" s="39">
        <f t="shared" si="20"/>
        <v>86</v>
      </c>
      <c r="G125" s="39">
        <f t="shared" si="21"/>
        <v>79.857142857142861</v>
      </c>
      <c r="H125" s="24">
        <v>2.6</v>
      </c>
    </row>
    <row r="126" spans="1:8" ht="13.5" customHeight="1">
      <c r="A126" s="22">
        <v>106</v>
      </c>
      <c r="B126" s="6" t="s">
        <v>17</v>
      </c>
      <c r="C126" s="2" t="s">
        <v>100</v>
      </c>
      <c r="D126" s="2" t="s">
        <v>5</v>
      </c>
      <c r="E126" s="7">
        <f t="shared" si="19"/>
        <v>43.86</v>
      </c>
      <c r="F126" s="39">
        <f t="shared" si="20"/>
        <v>33.738461538461536</v>
      </c>
      <c r="G126" s="39">
        <f t="shared" si="21"/>
        <v>31.328571428571429</v>
      </c>
      <c r="H126" s="24">
        <v>1.02</v>
      </c>
    </row>
    <row r="127" spans="1:8" ht="14.1" customHeight="1">
      <c r="A127" s="22">
        <v>107</v>
      </c>
      <c r="B127" s="6" t="s">
        <v>17</v>
      </c>
      <c r="C127" s="2" t="s">
        <v>101</v>
      </c>
      <c r="D127" s="2" t="s">
        <v>5</v>
      </c>
      <c r="E127" s="7">
        <f t="shared" si="19"/>
        <v>51.169999999999995</v>
      </c>
      <c r="F127" s="39">
        <f t="shared" si="20"/>
        <v>39.361538461538458</v>
      </c>
      <c r="G127" s="39">
        <f t="shared" si="21"/>
        <v>36.549999999999997</v>
      </c>
      <c r="H127" s="24">
        <v>1.19</v>
      </c>
    </row>
    <row r="128" spans="1:8" ht="13.5" customHeight="1">
      <c r="A128" s="22">
        <v>108</v>
      </c>
      <c r="B128" s="6" t="s">
        <v>17</v>
      </c>
      <c r="C128" s="2" t="s">
        <v>102</v>
      </c>
      <c r="D128" s="2" t="s">
        <v>5</v>
      </c>
      <c r="E128" s="7">
        <f t="shared" si="19"/>
        <v>87.72</v>
      </c>
      <c r="F128" s="39">
        <f t="shared" si="20"/>
        <v>67.476923076923072</v>
      </c>
      <c r="G128" s="39">
        <f t="shared" si="21"/>
        <v>62.657142857142858</v>
      </c>
      <c r="H128" s="24">
        <v>2.04</v>
      </c>
    </row>
    <row r="129" spans="1:8" ht="14.1" customHeight="1">
      <c r="A129" s="22">
        <v>109</v>
      </c>
      <c r="B129" s="6" t="s">
        <v>17</v>
      </c>
      <c r="C129" s="2" t="s">
        <v>103</v>
      </c>
      <c r="D129" s="2" t="s">
        <v>5</v>
      </c>
      <c r="E129" s="7">
        <f t="shared" si="19"/>
        <v>102.33999999999999</v>
      </c>
      <c r="F129" s="39">
        <f t="shared" si="20"/>
        <v>78.723076923076917</v>
      </c>
      <c r="G129" s="39">
        <f t="shared" si="21"/>
        <v>73.099999999999994</v>
      </c>
      <c r="H129" s="24">
        <v>2.38</v>
      </c>
    </row>
    <row r="130" spans="1:8" ht="13.5" customHeight="1">
      <c r="A130" s="22">
        <v>110</v>
      </c>
      <c r="B130" s="6" t="s">
        <v>3</v>
      </c>
      <c r="C130" s="2" t="s">
        <v>102</v>
      </c>
      <c r="D130" s="2" t="s">
        <v>5</v>
      </c>
      <c r="E130" s="7">
        <f t="shared" si="19"/>
        <v>69.23</v>
      </c>
      <c r="F130" s="39">
        <f t="shared" si="20"/>
        <v>53.253846153846155</v>
      </c>
      <c r="G130" s="39">
        <f t="shared" si="21"/>
        <v>49.45</v>
      </c>
      <c r="H130" s="24">
        <v>1.61</v>
      </c>
    </row>
    <row r="131" spans="1:8" ht="14.1" customHeight="1">
      <c r="A131" s="22">
        <v>111</v>
      </c>
      <c r="B131" s="6" t="s">
        <v>3</v>
      </c>
      <c r="C131" s="2" t="s">
        <v>103</v>
      </c>
      <c r="D131" s="2" t="s">
        <v>5</v>
      </c>
      <c r="E131" s="7">
        <f t="shared" si="19"/>
        <v>85.14</v>
      </c>
      <c r="F131" s="39">
        <f t="shared" si="20"/>
        <v>65.492307692307691</v>
      </c>
      <c r="G131" s="39">
        <f t="shared" si="21"/>
        <v>60.814285714285717</v>
      </c>
      <c r="H131" s="24">
        <v>1.98</v>
      </c>
    </row>
    <row r="132" spans="1:8" ht="13.5" customHeight="1">
      <c r="A132" s="22">
        <v>112</v>
      </c>
      <c r="B132" s="6" t="s">
        <v>3</v>
      </c>
      <c r="C132" s="2" t="s">
        <v>104</v>
      </c>
      <c r="D132" s="2" t="s">
        <v>5</v>
      </c>
      <c r="E132" s="7">
        <f t="shared" si="19"/>
        <v>89.44</v>
      </c>
      <c r="F132" s="39">
        <f t="shared" si="20"/>
        <v>68.8</v>
      </c>
      <c r="G132" s="39">
        <f t="shared" si="21"/>
        <v>63.885714285714286</v>
      </c>
      <c r="H132" s="24">
        <v>2.08</v>
      </c>
    </row>
    <row r="133" spans="1:8" ht="14.1" customHeight="1">
      <c r="A133" s="22">
        <v>113</v>
      </c>
      <c r="B133" s="6" t="s">
        <v>3</v>
      </c>
      <c r="C133" s="2" t="s">
        <v>105</v>
      </c>
      <c r="D133" s="2" t="s">
        <v>5</v>
      </c>
      <c r="E133" s="7">
        <f t="shared" si="19"/>
        <v>108.78999999999999</v>
      </c>
      <c r="F133" s="39">
        <f t="shared" si="20"/>
        <v>83.68461538461537</v>
      </c>
      <c r="G133" s="39">
        <f t="shared" si="21"/>
        <v>77.707142857142856</v>
      </c>
      <c r="H133" s="24">
        <v>2.5299999999999998</v>
      </c>
    </row>
    <row r="134" spans="1:8" ht="13.5" customHeight="1">
      <c r="A134" s="22">
        <v>114</v>
      </c>
      <c r="B134" s="6" t="s">
        <v>3</v>
      </c>
      <c r="C134" s="2" t="s">
        <v>106</v>
      </c>
      <c r="D134" s="2" t="s">
        <v>5</v>
      </c>
      <c r="E134" s="7">
        <f t="shared" si="19"/>
        <v>118.67999999999999</v>
      </c>
      <c r="F134" s="39">
        <f t="shared" si="20"/>
        <v>91.292307692307688</v>
      </c>
      <c r="G134" s="39">
        <f t="shared" si="21"/>
        <v>84.771428571428572</v>
      </c>
      <c r="H134" s="24">
        <v>2.76</v>
      </c>
    </row>
    <row r="135" spans="1:8" ht="13.5" customHeight="1">
      <c r="A135" s="22">
        <v>115</v>
      </c>
      <c r="B135" s="6" t="s">
        <v>3</v>
      </c>
      <c r="C135" s="2" t="s">
        <v>107</v>
      </c>
      <c r="D135" s="2" t="s">
        <v>5</v>
      </c>
      <c r="E135" s="7">
        <f t="shared" si="19"/>
        <v>76.97</v>
      </c>
      <c r="F135" s="39">
        <f t="shared" si="20"/>
        <v>59.207692307692305</v>
      </c>
      <c r="G135" s="39">
        <f t="shared" si="21"/>
        <v>54.978571428571428</v>
      </c>
      <c r="H135" s="24">
        <v>1.79</v>
      </c>
    </row>
    <row r="136" spans="1:8" ht="14.1" customHeight="1">
      <c r="A136" s="22">
        <v>116</v>
      </c>
      <c r="B136" s="6" t="s">
        <v>3</v>
      </c>
      <c r="C136" s="2" t="s">
        <v>108</v>
      </c>
      <c r="D136" s="2" t="s">
        <v>5</v>
      </c>
      <c r="E136" s="7">
        <f t="shared" si="19"/>
        <v>97.179999999999993</v>
      </c>
      <c r="F136" s="39">
        <f t="shared" si="20"/>
        <v>74.753846153846141</v>
      </c>
      <c r="G136" s="39">
        <f t="shared" si="21"/>
        <v>69.414285714285711</v>
      </c>
      <c r="H136" s="24">
        <v>2.2599999999999998</v>
      </c>
    </row>
    <row r="137" spans="1:8" ht="13.5" customHeight="1">
      <c r="A137" s="22">
        <v>117</v>
      </c>
      <c r="B137" s="6" t="s">
        <v>3</v>
      </c>
      <c r="C137" s="2" t="s">
        <v>109</v>
      </c>
      <c r="D137" s="2" t="s">
        <v>5</v>
      </c>
      <c r="E137" s="7">
        <f t="shared" si="19"/>
        <v>105.35000000000001</v>
      </c>
      <c r="F137" s="39">
        <f t="shared" si="20"/>
        <v>81.038461538461547</v>
      </c>
      <c r="G137" s="39">
        <f t="shared" si="21"/>
        <v>75.250000000000014</v>
      </c>
      <c r="H137" s="24">
        <v>2.4500000000000002</v>
      </c>
    </row>
    <row r="138" spans="1:8" ht="14.1" customHeight="1">
      <c r="A138" s="22">
        <v>118</v>
      </c>
      <c r="B138" s="6" t="s">
        <v>3</v>
      </c>
      <c r="C138" s="2" t="s">
        <v>110</v>
      </c>
      <c r="D138" s="2" t="s">
        <v>5</v>
      </c>
      <c r="E138" s="7">
        <f t="shared" si="19"/>
        <v>125.13000000000001</v>
      </c>
      <c r="F138" s="39">
        <f t="shared" si="20"/>
        <v>96.253846153846155</v>
      </c>
      <c r="G138" s="39">
        <f t="shared" si="21"/>
        <v>89.378571428571448</v>
      </c>
      <c r="H138" s="24">
        <v>2.91</v>
      </c>
    </row>
    <row r="139" spans="1:8" ht="13.5" customHeight="1">
      <c r="A139" s="22">
        <v>119</v>
      </c>
      <c r="B139" s="6" t="s">
        <v>3</v>
      </c>
      <c r="C139" s="2" t="s">
        <v>111</v>
      </c>
      <c r="D139" s="2" t="s">
        <v>5</v>
      </c>
      <c r="E139" s="7">
        <f t="shared" si="19"/>
        <v>138.03</v>
      </c>
      <c r="F139" s="39">
        <f t="shared" si="20"/>
        <v>106.17692307692307</v>
      </c>
      <c r="G139" s="39">
        <f t="shared" si="21"/>
        <v>98.592857142857156</v>
      </c>
      <c r="H139" s="24">
        <v>3.21</v>
      </c>
    </row>
    <row r="140" spans="1:8" ht="14.1" customHeight="1">
      <c r="A140" s="22">
        <v>120</v>
      </c>
      <c r="B140" s="6" t="s">
        <v>3</v>
      </c>
      <c r="C140" s="2" t="s">
        <v>112</v>
      </c>
      <c r="D140" s="2" t="s">
        <v>5</v>
      </c>
      <c r="E140" s="7">
        <f t="shared" si="19"/>
        <v>138.88999999999999</v>
      </c>
      <c r="F140" s="39">
        <f t="shared" si="20"/>
        <v>106.83846153846153</v>
      </c>
      <c r="G140" s="39">
        <f t="shared" si="21"/>
        <v>99.207142857142856</v>
      </c>
      <c r="H140" s="24">
        <v>3.23</v>
      </c>
    </row>
    <row r="141" spans="1:8" ht="13.5" customHeight="1">
      <c r="A141" s="22">
        <v>121</v>
      </c>
      <c r="B141" s="6" t="s">
        <v>3</v>
      </c>
      <c r="C141" s="2" t="s">
        <v>113</v>
      </c>
      <c r="D141" s="2" t="s">
        <v>5</v>
      </c>
      <c r="E141" s="7">
        <f t="shared" si="19"/>
        <v>148.35</v>
      </c>
      <c r="F141" s="39">
        <f t="shared" si="20"/>
        <v>114.11538461538461</v>
      </c>
      <c r="G141" s="39">
        <f t="shared" si="21"/>
        <v>105.96428571428572</v>
      </c>
      <c r="H141" s="24">
        <v>3.45</v>
      </c>
    </row>
    <row r="142" spans="1:8" ht="14.1" customHeight="1">
      <c r="A142" s="22">
        <v>122</v>
      </c>
      <c r="B142" s="6" t="s">
        <v>3</v>
      </c>
      <c r="C142" s="2" t="s">
        <v>114</v>
      </c>
      <c r="D142" s="2" t="s">
        <v>5</v>
      </c>
      <c r="E142" s="7">
        <f t="shared" si="19"/>
        <v>158.24</v>
      </c>
      <c r="F142" s="39">
        <f t="shared" si="20"/>
        <v>121.72307692307693</v>
      </c>
      <c r="G142" s="39">
        <f t="shared" si="21"/>
        <v>113.02857142857144</v>
      </c>
      <c r="H142" s="24">
        <v>3.68</v>
      </c>
    </row>
    <row r="143" spans="1:8" ht="13.5" customHeight="1">
      <c r="A143" s="22">
        <v>123</v>
      </c>
      <c r="B143" s="6" t="s">
        <v>3</v>
      </c>
      <c r="C143" s="2" t="s">
        <v>115</v>
      </c>
      <c r="D143" s="2" t="s">
        <v>5</v>
      </c>
      <c r="E143" s="7">
        <f t="shared" si="19"/>
        <v>227.47</v>
      </c>
      <c r="F143" s="39">
        <f t="shared" si="20"/>
        <v>174.97692307692307</v>
      </c>
      <c r="G143" s="39">
        <f t="shared" si="21"/>
        <v>162.47857142857143</v>
      </c>
      <c r="H143" s="24">
        <v>5.29</v>
      </c>
    </row>
    <row r="144" spans="1:8" ht="13.5" customHeight="1">
      <c r="A144" s="22">
        <v>124</v>
      </c>
      <c r="B144" s="6" t="s">
        <v>3</v>
      </c>
      <c r="C144" s="2" t="s">
        <v>116</v>
      </c>
      <c r="D144" s="2" t="s">
        <v>5</v>
      </c>
      <c r="E144" s="7">
        <f t="shared" si="19"/>
        <v>237.79000000000002</v>
      </c>
      <c r="F144" s="39">
        <f t="shared" si="20"/>
        <v>182.91538461538462</v>
      </c>
      <c r="G144" s="39">
        <f t="shared" si="21"/>
        <v>169.85000000000002</v>
      </c>
      <c r="H144" s="24">
        <v>5.53</v>
      </c>
    </row>
    <row r="145" spans="1:8" ht="14.1" customHeight="1">
      <c r="A145" s="22">
        <v>125</v>
      </c>
      <c r="B145" s="6" t="s">
        <v>3</v>
      </c>
      <c r="C145" s="2" t="s">
        <v>117</v>
      </c>
      <c r="D145" s="2" t="s">
        <v>5</v>
      </c>
      <c r="E145" s="7">
        <f t="shared" si="19"/>
        <v>104.06</v>
      </c>
      <c r="F145" s="39">
        <f t="shared" si="20"/>
        <v>80.046153846153842</v>
      </c>
      <c r="G145" s="39">
        <f t="shared" si="21"/>
        <v>74.328571428571436</v>
      </c>
      <c r="H145" s="24">
        <v>2.42</v>
      </c>
    </row>
    <row r="146" spans="1:8" ht="13.5" customHeight="1">
      <c r="A146" s="22">
        <v>126</v>
      </c>
      <c r="B146" s="6" t="s">
        <v>3</v>
      </c>
      <c r="C146" s="2" t="s">
        <v>118</v>
      </c>
      <c r="D146" s="2" t="s">
        <v>5</v>
      </c>
      <c r="E146" s="7">
        <f t="shared" si="19"/>
        <v>198.23000000000002</v>
      </c>
      <c r="F146" s="39">
        <f t="shared" si="20"/>
        <v>152.48461538461538</v>
      </c>
      <c r="G146" s="39">
        <f t="shared" si="21"/>
        <v>141.59285714285716</v>
      </c>
      <c r="H146" s="24">
        <v>4.6100000000000003</v>
      </c>
    </row>
    <row r="147" spans="1:8" ht="14.1" customHeight="1">
      <c r="A147" s="22">
        <v>127</v>
      </c>
      <c r="B147" s="6" t="s">
        <v>3</v>
      </c>
      <c r="C147" s="2" t="s">
        <v>119</v>
      </c>
      <c r="D147" s="2" t="s">
        <v>5</v>
      </c>
      <c r="E147" s="7">
        <f t="shared" si="19"/>
        <v>104.06</v>
      </c>
      <c r="F147" s="39">
        <f t="shared" si="20"/>
        <v>80.046153846153842</v>
      </c>
      <c r="G147" s="39">
        <f t="shared" si="21"/>
        <v>74.328571428571436</v>
      </c>
      <c r="H147" s="24">
        <v>2.42</v>
      </c>
    </row>
    <row r="148" spans="1:8" ht="13.5" customHeight="1">
      <c r="A148" s="22">
        <v>128</v>
      </c>
      <c r="B148" s="6" t="s">
        <v>3</v>
      </c>
      <c r="C148" s="2" t="s">
        <v>120</v>
      </c>
      <c r="D148" s="2" t="s">
        <v>5</v>
      </c>
      <c r="E148" s="7">
        <f t="shared" si="19"/>
        <v>198.23000000000002</v>
      </c>
      <c r="F148" s="39">
        <f t="shared" si="20"/>
        <v>152.48461538461538</v>
      </c>
      <c r="G148" s="39">
        <f t="shared" si="21"/>
        <v>141.59285714285716</v>
      </c>
      <c r="H148" s="24">
        <v>4.6100000000000003</v>
      </c>
    </row>
    <row r="149" spans="1:8" ht="14.1" customHeight="1">
      <c r="A149" s="22">
        <v>129</v>
      </c>
      <c r="B149" s="6" t="s">
        <v>3</v>
      </c>
      <c r="C149" s="2" t="s">
        <v>121</v>
      </c>
      <c r="D149" s="2" t="s">
        <v>5</v>
      </c>
      <c r="E149" s="7">
        <f t="shared" si="19"/>
        <v>66.650000000000006</v>
      </c>
      <c r="F149" s="39">
        <f t="shared" si="20"/>
        <v>51.269230769230774</v>
      </c>
      <c r="G149" s="39">
        <f t="shared" si="21"/>
        <v>47.607142857142861</v>
      </c>
      <c r="H149" s="24">
        <v>1.55</v>
      </c>
    </row>
    <row r="150" spans="1:8" ht="13.5" customHeight="1">
      <c r="A150" s="22">
        <v>130</v>
      </c>
      <c r="B150" s="6" t="s">
        <v>3</v>
      </c>
      <c r="C150" s="2" t="s">
        <v>122</v>
      </c>
      <c r="D150" s="2" t="s">
        <v>5</v>
      </c>
      <c r="E150" s="7">
        <f t="shared" si="19"/>
        <v>85.14</v>
      </c>
      <c r="F150" s="39">
        <f t="shared" si="20"/>
        <v>65.492307692307691</v>
      </c>
      <c r="G150" s="39">
        <f t="shared" si="21"/>
        <v>60.814285714285717</v>
      </c>
      <c r="H150" s="24">
        <v>1.98</v>
      </c>
    </row>
    <row r="151" spans="1:8" ht="14.1" customHeight="1">
      <c r="A151" s="22">
        <v>131</v>
      </c>
      <c r="B151" s="6" t="s">
        <v>3</v>
      </c>
      <c r="C151" s="2" t="s">
        <v>123</v>
      </c>
      <c r="D151" s="2" t="s">
        <v>5</v>
      </c>
      <c r="E151" s="7">
        <f t="shared" si="19"/>
        <v>92.45</v>
      </c>
      <c r="F151" s="39">
        <f t="shared" si="20"/>
        <v>71.115384615384613</v>
      </c>
      <c r="G151" s="39">
        <f t="shared" si="21"/>
        <v>66.035714285714292</v>
      </c>
      <c r="H151" s="24">
        <v>2.15</v>
      </c>
    </row>
    <row r="152" spans="1:8" ht="13.5" customHeight="1">
      <c r="A152" s="22">
        <v>132</v>
      </c>
      <c r="B152" s="6" t="s">
        <v>3</v>
      </c>
      <c r="C152" s="2" t="s">
        <v>124</v>
      </c>
      <c r="D152" s="2" t="s">
        <v>5</v>
      </c>
      <c r="E152" s="7">
        <f t="shared" si="19"/>
        <v>108.78999999999999</v>
      </c>
      <c r="F152" s="39">
        <f t="shared" si="20"/>
        <v>83.68461538461537</v>
      </c>
      <c r="G152" s="39">
        <f t="shared" si="21"/>
        <v>77.707142857142856</v>
      </c>
      <c r="H152" s="24">
        <v>2.5299999999999998</v>
      </c>
    </row>
    <row r="153" spans="1:8" ht="13.5" customHeight="1">
      <c r="A153" s="22">
        <v>133</v>
      </c>
      <c r="B153" s="6" t="s">
        <v>3</v>
      </c>
      <c r="C153" s="2" t="s">
        <v>125</v>
      </c>
      <c r="D153" s="2" t="s">
        <v>5</v>
      </c>
      <c r="E153" s="7">
        <f t="shared" si="19"/>
        <v>119.97</v>
      </c>
      <c r="F153" s="39">
        <f t="shared" si="20"/>
        <v>92.284615384615378</v>
      </c>
      <c r="G153" s="39">
        <f t="shared" si="21"/>
        <v>85.69285714285715</v>
      </c>
      <c r="H153" s="24">
        <v>2.79</v>
      </c>
    </row>
    <row r="154" spans="1:8" ht="13.5" customHeight="1">
      <c r="A154" s="69"/>
      <c r="B154" s="69"/>
      <c r="C154" s="69"/>
      <c r="D154" s="62"/>
      <c r="E154" s="63">
        <v>0</v>
      </c>
      <c r="F154" s="67">
        <v>0.3</v>
      </c>
      <c r="G154" s="67">
        <v>0.4</v>
      </c>
      <c r="H154" s="64">
        <v>0</v>
      </c>
    </row>
    <row r="155" spans="1:8" ht="14.1" customHeight="1">
      <c r="A155" s="29"/>
      <c r="B155" s="72" t="s">
        <v>126</v>
      </c>
      <c r="C155" s="72"/>
      <c r="D155" s="16"/>
      <c r="E155" s="21" t="s">
        <v>181</v>
      </c>
      <c r="F155" s="21" t="s">
        <v>181</v>
      </c>
      <c r="G155" s="21" t="s">
        <v>181</v>
      </c>
      <c r="H155" s="68" t="s">
        <v>216</v>
      </c>
    </row>
    <row r="156" spans="1:8" ht="13.5" customHeight="1">
      <c r="A156" s="22">
        <v>134</v>
      </c>
      <c r="B156" s="6" t="s">
        <v>127</v>
      </c>
      <c r="C156" s="2" t="s">
        <v>128</v>
      </c>
      <c r="D156" s="2" t="s">
        <v>5</v>
      </c>
      <c r="E156" s="7">
        <f t="shared" ref="E156:E176" si="22">H156*$I$1</f>
        <v>297.13</v>
      </c>
      <c r="F156" s="39">
        <f>E156/1.3</f>
        <v>228.56153846153845</v>
      </c>
      <c r="G156" s="39">
        <f>E156/1.4</f>
        <v>212.23571428571429</v>
      </c>
      <c r="H156" s="24">
        <v>6.91</v>
      </c>
    </row>
    <row r="157" spans="1:8" ht="14.1" customHeight="1">
      <c r="A157" s="22">
        <v>135</v>
      </c>
      <c r="B157" s="6" t="s">
        <v>127</v>
      </c>
      <c r="C157" s="2" t="s">
        <v>129</v>
      </c>
      <c r="D157" s="2" t="s">
        <v>5</v>
      </c>
      <c r="E157" s="7">
        <f t="shared" si="22"/>
        <v>297.13</v>
      </c>
      <c r="F157" s="39">
        <f t="shared" ref="F157:F176" si="23">E157/1.3</f>
        <v>228.56153846153845</v>
      </c>
      <c r="G157" s="39">
        <f t="shared" ref="G157:G176" si="24">E157/1.4</f>
        <v>212.23571428571429</v>
      </c>
      <c r="H157" s="24">
        <v>6.91</v>
      </c>
    </row>
    <row r="158" spans="1:8" ht="13.5" customHeight="1">
      <c r="A158" s="22">
        <v>136</v>
      </c>
      <c r="B158" s="6" t="s">
        <v>17</v>
      </c>
      <c r="C158" s="2" t="s">
        <v>130</v>
      </c>
      <c r="D158" s="2" t="s">
        <v>131</v>
      </c>
      <c r="E158" s="7">
        <f t="shared" si="22"/>
        <v>193.5</v>
      </c>
      <c r="F158" s="39">
        <f t="shared" si="23"/>
        <v>148.84615384615384</v>
      </c>
      <c r="G158" s="39">
        <f t="shared" si="24"/>
        <v>138.21428571428572</v>
      </c>
      <c r="H158" s="24">
        <v>4.5</v>
      </c>
    </row>
    <row r="159" spans="1:8" ht="14.1" customHeight="1">
      <c r="A159" s="22">
        <v>137</v>
      </c>
      <c r="B159" s="6" t="s">
        <v>127</v>
      </c>
      <c r="C159" s="2" t="s">
        <v>132</v>
      </c>
      <c r="D159" s="2" t="s">
        <v>5</v>
      </c>
      <c r="E159" s="7">
        <f t="shared" si="22"/>
        <v>396.03000000000003</v>
      </c>
      <c r="F159" s="39">
        <f t="shared" si="23"/>
        <v>304.63846153846157</v>
      </c>
      <c r="G159" s="39">
        <f t="shared" si="24"/>
        <v>282.87857142857149</v>
      </c>
      <c r="H159" s="24">
        <v>9.2100000000000009</v>
      </c>
    </row>
    <row r="160" spans="1:8" ht="13.5" customHeight="1">
      <c r="A160" s="22">
        <v>138</v>
      </c>
      <c r="B160" s="6" t="s">
        <v>127</v>
      </c>
      <c r="C160" s="2" t="s">
        <v>133</v>
      </c>
      <c r="D160" s="2" t="s">
        <v>5</v>
      </c>
      <c r="E160" s="7">
        <f t="shared" si="22"/>
        <v>445.47999999999996</v>
      </c>
      <c r="F160" s="39">
        <f t="shared" si="23"/>
        <v>342.67692307692306</v>
      </c>
      <c r="G160" s="39">
        <f t="shared" si="24"/>
        <v>318.2</v>
      </c>
      <c r="H160" s="24">
        <v>10.36</v>
      </c>
    </row>
    <row r="161" spans="1:9" ht="14.1" customHeight="1">
      <c r="A161" s="22">
        <v>139</v>
      </c>
      <c r="B161" s="6" t="s">
        <v>127</v>
      </c>
      <c r="C161" s="2" t="s">
        <v>134</v>
      </c>
      <c r="D161" s="2" t="s">
        <v>5</v>
      </c>
      <c r="E161" s="7">
        <f t="shared" si="22"/>
        <v>445.47999999999996</v>
      </c>
      <c r="F161" s="39">
        <f t="shared" si="23"/>
        <v>342.67692307692306</v>
      </c>
      <c r="G161" s="39">
        <f t="shared" si="24"/>
        <v>318.2</v>
      </c>
      <c r="H161" s="24">
        <v>10.36</v>
      </c>
    </row>
    <row r="162" spans="1:9" ht="13.5" customHeight="1">
      <c r="A162" s="22">
        <v>140</v>
      </c>
      <c r="B162" s="6" t="s">
        <v>127</v>
      </c>
      <c r="C162" s="2" t="s">
        <v>135</v>
      </c>
      <c r="D162" s="2" t="s">
        <v>5</v>
      </c>
      <c r="E162" s="7">
        <f t="shared" si="22"/>
        <v>445.47999999999996</v>
      </c>
      <c r="F162" s="39">
        <f t="shared" si="23"/>
        <v>342.67692307692306</v>
      </c>
      <c r="G162" s="39">
        <f t="shared" si="24"/>
        <v>318.2</v>
      </c>
      <c r="H162" s="24">
        <v>10.36</v>
      </c>
    </row>
    <row r="163" spans="1:9" ht="13.5" customHeight="1">
      <c r="A163" s="22">
        <v>141</v>
      </c>
      <c r="B163" s="6" t="s">
        <v>17</v>
      </c>
      <c r="C163" s="2" t="s">
        <v>136</v>
      </c>
      <c r="D163" s="2" t="s">
        <v>131</v>
      </c>
      <c r="E163" s="7">
        <f t="shared" si="22"/>
        <v>267.02999999999997</v>
      </c>
      <c r="F163" s="39">
        <f t="shared" si="23"/>
        <v>205.40769230769229</v>
      </c>
      <c r="G163" s="39">
        <f t="shared" si="24"/>
        <v>190.73571428571427</v>
      </c>
      <c r="H163" s="24">
        <v>6.21</v>
      </c>
    </row>
    <row r="164" spans="1:9" ht="14.1" customHeight="1">
      <c r="A164" s="22">
        <v>142</v>
      </c>
      <c r="B164" s="6" t="s">
        <v>127</v>
      </c>
      <c r="C164" s="2" t="s">
        <v>137</v>
      </c>
      <c r="D164" s="2" t="s">
        <v>5</v>
      </c>
      <c r="E164" s="7">
        <f t="shared" si="22"/>
        <v>544.80999999999995</v>
      </c>
      <c r="F164" s="39">
        <f t="shared" si="23"/>
        <v>419.08461538461535</v>
      </c>
      <c r="G164" s="39">
        <f t="shared" si="24"/>
        <v>389.15</v>
      </c>
      <c r="H164" s="24">
        <v>12.67</v>
      </c>
    </row>
    <row r="165" spans="1:9" ht="13.5" customHeight="1">
      <c r="A165" s="22">
        <v>143</v>
      </c>
      <c r="B165" s="6" t="s">
        <v>127</v>
      </c>
      <c r="C165" s="2" t="s">
        <v>138</v>
      </c>
      <c r="D165" s="2" t="s">
        <v>5</v>
      </c>
      <c r="E165" s="7">
        <f t="shared" si="22"/>
        <v>594.26</v>
      </c>
      <c r="F165" s="39">
        <f t="shared" si="23"/>
        <v>457.12307692307689</v>
      </c>
      <c r="G165" s="39">
        <f t="shared" si="24"/>
        <v>424.47142857142859</v>
      </c>
      <c r="H165" s="24">
        <v>13.82</v>
      </c>
    </row>
    <row r="166" spans="1:9" ht="14.1" customHeight="1">
      <c r="A166" s="22">
        <v>144</v>
      </c>
      <c r="B166" s="6" t="s">
        <v>127</v>
      </c>
      <c r="C166" s="2" t="s">
        <v>139</v>
      </c>
      <c r="D166" s="2" t="s">
        <v>5</v>
      </c>
      <c r="E166" s="7">
        <f t="shared" si="22"/>
        <v>693.16000000000008</v>
      </c>
      <c r="F166" s="39">
        <f t="shared" si="23"/>
        <v>533.20000000000005</v>
      </c>
      <c r="G166" s="39">
        <f t="shared" si="24"/>
        <v>495.11428571428581</v>
      </c>
      <c r="H166" s="24">
        <v>16.12</v>
      </c>
    </row>
    <row r="167" spans="1:9" ht="13.5" customHeight="1">
      <c r="A167" s="22">
        <v>145</v>
      </c>
      <c r="B167" s="6" t="s">
        <v>127</v>
      </c>
      <c r="C167" s="2" t="s">
        <v>140</v>
      </c>
      <c r="D167" s="2" t="s">
        <v>5</v>
      </c>
      <c r="E167" s="7">
        <f t="shared" si="22"/>
        <v>693.16000000000008</v>
      </c>
      <c r="F167" s="39">
        <f t="shared" si="23"/>
        <v>533.20000000000005</v>
      </c>
      <c r="G167" s="39">
        <f t="shared" si="24"/>
        <v>495.11428571428581</v>
      </c>
      <c r="H167" s="24">
        <v>16.12</v>
      </c>
    </row>
    <row r="168" spans="1:9" ht="13.5" customHeight="1">
      <c r="A168" s="22">
        <v>146</v>
      </c>
      <c r="B168" s="6" t="s">
        <v>127</v>
      </c>
      <c r="C168" s="2" t="s">
        <v>141</v>
      </c>
      <c r="D168" s="2" t="s">
        <v>5</v>
      </c>
      <c r="E168" s="7">
        <f t="shared" si="22"/>
        <v>792.06000000000006</v>
      </c>
      <c r="F168" s="39">
        <f t="shared" si="23"/>
        <v>609.27692307692314</v>
      </c>
      <c r="G168" s="39">
        <f t="shared" si="24"/>
        <v>565.75714285714298</v>
      </c>
      <c r="H168" s="24">
        <v>18.420000000000002</v>
      </c>
    </row>
    <row r="169" spans="1:9" ht="13.5" customHeight="1">
      <c r="A169" s="22">
        <v>147</v>
      </c>
      <c r="B169" s="6" t="s">
        <v>127</v>
      </c>
      <c r="C169" s="2" t="s">
        <v>142</v>
      </c>
      <c r="D169" s="2" t="s">
        <v>5</v>
      </c>
      <c r="E169" s="7">
        <f t="shared" si="22"/>
        <v>841.51</v>
      </c>
      <c r="F169" s="39">
        <f t="shared" si="23"/>
        <v>647.31538461538457</v>
      </c>
      <c r="G169" s="39">
        <f t="shared" si="24"/>
        <v>601.07857142857142</v>
      </c>
      <c r="H169" s="24">
        <v>19.57</v>
      </c>
      <c r="I169" s="5"/>
    </row>
    <row r="170" spans="1:9" ht="14.1" customHeight="1">
      <c r="A170" s="22">
        <v>148</v>
      </c>
      <c r="B170" s="6" t="s">
        <v>127</v>
      </c>
      <c r="C170" s="2" t="s">
        <v>102</v>
      </c>
      <c r="D170" s="2" t="s">
        <v>5</v>
      </c>
      <c r="E170" s="7">
        <f t="shared" si="22"/>
        <v>69.23</v>
      </c>
      <c r="F170" s="39">
        <f t="shared" si="23"/>
        <v>53.253846153846155</v>
      </c>
      <c r="G170" s="39">
        <f t="shared" si="24"/>
        <v>49.45</v>
      </c>
      <c r="H170" s="24">
        <v>1.61</v>
      </c>
      <c r="I170" s="5"/>
    </row>
    <row r="171" spans="1:9" ht="13.5" customHeight="1">
      <c r="A171" s="22">
        <v>149</v>
      </c>
      <c r="B171" s="6" t="s">
        <v>127</v>
      </c>
      <c r="C171" s="2" t="s">
        <v>103</v>
      </c>
      <c r="D171" s="2" t="s">
        <v>5</v>
      </c>
      <c r="E171" s="7">
        <f t="shared" si="22"/>
        <v>79.12</v>
      </c>
      <c r="F171" s="39">
        <f t="shared" si="23"/>
        <v>60.861538461538466</v>
      </c>
      <c r="G171" s="39">
        <f t="shared" si="24"/>
        <v>56.51428571428572</v>
      </c>
      <c r="H171" s="24">
        <v>1.84</v>
      </c>
      <c r="I171" s="5"/>
    </row>
    <row r="172" spans="1:9" ht="13.5" customHeight="1">
      <c r="A172" s="22">
        <v>150</v>
      </c>
      <c r="B172" s="6" t="s">
        <v>127</v>
      </c>
      <c r="C172" s="2" t="s">
        <v>105</v>
      </c>
      <c r="D172" s="2" t="s">
        <v>5</v>
      </c>
      <c r="E172" s="7">
        <f t="shared" si="22"/>
        <v>108.78999999999999</v>
      </c>
      <c r="F172" s="39">
        <f t="shared" si="23"/>
        <v>83.68461538461537</v>
      </c>
      <c r="G172" s="39">
        <f t="shared" si="24"/>
        <v>77.707142857142856</v>
      </c>
      <c r="H172" s="24">
        <v>2.5299999999999998</v>
      </c>
      <c r="I172" s="5"/>
    </row>
    <row r="173" spans="1:9" ht="14.1" customHeight="1">
      <c r="A173" s="22">
        <v>151</v>
      </c>
      <c r="B173" s="6" t="s">
        <v>127</v>
      </c>
      <c r="C173" s="2" t="s">
        <v>106</v>
      </c>
      <c r="D173" s="2" t="s">
        <v>5</v>
      </c>
      <c r="E173" s="7">
        <f t="shared" si="22"/>
        <v>118.67999999999999</v>
      </c>
      <c r="F173" s="39">
        <f t="shared" si="23"/>
        <v>91.292307692307688</v>
      </c>
      <c r="G173" s="39">
        <f t="shared" si="24"/>
        <v>84.771428571428572</v>
      </c>
      <c r="H173" s="24">
        <v>2.76</v>
      </c>
      <c r="I173" s="5"/>
    </row>
    <row r="174" spans="1:9" ht="13.5" customHeight="1">
      <c r="A174" s="22">
        <v>152</v>
      </c>
      <c r="B174" s="6" t="s">
        <v>17</v>
      </c>
      <c r="C174" s="2" t="s">
        <v>143</v>
      </c>
      <c r="D174" s="2" t="s">
        <v>5</v>
      </c>
      <c r="E174" s="7">
        <f t="shared" si="22"/>
        <v>218.01000000000002</v>
      </c>
      <c r="F174" s="39">
        <f t="shared" si="23"/>
        <v>167.70000000000002</v>
      </c>
      <c r="G174" s="39">
        <f t="shared" si="24"/>
        <v>155.72142857142859</v>
      </c>
      <c r="H174" s="24">
        <v>5.07</v>
      </c>
      <c r="I174" s="5"/>
    </row>
    <row r="175" spans="1:9" ht="14.1" customHeight="1">
      <c r="A175" s="22">
        <v>153</v>
      </c>
      <c r="B175" s="6" t="s">
        <v>17</v>
      </c>
      <c r="C175" s="2" t="s">
        <v>144</v>
      </c>
      <c r="D175" s="2" t="s">
        <v>5</v>
      </c>
      <c r="E175" s="7">
        <f t="shared" si="22"/>
        <v>218.01000000000002</v>
      </c>
      <c r="F175" s="39">
        <f t="shared" si="23"/>
        <v>167.70000000000002</v>
      </c>
      <c r="G175" s="39">
        <f t="shared" si="24"/>
        <v>155.72142857142859</v>
      </c>
      <c r="H175" s="24">
        <v>5.07</v>
      </c>
      <c r="I175" s="5"/>
    </row>
    <row r="176" spans="1:9" ht="13.5" customHeight="1">
      <c r="A176" s="22">
        <v>154</v>
      </c>
      <c r="B176" s="6" t="s">
        <v>17</v>
      </c>
      <c r="C176" s="2" t="s">
        <v>145</v>
      </c>
      <c r="D176" s="2" t="s">
        <v>5</v>
      </c>
      <c r="E176" s="7">
        <f t="shared" si="22"/>
        <v>218.01000000000002</v>
      </c>
      <c r="F176" s="39">
        <f t="shared" si="23"/>
        <v>167.70000000000002</v>
      </c>
      <c r="G176" s="39">
        <f t="shared" si="24"/>
        <v>155.72142857142859</v>
      </c>
      <c r="H176" s="24">
        <v>5.07</v>
      </c>
      <c r="I176" s="5"/>
    </row>
    <row r="177" spans="1:9" ht="13.5" customHeight="1">
      <c r="A177" s="69"/>
      <c r="B177" s="69"/>
      <c r="C177" s="69"/>
      <c r="D177" s="62"/>
      <c r="E177" s="63">
        <v>0</v>
      </c>
      <c r="F177" s="67">
        <v>0.3</v>
      </c>
      <c r="G177" s="67">
        <v>0.4</v>
      </c>
      <c r="H177" s="64">
        <v>0</v>
      </c>
      <c r="I177" s="5"/>
    </row>
    <row r="178" spans="1:9" ht="14.1" customHeight="1">
      <c r="A178" s="29"/>
      <c r="B178" s="72" t="s">
        <v>146</v>
      </c>
      <c r="C178" s="72"/>
      <c r="D178" s="16"/>
      <c r="E178" s="21" t="s">
        <v>181</v>
      </c>
      <c r="F178" s="21" t="s">
        <v>181</v>
      </c>
      <c r="G178" s="21" t="s">
        <v>181</v>
      </c>
      <c r="H178" s="68" t="s">
        <v>216</v>
      </c>
      <c r="I178" s="5"/>
    </row>
    <row r="179" spans="1:9" ht="13.5" customHeight="1">
      <c r="A179" s="22">
        <v>155</v>
      </c>
      <c r="B179" s="6" t="s">
        <v>3</v>
      </c>
      <c r="C179" s="2" t="s">
        <v>147</v>
      </c>
      <c r="D179" s="2" t="s">
        <v>5</v>
      </c>
      <c r="E179" s="7">
        <f t="shared" ref="E179:E204" si="25">H179*$I$1</f>
        <v>66.650000000000006</v>
      </c>
      <c r="F179" s="39">
        <f>E179/1.3</f>
        <v>51.269230769230774</v>
      </c>
      <c r="G179" s="39">
        <f>E179/1.4</f>
        <v>47.607142857142861</v>
      </c>
      <c r="H179" s="24">
        <v>1.55</v>
      </c>
      <c r="I179" s="5"/>
    </row>
    <row r="180" spans="1:9" ht="14.1" customHeight="1">
      <c r="A180" s="22">
        <v>156</v>
      </c>
      <c r="B180" s="6" t="s">
        <v>3</v>
      </c>
      <c r="C180" s="2" t="s">
        <v>148</v>
      </c>
      <c r="D180" s="2" t="s">
        <v>5</v>
      </c>
      <c r="E180" s="7">
        <f t="shared" si="25"/>
        <v>72.239999999999995</v>
      </c>
      <c r="F180" s="39">
        <f t="shared" ref="F180:F204" si="26">E180/1.3</f>
        <v>55.569230769230764</v>
      </c>
      <c r="G180" s="39">
        <f t="shared" ref="G180:G204" si="27">E180/1.4</f>
        <v>51.6</v>
      </c>
      <c r="H180" s="24">
        <v>1.68</v>
      </c>
      <c r="I180" s="5"/>
    </row>
    <row r="181" spans="1:9" ht="13.5" customHeight="1">
      <c r="A181" s="22">
        <v>157</v>
      </c>
      <c r="B181" s="6" t="s">
        <v>3</v>
      </c>
      <c r="C181" s="2" t="s">
        <v>149</v>
      </c>
      <c r="D181" s="2" t="s">
        <v>5</v>
      </c>
      <c r="E181" s="7">
        <f t="shared" si="25"/>
        <v>79.55</v>
      </c>
      <c r="F181" s="39">
        <f t="shared" si="26"/>
        <v>61.192307692307686</v>
      </c>
      <c r="G181" s="39">
        <f t="shared" si="27"/>
        <v>56.821428571428577</v>
      </c>
      <c r="H181" s="24">
        <v>1.85</v>
      </c>
      <c r="I181" s="5"/>
    </row>
    <row r="182" spans="1:9" ht="13.5" customHeight="1">
      <c r="A182" s="22">
        <v>158</v>
      </c>
      <c r="B182" s="6" t="s">
        <v>3</v>
      </c>
      <c r="C182" s="2" t="s">
        <v>150</v>
      </c>
      <c r="D182" s="2" t="s">
        <v>5</v>
      </c>
      <c r="E182" s="7">
        <f t="shared" si="25"/>
        <v>125.99000000000001</v>
      </c>
      <c r="F182" s="39">
        <f t="shared" si="26"/>
        <v>96.915384615384625</v>
      </c>
      <c r="G182" s="39">
        <f t="shared" si="27"/>
        <v>89.992857142857162</v>
      </c>
      <c r="H182" s="24">
        <v>2.93</v>
      </c>
      <c r="I182" s="5"/>
    </row>
    <row r="183" spans="1:9" ht="14.1" customHeight="1">
      <c r="A183" s="22">
        <v>159</v>
      </c>
      <c r="B183" s="6" t="s">
        <v>3</v>
      </c>
      <c r="C183" s="2" t="s">
        <v>151</v>
      </c>
      <c r="D183" s="2" t="s">
        <v>5</v>
      </c>
      <c r="E183" s="7">
        <f t="shared" si="25"/>
        <v>131.58000000000001</v>
      </c>
      <c r="F183" s="39">
        <f t="shared" si="26"/>
        <v>101.21538461538462</v>
      </c>
      <c r="G183" s="39">
        <f t="shared" si="27"/>
        <v>93.985714285714295</v>
      </c>
      <c r="H183" s="24">
        <v>3.06</v>
      </c>
      <c r="I183" s="5"/>
    </row>
    <row r="184" spans="1:9" ht="13.5" customHeight="1">
      <c r="A184" s="22">
        <v>160</v>
      </c>
      <c r="B184" s="6" t="s">
        <v>3</v>
      </c>
      <c r="C184" s="2" t="s">
        <v>152</v>
      </c>
      <c r="D184" s="2" t="s">
        <v>5</v>
      </c>
      <c r="E184" s="7">
        <f t="shared" si="25"/>
        <v>33.11</v>
      </c>
      <c r="F184" s="39">
        <f t="shared" si="26"/>
        <v>25.469230769230769</v>
      </c>
      <c r="G184" s="39">
        <f t="shared" si="27"/>
        <v>23.650000000000002</v>
      </c>
      <c r="H184" s="24">
        <v>0.77</v>
      </c>
      <c r="I184" s="5"/>
    </row>
    <row r="185" spans="1:9" ht="14.1" customHeight="1">
      <c r="A185" s="22">
        <v>161</v>
      </c>
      <c r="B185" s="6" t="s">
        <v>3</v>
      </c>
      <c r="C185" s="2" t="s">
        <v>153</v>
      </c>
      <c r="D185" s="2" t="s">
        <v>5</v>
      </c>
      <c r="E185" s="7">
        <f t="shared" si="25"/>
        <v>36.549999999999997</v>
      </c>
      <c r="F185" s="39">
        <f t="shared" si="26"/>
        <v>28.115384615384613</v>
      </c>
      <c r="G185" s="39">
        <f t="shared" si="27"/>
        <v>26.107142857142858</v>
      </c>
      <c r="H185" s="24">
        <v>0.85</v>
      </c>
      <c r="I185" s="5"/>
    </row>
    <row r="186" spans="1:9" ht="13.5" customHeight="1">
      <c r="A186" s="22">
        <v>162</v>
      </c>
      <c r="B186" s="6" t="s">
        <v>3</v>
      </c>
      <c r="C186" s="2" t="s">
        <v>154</v>
      </c>
      <c r="D186" s="2" t="s">
        <v>5</v>
      </c>
      <c r="E186" s="7">
        <f t="shared" si="25"/>
        <v>39.99</v>
      </c>
      <c r="F186" s="39">
        <f t="shared" si="26"/>
        <v>30.761538461538461</v>
      </c>
      <c r="G186" s="39">
        <f t="shared" si="27"/>
        <v>28.564285714285717</v>
      </c>
      <c r="H186" s="24">
        <v>0.93</v>
      </c>
      <c r="I186" s="5"/>
    </row>
    <row r="187" spans="1:9" ht="14.1" customHeight="1">
      <c r="A187" s="22">
        <v>163</v>
      </c>
      <c r="B187" s="6" t="s">
        <v>3</v>
      </c>
      <c r="C187" s="2" t="s">
        <v>155</v>
      </c>
      <c r="D187" s="2" t="s">
        <v>5</v>
      </c>
      <c r="E187" s="7">
        <f t="shared" si="25"/>
        <v>63.21</v>
      </c>
      <c r="F187" s="39">
        <f t="shared" si="26"/>
        <v>48.623076923076923</v>
      </c>
      <c r="G187" s="39">
        <f t="shared" si="27"/>
        <v>45.150000000000006</v>
      </c>
      <c r="H187" s="24">
        <v>1.47</v>
      </c>
      <c r="I187" s="5"/>
    </row>
    <row r="188" spans="1:9" ht="13.5" customHeight="1">
      <c r="A188" s="22">
        <v>164</v>
      </c>
      <c r="B188" s="6" t="s">
        <v>3</v>
      </c>
      <c r="C188" s="2" t="s">
        <v>156</v>
      </c>
      <c r="D188" s="2" t="s">
        <v>5</v>
      </c>
      <c r="E188" s="7">
        <f t="shared" si="25"/>
        <v>66.650000000000006</v>
      </c>
      <c r="F188" s="39">
        <f t="shared" si="26"/>
        <v>51.269230769230774</v>
      </c>
      <c r="G188" s="39">
        <f t="shared" si="27"/>
        <v>47.607142857142861</v>
      </c>
      <c r="H188" s="24">
        <v>1.55</v>
      </c>
      <c r="I188" s="5"/>
    </row>
    <row r="189" spans="1:9" ht="14.1" customHeight="1">
      <c r="A189" s="22">
        <v>165</v>
      </c>
      <c r="B189" s="6" t="s">
        <v>3</v>
      </c>
      <c r="C189" s="2" t="s">
        <v>102</v>
      </c>
      <c r="D189" s="2" t="s">
        <v>5</v>
      </c>
      <c r="E189" s="7">
        <f t="shared" si="25"/>
        <v>69.23</v>
      </c>
      <c r="F189" s="39">
        <f t="shared" si="26"/>
        <v>53.253846153846155</v>
      </c>
      <c r="G189" s="39">
        <f t="shared" si="27"/>
        <v>49.45</v>
      </c>
      <c r="H189" s="24">
        <v>1.61</v>
      </c>
      <c r="I189" s="5"/>
    </row>
    <row r="190" spans="1:9" ht="13.5" customHeight="1">
      <c r="A190" s="22">
        <v>166</v>
      </c>
      <c r="B190" s="6" t="s">
        <v>3</v>
      </c>
      <c r="C190" s="2" t="s">
        <v>103</v>
      </c>
      <c r="D190" s="2" t="s">
        <v>5</v>
      </c>
      <c r="E190" s="7">
        <f t="shared" si="25"/>
        <v>79.55</v>
      </c>
      <c r="F190" s="39">
        <f t="shared" si="26"/>
        <v>61.192307692307686</v>
      </c>
      <c r="G190" s="39">
        <f t="shared" si="27"/>
        <v>56.821428571428577</v>
      </c>
      <c r="H190" s="24">
        <v>1.85</v>
      </c>
      <c r="I190" s="5"/>
    </row>
    <row r="191" spans="1:9" ht="13.5" customHeight="1">
      <c r="A191" s="22">
        <v>167</v>
      </c>
      <c r="B191" s="6" t="s">
        <v>3</v>
      </c>
      <c r="C191" s="2" t="s">
        <v>104</v>
      </c>
      <c r="D191" s="2" t="s">
        <v>5</v>
      </c>
      <c r="E191" s="7">
        <f t="shared" si="25"/>
        <v>89.44</v>
      </c>
      <c r="F191" s="39">
        <f t="shared" si="26"/>
        <v>68.8</v>
      </c>
      <c r="G191" s="39">
        <f t="shared" si="27"/>
        <v>63.885714285714286</v>
      </c>
      <c r="H191" s="24">
        <v>2.08</v>
      </c>
      <c r="I191" s="5"/>
    </row>
    <row r="192" spans="1:9" ht="14.1" customHeight="1">
      <c r="A192" s="22">
        <v>168</v>
      </c>
      <c r="B192" s="6" t="s">
        <v>3</v>
      </c>
      <c r="C192" s="2" t="s">
        <v>105</v>
      </c>
      <c r="D192" s="2" t="s">
        <v>5</v>
      </c>
      <c r="E192" s="7">
        <f t="shared" si="25"/>
        <v>108.78999999999999</v>
      </c>
      <c r="F192" s="39">
        <f t="shared" si="26"/>
        <v>83.68461538461537</v>
      </c>
      <c r="G192" s="39">
        <f t="shared" si="27"/>
        <v>77.707142857142856</v>
      </c>
      <c r="H192" s="24">
        <v>2.5299999999999998</v>
      </c>
      <c r="I192" s="5"/>
    </row>
    <row r="193" spans="1:9" ht="13.5" customHeight="1">
      <c r="A193" s="22">
        <v>169</v>
      </c>
      <c r="B193" s="6" t="s">
        <v>3</v>
      </c>
      <c r="C193" s="2" t="s">
        <v>106</v>
      </c>
      <c r="D193" s="2" t="s">
        <v>5</v>
      </c>
      <c r="E193" s="7">
        <f t="shared" si="25"/>
        <v>118.67999999999999</v>
      </c>
      <c r="F193" s="39">
        <f t="shared" si="26"/>
        <v>91.292307692307688</v>
      </c>
      <c r="G193" s="39">
        <f t="shared" si="27"/>
        <v>84.771428571428572</v>
      </c>
      <c r="H193" s="24">
        <v>2.76</v>
      </c>
      <c r="I193" s="5"/>
    </row>
    <row r="194" spans="1:9" ht="14.1" customHeight="1">
      <c r="A194" s="22">
        <v>170</v>
      </c>
      <c r="B194" s="6" t="s">
        <v>3</v>
      </c>
      <c r="C194" s="2" t="s">
        <v>157</v>
      </c>
      <c r="D194" s="2" t="s">
        <v>5</v>
      </c>
      <c r="E194" s="7">
        <f t="shared" si="25"/>
        <v>111.36999999999999</v>
      </c>
      <c r="F194" s="39">
        <f t="shared" si="26"/>
        <v>85.669230769230765</v>
      </c>
      <c r="G194" s="39">
        <f t="shared" si="27"/>
        <v>79.55</v>
      </c>
      <c r="H194" s="24">
        <v>2.59</v>
      </c>
      <c r="I194" s="5"/>
    </row>
    <row r="195" spans="1:9" ht="13.5" customHeight="1">
      <c r="A195" s="22">
        <v>171</v>
      </c>
      <c r="B195" s="6" t="s">
        <v>3</v>
      </c>
      <c r="C195" s="2" t="s">
        <v>158</v>
      </c>
      <c r="D195" s="2" t="s">
        <v>5</v>
      </c>
      <c r="E195" s="7">
        <f t="shared" si="25"/>
        <v>121.69</v>
      </c>
      <c r="F195" s="39">
        <f t="shared" si="26"/>
        <v>93.607692307692304</v>
      </c>
      <c r="G195" s="39">
        <f t="shared" si="27"/>
        <v>86.921428571428578</v>
      </c>
      <c r="H195" s="24">
        <v>2.83</v>
      </c>
      <c r="I195" s="5"/>
    </row>
    <row r="196" spans="1:9" ht="14.1" customHeight="1">
      <c r="A196" s="22">
        <v>172</v>
      </c>
      <c r="B196" s="6" t="s">
        <v>3</v>
      </c>
      <c r="C196" s="2" t="s">
        <v>159</v>
      </c>
      <c r="D196" s="2" t="s">
        <v>5</v>
      </c>
      <c r="E196" s="7">
        <f t="shared" si="25"/>
        <v>132.44</v>
      </c>
      <c r="F196" s="39">
        <f t="shared" si="26"/>
        <v>101.87692307692308</v>
      </c>
      <c r="G196" s="39">
        <f t="shared" si="27"/>
        <v>94.600000000000009</v>
      </c>
      <c r="H196" s="24">
        <v>3.08</v>
      </c>
      <c r="I196" s="5"/>
    </row>
    <row r="197" spans="1:9" ht="13.5" customHeight="1">
      <c r="A197" s="22">
        <v>173</v>
      </c>
      <c r="B197" s="6" t="s">
        <v>3</v>
      </c>
      <c r="C197" s="2" t="s">
        <v>160</v>
      </c>
      <c r="D197" s="2" t="s">
        <v>5</v>
      </c>
      <c r="E197" s="7">
        <f t="shared" si="25"/>
        <v>210.26999999999998</v>
      </c>
      <c r="F197" s="39">
        <f t="shared" si="26"/>
        <v>161.74615384615382</v>
      </c>
      <c r="G197" s="39">
        <f t="shared" si="27"/>
        <v>150.19285714285715</v>
      </c>
      <c r="H197" s="24">
        <v>4.8899999999999997</v>
      </c>
      <c r="I197" s="5"/>
    </row>
    <row r="198" spans="1:9" ht="14.1" customHeight="1">
      <c r="A198" s="22">
        <v>174</v>
      </c>
      <c r="B198" s="6" t="s">
        <v>3</v>
      </c>
      <c r="C198" s="2" t="s">
        <v>161</v>
      </c>
      <c r="D198" s="2" t="s">
        <v>5</v>
      </c>
      <c r="E198" s="7">
        <f t="shared" si="25"/>
        <v>221.45000000000002</v>
      </c>
      <c r="F198" s="39">
        <f t="shared" si="26"/>
        <v>170.34615384615384</v>
      </c>
      <c r="G198" s="39">
        <f t="shared" si="27"/>
        <v>158.17857142857144</v>
      </c>
      <c r="H198" s="24">
        <v>5.15</v>
      </c>
      <c r="I198" s="5"/>
    </row>
    <row r="199" spans="1:9" ht="13.5" customHeight="1">
      <c r="A199" s="22">
        <v>175</v>
      </c>
      <c r="B199" s="6" t="s">
        <v>3</v>
      </c>
      <c r="C199" s="2" t="s">
        <v>162</v>
      </c>
      <c r="D199" s="2" t="s">
        <v>5</v>
      </c>
      <c r="E199" s="7">
        <f t="shared" si="25"/>
        <v>155.22999999999999</v>
      </c>
      <c r="F199" s="39">
        <f t="shared" si="26"/>
        <v>119.4076923076923</v>
      </c>
      <c r="G199" s="39">
        <f t="shared" si="27"/>
        <v>110.87857142857143</v>
      </c>
      <c r="H199" s="24">
        <v>3.61</v>
      </c>
      <c r="I199" s="5"/>
    </row>
    <row r="200" spans="1:9" ht="13.5" customHeight="1">
      <c r="A200" s="22">
        <v>176</v>
      </c>
      <c r="B200" s="6" t="s">
        <v>3</v>
      </c>
      <c r="C200" s="2" t="s">
        <v>163</v>
      </c>
      <c r="D200" s="2" t="s">
        <v>5</v>
      </c>
      <c r="E200" s="7">
        <f t="shared" si="25"/>
        <v>171.14</v>
      </c>
      <c r="F200" s="39">
        <f t="shared" si="26"/>
        <v>131.64615384615382</v>
      </c>
      <c r="G200" s="39">
        <f t="shared" si="27"/>
        <v>122.24285714285715</v>
      </c>
      <c r="H200" s="24">
        <v>3.98</v>
      </c>
      <c r="I200" s="5"/>
    </row>
    <row r="201" spans="1:9" ht="14.1" customHeight="1">
      <c r="A201" s="22">
        <v>177</v>
      </c>
      <c r="B201" s="6" t="s">
        <v>3</v>
      </c>
      <c r="C201" s="2" t="s">
        <v>164</v>
      </c>
      <c r="D201" s="2" t="s">
        <v>5</v>
      </c>
      <c r="E201" s="7">
        <f t="shared" si="25"/>
        <v>186.62</v>
      </c>
      <c r="F201" s="39">
        <f t="shared" si="26"/>
        <v>143.55384615384617</v>
      </c>
      <c r="G201" s="39">
        <f t="shared" si="27"/>
        <v>133.30000000000001</v>
      </c>
      <c r="H201" s="24">
        <v>4.34</v>
      </c>
      <c r="I201" s="5"/>
    </row>
    <row r="202" spans="1:9" ht="13.5" customHeight="1">
      <c r="A202" s="22">
        <v>178</v>
      </c>
      <c r="B202" s="6" t="s">
        <v>3</v>
      </c>
      <c r="C202" s="2" t="s">
        <v>165</v>
      </c>
      <c r="D202" s="2" t="s">
        <v>5</v>
      </c>
      <c r="E202" s="7">
        <f t="shared" si="25"/>
        <v>294.55</v>
      </c>
      <c r="F202" s="39">
        <f t="shared" si="26"/>
        <v>226.57692307692307</v>
      </c>
      <c r="G202" s="39">
        <f t="shared" si="27"/>
        <v>210.39285714285717</v>
      </c>
      <c r="H202" s="24">
        <v>6.85</v>
      </c>
      <c r="I202" s="5"/>
    </row>
    <row r="203" spans="1:9" ht="14.1" customHeight="1">
      <c r="A203" s="22">
        <v>179</v>
      </c>
      <c r="B203" s="6" t="s">
        <v>3</v>
      </c>
      <c r="C203" s="2" t="s">
        <v>166</v>
      </c>
      <c r="D203" s="2" t="s">
        <v>5</v>
      </c>
      <c r="E203" s="7">
        <f t="shared" si="25"/>
        <v>310.89000000000004</v>
      </c>
      <c r="F203" s="39">
        <f t="shared" si="26"/>
        <v>239.14615384615388</v>
      </c>
      <c r="G203" s="39">
        <f t="shared" si="27"/>
        <v>222.06428571428575</v>
      </c>
      <c r="H203" s="24">
        <v>7.23</v>
      </c>
      <c r="I203" s="5"/>
    </row>
    <row r="204" spans="1:9" ht="13.5" customHeight="1">
      <c r="A204" s="22">
        <v>180</v>
      </c>
      <c r="B204" s="6" t="s">
        <v>17</v>
      </c>
      <c r="C204" s="2" t="s">
        <v>167</v>
      </c>
      <c r="D204" s="2" t="s">
        <v>5</v>
      </c>
      <c r="E204" s="7">
        <f t="shared" si="25"/>
        <v>148.35</v>
      </c>
      <c r="F204" s="39">
        <f t="shared" si="26"/>
        <v>114.11538461538461</v>
      </c>
      <c r="G204" s="39">
        <f t="shared" si="27"/>
        <v>105.96428571428572</v>
      </c>
      <c r="H204" s="24">
        <v>3.45</v>
      </c>
      <c r="I204" s="5"/>
    </row>
    <row r="205" spans="1:9" ht="13.5" customHeight="1">
      <c r="A205" s="69"/>
      <c r="B205" s="69"/>
      <c r="C205" s="69"/>
      <c r="D205" s="62"/>
      <c r="E205" s="63">
        <v>0</v>
      </c>
      <c r="F205" s="67">
        <v>0.3</v>
      </c>
      <c r="G205" s="67">
        <v>0.4</v>
      </c>
      <c r="H205" s="64">
        <v>0</v>
      </c>
      <c r="I205" s="5"/>
    </row>
    <row r="206" spans="1:9" ht="14.1" customHeight="1">
      <c r="A206" s="29"/>
      <c r="B206" s="72" t="s">
        <v>168</v>
      </c>
      <c r="C206" s="72"/>
      <c r="D206" s="16"/>
      <c r="E206" s="21" t="s">
        <v>181</v>
      </c>
      <c r="F206" s="21" t="s">
        <v>181</v>
      </c>
      <c r="G206" s="21" t="s">
        <v>181</v>
      </c>
      <c r="H206" s="68" t="s">
        <v>216</v>
      </c>
      <c r="I206" s="5"/>
    </row>
    <row r="207" spans="1:9" ht="13.5" customHeight="1">
      <c r="A207" s="22">
        <v>181</v>
      </c>
      <c r="B207" s="6" t="s">
        <v>17</v>
      </c>
      <c r="C207" s="2" t="s">
        <v>169</v>
      </c>
      <c r="D207" s="2" t="s">
        <v>5</v>
      </c>
      <c r="E207" s="7">
        <f t="shared" ref="E207:E216" si="28">H207*$I$1</f>
        <v>97.61</v>
      </c>
      <c r="F207" s="39">
        <f>E207/1.3</f>
        <v>75.084615384615375</v>
      </c>
      <c r="G207" s="39">
        <f>E207/1.4</f>
        <v>69.721428571428575</v>
      </c>
      <c r="H207" s="24">
        <v>2.27</v>
      </c>
      <c r="I207" s="5"/>
    </row>
    <row r="208" spans="1:9" ht="14.1" customHeight="1">
      <c r="A208" s="22">
        <v>182</v>
      </c>
      <c r="B208" s="6" t="s">
        <v>17</v>
      </c>
      <c r="C208" s="2" t="s">
        <v>170</v>
      </c>
      <c r="D208" s="2" t="s">
        <v>5</v>
      </c>
      <c r="E208" s="7">
        <f t="shared" si="28"/>
        <v>100.61999999999999</v>
      </c>
      <c r="F208" s="39">
        <f t="shared" ref="F208:F216" si="29">E208/1.3</f>
        <v>77.399999999999991</v>
      </c>
      <c r="G208" s="39">
        <f t="shared" ref="G208:G216" si="30">E208/1.4</f>
        <v>71.871428571428567</v>
      </c>
      <c r="H208" s="24">
        <v>2.34</v>
      </c>
      <c r="I208" s="5"/>
    </row>
    <row r="209" spans="1:9" ht="13.5" customHeight="1">
      <c r="A209" s="22">
        <v>183</v>
      </c>
      <c r="B209" s="6" t="s">
        <v>17</v>
      </c>
      <c r="C209" s="2" t="s">
        <v>171</v>
      </c>
      <c r="D209" s="2" t="s">
        <v>5</v>
      </c>
      <c r="E209" s="7">
        <f t="shared" si="28"/>
        <v>115.67</v>
      </c>
      <c r="F209" s="39">
        <f t="shared" si="29"/>
        <v>88.976923076923072</v>
      </c>
      <c r="G209" s="39">
        <f t="shared" si="30"/>
        <v>82.621428571428581</v>
      </c>
      <c r="H209" s="24">
        <v>2.69</v>
      </c>
      <c r="I209" s="5"/>
    </row>
    <row r="210" spans="1:9" ht="13.5" customHeight="1">
      <c r="A210" s="22">
        <v>184</v>
      </c>
      <c r="B210" s="6" t="s">
        <v>17</v>
      </c>
      <c r="C210" s="2" t="s">
        <v>172</v>
      </c>
      <c r="D210" s="2" t="s">
        <v>5</v>
      </c>
      <c r="E210" s="7">
        <f t="shared" si="28"/>
        <v>164.69</v>
      </c>
      <c r="F210" s="39">
        <f t="shared" si="29"/>
        <v>126.68461538461538</v>
      </c>
      <c r="G210" s="39">
        <f t="shared" si="30"/>
        <v>117.63571428571429</v>
      </c>
      <c r="H210" s="24">
        <v>3.83</v>
      </c>
      <c r="I210" s="5"/>
    </row>
    <row r="211" spans="1:9" ht="14.1" customHeight="1">
      <c r="A211" s="22">
        <v>185</v>
      </c>
      <c r="B211" s="6" t="s">
        <v>17</v>
      </c>
      <c r="C211" s="2" t="s">
        <v>173</v>
      </c>
      <c r="D211" s="2" t="s">
        <v>5</v>
      </c>
      <c r="E211" s="7">
        <f t="shared" si="28"/>
        <v>174.15</v>
      </c>
      <c r="F211" s="39">
        <f t="shared" si="29"/>
        <v>133.96153846153845</v>
      </c>
      <c r="G211" s="39">
        <f t="shared" si="30"/>
        <v>124.39285714285715</v>
      </c>
      <c r="H211" s="24">
        <v>4.05</v>
      </c>
      <c r="I211" s="5"/>
    </row>
    <row r="212" spans="1:9" ht="13.5" customHeight="1">
      <c r="A212" s="22">
        <v>186</v>
      </c>
      <c r="B212" s="6" t="s">
        <v>17</v>
      </c>
      <c r="C212" s="2" t="s">
        <v>174</v>
      </c>
      <c r="D212" s="2" t="s">
        <v>5</v>
      </c>
      <c r="E212" s="7">
        <f t="shared" si="28"/>
        <v>183.17999999999998</v>
      </c>
      <c r="F212" s="39">
        <f t="shared" si="29"/>
        <v>140.90769230769229</v>
      </c>
      <c r="G212" s="39">
        <f t="shared" si="30"/>
        <v>130.84285714285713</v>
      </c>
      <c r="H212" s="24">
        <v>4.26</v>
      </c>
      <c r="I212" s="5"/>
    </row>
    <row r="213" spans="1:9" ht="14.1" customHeight="1">
      <c r="A213" s="22">
        <v>187</v>
      </c>
      <c r="B213" s="6" t="s">
        <v>3</v>
      </c>
      <c r="C213" s="2" t="s">
        <v>169</v>
      </c>
      <c r="D213" s="2" t="s">
        <v>5</v>
      </c>
      <c r="E213" s="7">
        <f t="shared" si="28"/>
        <v>248.97</v>
      </c>
      <c r="F213" s="39">
        <f t="shared" si="29"/>
        <v>191.51538461538462</v>
      </c>
      <c r="G213" s="39">
        <f t="shared" si="30"/>
        <v>177.83571428571429</v>
      </c>
      <c r="H213" s="24">
        <v>5.79</v>
      </c>
      <c r="I213" s="5"/>
    </row>
    <row r="214" spans="1:9" ht="13.5" customHeight="1">
      <c r="A214" s="22">
        <v>188</v>
      </c>
      <c r="B214" s="6" t="s">
        <v>3</v>
      </c>
      <c r="C214" s="2" t="s">
        <v>170</v>
      </c>
      <c r="D214" s="2" t="s">
        <v>5</v>
      </c>
      <c r="E214" s="7">
        <f t="shared" si="28"/>
        <v>261.87</v>
      </c>
      <c r="F214" s="39">
        <f t="shared" si="29"/>
        <v>201.43846153846152</v>
      </c>
      <c r="G214" s="39">
        <f t="shared" si="30"/>
        <v>187.05</v>
      </c>
      <c r="H214" s="24">
        <v>6.09</v>
      </c>
      <c r="I214" s="5"/>
    </row>
    <row r="215" spans="1:9" ht="14.1" customHeight="1">
      <c r="A215" s="22">
        <v>189</v>
      </c>
      <c r="B215" s="6" t="s">
        <v>3</v>
      </c>
      <c r="C215" s="2" t="s">
        <v>171</v>
      </c>
      <c r="D215" s="2" t="s">
        <v>5</v>
      </c>
      <c r="E215" s="7">
        <f t="shared" si="28"/>
        <v>301.43</v>
      </c>
      <c r="F215" s="39">
        <f t="shared" si="29"/>
        <v>231.86923076923077</v>
      </c>
      <c r="G215" s="39">
        <f t="shared" si="30"/>
        <v>215.30714285714288</v>
      </c>
      <c r="H215" s="24">
        <v>7.01</v>
      </c>
      <c r="I215" s="5"/>
    </row>
    <row r="216" spans="1:9" ht="13.5" customHeight="1">
      <c r="A216" s="22">
        <v>190</v>
      </c>
      <c r="B216" s="6" t="s">
        <v>17</v>
      </c>
      <c r="C216" s="2" t="s">
        <v>145</v>
      </c>
      <c r="D216" s="18" t="s">
        <v>5</v>
      </c>
      <c r="E216" s="7">
        <f t="shared" si="28"/>
        <v>218.01000000000002</v>
      </c>
      <c r="F216" s="39">
        <f t="shared" si="29"/>
        <v>167.70000000000002</v>
      </c>
      <c r="G216" s="39">
        <f t="shared" si="30"/>
        <v>155.72142857142859</v>
      </c>
      <c r="H216" s="24">
        <v>5.07</v>
      </c>
      <c r="I216" s="5"/>
    </row>
    <row r="217" spans="1:9" ht="13.5" customHeight="1">
      <c r="A217" s="69"/>
      <c r="B217" s="69"/>
      <c r="C217" s="69"/>
      <c r="D217" s="62"/>
      <c r="E217" s="63">
        <v>0</v>
      </c>
      <c r="F217" s="67">
        <v>0.4</v>
      </c>
      <c r="G217" s="67">
        <v>0.5</v>
      </c>
      <c r="H217" s="64">
        <v>0</v>
      </c>
      <c r="I217" s="5"/>
    </row>
    <row r="218" spans="1:9" ht="14.1" customHeight="1">
      <c r="A218" s="29"/>
      <c r="B218" s="72" t="s">
        <v>175</v>
      </c>
      <c r="C218" s="72"/>
      <c r="D218" s="16"/>
      <c r="E218" s="21" t="s">
        <v>181</v>
      </c>
      <c r="F218" s="21" t="s">
        <v>181</v>
      </c>
      <c r="G218" s="21" t="s">
        <v>181</v>
      </c>
      <c r="H218" s="68" t="s">
        <v>216</v>
      </c>
      <c r="I218" s="5"/>
    </row>
    <row r="219" spans="1:9" ht="13.5" customHeight="1">
      <c r="A219" s="22">
        <v>191</v>
      </c>
      <c r="B219" s="6" t="s">
        <v>176</v>
      </c>
      <c r="C219" s="4" t="s">
        <v>177</v>
      </c>
      <c r="D219" s="14" t="s">
        <v>131</v>
      </c>
      <c r="E219" s="7">
        <f>H219*$I$1</f>
        <v>66.22</v>
      </c>
      <c r="F219" s="39">
        <f>E219/1.4</f>
        <v>47.300000000000004</v>
      </c>
      <c r="G219" s="39">
        <f>E219/1.5</f>
        <v>44.146666666666668</v>
      </c>
      <c r="H219" s="24">
        <v>1.54</v>
      </c>
      <c r="I219" s="5"/>
    </row>
    <row r="220" spans="1:9" ht="13.5" customHeight="1">
      <c r="A220" s="22">
        <v>192</v>
      </c>
      <c r="B220" s="6" t="s">
        <v>176</v>
      </c>
      <c r="C220" s="2" t="s">
        <v>178</v>
      </c>
      <c r="D220" s="2" t="s">
        <v>131</v>
      </c>
      <c r="E220" s="7">
        <f>H220*$I$1</f>
        <v>86.429999999999993</v>
      </c>
      <c r="F220" s="39">
        <f>E220/1.4</f>
        <v>61.735714285714288</v>
      </c>
      <c r="G220" s="39">
        <f>E220/1.5</f>
        <v>57.62</v>
      </c>
      <c r="H220" s="24">
        <v>2.0099999999999998</v>
      </c>
      <c r="I220" s="5"/>
    </row>
    <row r="221" spans="1:9" ht="14.1" customHeight="1">
      <c r="A221" s="29"/>
      <c r="B221" s="72" t="s">
        <v>179</v>
      </c>
      <c r="C221" s="72"/>
      <c r="D221" s="16"/>
      <c r="E221" s="21" t="s">
        <v>181</v>
      </c>
      <c r="F221" s="21" t="s">
        <v>181</v>
      </c>
      <c r="G221" s="21" t="s">
        <v>181</v>
      </c>
      <c r="H221" s="68" t="s">
        <v>216</v>
      </c>
      <c r="I221" s="5"/>
    </row>
    <row r="222" spans="1:9" ht="13.5" customHeight="1" thickBot="1">
      <c r="A222" s="31">
        <v>193</v>
      </c>
      <c r="B222" s="32"/>
      <c r="C222" s="33" t="s">
        <v>180</v>
      </c>
      <c r="D222" s="33" t="s">
        <v>86</v>
      </c>
      <c r="E222" s="34">
        <f>H222*$I$1</f>
        <v>780.02</v>
      </c>
      <c r="F222" s="41">
        <f>E222/1.2</f>
        <v>650.01666666666665</v>
      </c>
      <c r="G222" s="41">
        <f>E222/1.3</f>
        <v>600.01538461538462</v>
      </c>
      <c r="H222" s="35">
        <v>18.14</v>
      </c>
      <c r="I222" s="5"/>
    </row>
    <row r="223" spans="1:9" ht="13.5" customHeight="1">
      <c r="A223" s="43"/>
      <c r="B223" s="5"/>
      <c r="C223" s="1"/>
      <c r="D223" s="1"/>
      <c r="E223" s="44"/>
      <c r="F223" s="44"/>
      <c r="G223" s="44"/>
      <c r="H223" s="44"/>
      <c r="I223" s="5"/>
    </row>
    <row r="224" spans="1:9" ht="13.5" customHeight="1">
      <c r="A224" s="43"/>
      <c r="B224" s="78"/>
      <c r="C224" s="78"/>
      <c r="D224" s="1"/>
      <c r="E224" s="44"/>
      <c r="F224" s="44"/>
      <c r="G224" s="44"/>
      <c r="H224" s="44"/>
      <c r="I224" s="5"/>
    </row>
  </sheetData>
  <mergeCells count="27">
    <mergeCell ref="B224:C224"/>
    <mergeCell ref="A11:C11"/>
    <mergeCell ref="A20:C20"/>
    <mergeCell ref="A25:C25"/>
    <mergeCell ref="B221:C221"/>
    <mergeCell ref="A217:C217"/>
    <mergeCell ref="B218:C218"/>
    <mergeCell ref="B155:C155"/>
    <mergeCell ref="B178:C178"/>
    <mergeCell ref="B206:C206"/>
    <mergeCell ref="A73:C73"/>
    <mergeCell ref="B91:C91"/>
    <mergeCell ref="B95:C95"/>
    <mergeCell ref="B113:C113"/>
    <mergeCell ref="A112:C112"/>
    <mergeCell ref="A154:C154"/>
    <mergeCell ref="A177:C177"/>
    <mergeCell ref="A205:C205"/>
    <mergeCell ref="A34:C34"/>
    <mergeCell ref="A72:C72"/>
    <mergeCell ref="A94:C94"/>
    <mergeCell ref="A1:H1"/>
    <mergeCell ref="A35:C35"/>
    <mergeCell ref="A36:C36"/>
    <mergeCell ref="A6:C6"/>
    <mergeCell ref="A7:C7"/>
    <mergeCell ref="A4:C4"/>
  </mergeCells>
  <pageMargins left="0.7" right="0.7" top="0.75" bottom="0.75" header="0.3" footer="0.3"/>
  <pageSetup paperSize="9" scale="61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zoomScaleNormal="100" workbookViewId="0">
      <selection activeCell="F13" sqref="F13"/>
    </sheetView>
  </sheetViews>
  <sheetFormatPr defaultRowHeight="12.75"/>
  <cols>
    <col min="3" max="3" width="28.83203125" customWidth="1"/>
    <col min="4" max="4" width="37.83203125" customWidth="1"/>
    <col min="5" max="5" width="32.1640625" bestFit="1" customWidth="1"/>
    <col min="6" max="6" width="31.33203125" customWidth="1"/>
  </cols>
  <sheetData>
    <row r="1" spans="2:6" ht="13.5" thickBot="1"/>
    <row r="2" spans="2:6" ht="25.5" customHeight="1">
      <c r="B2" s="13"/>
      <c r="C2" s="83" t="s">
        <v>215</v>
      </c>
      <c r="D2" s="83"/>
      <c r="E2" s="83"/>
      <c r="F2" s="84"/>
    </row>
    <row r="4" spans="2:6" ht="13.5" thickBot="1"/>
    <row r="5" spans="2:6" ht="36.75" customHeight="1">
      <c r="B5" s="47" t="s">
        <v>207</v>
      </c>
      <c r="C5" s="48" t="s">
        <v>197</v>
      </c>
      <c r="D5" s="48" t="s">
        <v>209</v>
      </c>
      <c r="E5" s="49" t="s">
        <v>213</v>
      </c>
      <c r="F5" s="50" t="s">
        <v>214</v>
      </c>
    </row>
    <row r="6" spans="2:6" ht="26.1" customHeight="1">
      <c r="B6" s="51">
        <v>1</v>
      </c>
      <c r="C6" s="45" t="s">
        <v>198</v>
      </c>
      <c r="D6" s="46" t="s">
        <v>223</v>
      </c>
      <c r="E6" s="46" t="s">
        <v>221</v>
      </c>
      <c r="F6" s="52" t="s">
        <v>206</v>
      </c>
    </row>
    <row r="7" spans="2:6" ht="26.1" customHeight="1">
      <c r="B7" s="51">
        <v>2</v>
      </c>
      <c r="C7" s="45" t="s">
        <v>199</v>
      </c>
      <c r="D7" s="46" t="s">
        <v>224</v>
      </c>
      <c r="E7" s="46" t="s">
        <v>220</v>
      </c>
      <c r="F7" s="52" t="s">
        <v>217</v>
      </c>
    </row>
    <row r="8" spans="2:6" ht="26.1" customHeight="1">
      <c r="B8" s="51">
        <v>3</v>
      </c>
      <c r="C8" s="45" t="s">
        <v>200</v>
      </c>
      <c r="D8" s="46" t="s">
        <v>223</v>
      </c>
      <c r="E8" s="46" t="s">
        <v>221</v>
      </c>
      <c r="F8" s="52" t="s">
        <v>219</v>
      </c>
    </row>
    <row r="9" spans="2:6" ht="26.1" customHeight="1">
      <c r="B9" s="51">
        <v>4</v>
      </c>
      <c r="C9" s="45" t="s">
        <v>201</v>
      </c>
      <c r="D9" s="46" t="s">
        <v>224</v>
      </c>
      <c r="E9" s="46" t="s">
        <v>222</v>
      </c>
      <c r="F9" s="52" t="s">
        <v>218</v>
      </c>
    </row>
    <row r="10" spans="2:6" ht="26.1" customHeight="1" thickBot="1">
      <c r="B10" s="53">
        <v>5</v>
      </c>
      <c r="C10" s="54" t="s">
        <v>202</v>
      </c>
      <c r="D10" s="55" t="s">
        <v>203</v>
      </c>
      <c r="E10" s="55" t="s">
        <v>204</v>
      </c>
      <c r="F10" s="56" t="s">
        <v>205</v>
      </c>
    </row>
    <row r="12" spans="2:6">
      <c r="B12" s="81" t="s">
        <v>208</v>
      </c>
      <c r="C12" s="81"/>
      <c r="D12" s="81"/>
    </row>
    <row r="14" spans="2:6" ht="14.25">
      <c r="B14" s="82" t="s">
        <v>210</v>
      </c>
      <c r="C14" s="82"/>
      <c r="D14" s="82"/>
    </row>
    <row r="15" spans="2:6" ht="14.25">
      <c r="B15" s="82" t="s">
        <v>211</v>
      </c>
      <c r="C15" s="82"/>
      <c r="D15" s="82"/>
    </row>
    <row r="16" spans="2:6" ht="14.25">
      <c r="B16" s="82" t="s">
        <v>212</v>
      </c>
      <c r="C16" s="82"/>
      <c r="D16" s="82"/>
    </row>
  </sheetData>
  <mergeCells count="5">
    <mergeCell ref="B12:D12"/>
    <mergeCell ref="B14:D14"/>
    <mergeCell ref="B15:D15"/>
    <mergeCell ref="B16:D16"/>
    <mergeCell ref="C2:F2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E4"/>
  <sheetViews>
    <sheetView workbookViewId="0">
      <selection activeCell="P15" sqref="P15"/>
    </sheetView>
  </sheetViews>
  <sheetFormatPr defaultRowHeight="12.75"/>
  <sheetData>
    <row r="3" spans="3:5" ht="13.5" thickBot="1"/>
    <row r="4" spans="3:5">
      <c r="C4" s="11"/>
      <c r="D4" s="12"/>
      <c r="E4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Прайс</vt:lpstr>
      <vt:lpstr>градація знижок в %</vt:lpstr>
      <vt:lpstr>Лист1</vt:lpstr>
      <vt:lpstr>'градація знижок в %'!Область_печати</vt:lpstr>
      <vt:lpstr>Прайс!Область_печати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 СтеліПро_на металеві підвісні стелі з 01092023 себестоимость.xlsx</dc:title>
  <dc:creator>Омельченко Андрій</dc:creator>
  <cp:lastModifiedBy>Омельченко Андрій Вячеславович</cp:lastModifiedBy>
  <cp:lastPrinted>2024-10-07T09:32:41Z</cp:lastPrinted>
  <dcterms:created xsi:type="dcterms:W3CDTF">2024-09-19T07:18:23Z</dcterms:created>
  <dcterms:modified xsi:type="dcterms:W3CDTF">2024-10-07T09:37:15Z</dcterms:modified>
</cp:coreProperties>
</file>