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ЭтаКнига"/>
  <bookViews>
    <workbookView xWindow="-105" yWindow="15" windowWidth="19425" windowHeight="10305" tabRatio="636" activeTab="7"/>
  </bookViews>
  <sheets>
    <sheet name="Система знижок" sheetId="1" r:id="rId1"/>
    <sheet name="ABICLEANER NEW!" sheetId="13" r:id="rId2"/>
    <sheet name="MIG_MAG" sheetId="2" r:id="rId3"/>
    <sheet name="WIG_TIG" sheetId="3" r:id="rId4"/>
    <sheet name="PLASMA" sheetId="4" r:id="rId5"/>
    <sheet name="Accessories" sheetId="5" r:id="rId6"/>
    <sheet name="ROBO&amp;Hard Auto" sheetId="9" r:id="rId7"/>
    <sheet name="xFUME" sheetId="10" r:id="rId8"/>
  </sheets>
  <definedNames>
    <definedName name="Z_ED3F2D64_A452_4B5D_8F73_B25F504DB69F_.wvu.Cols" localSheetId="5" hidden="1">Accessories!#REF!,Accessories!#REF!</definedName>
    <definedName name="Z_ED3F2D64_A452_4B5D_8F73_B25F504DB69F_.wvu.Cols" localSheetId="2" hidden="1">MIG_MAG!#REF!,MIG_MAG!#REF!,MIG_MAG!$H:$IU</definedName>
    <definedName name="Z_ED3F2D64_A452_4B5D_8F73_B25F504DB69F_.wvu.Cols" localSheetId="4" hidden="1">PLASMA!#REF!,PLASMA!#REF!</definedName>
    <definedName name="Z_ED3F2D64_A452_4B5D_8F73_B25F504DB69F_.wvu.Cols" localSheetId="3" hidden="1">WIG_TIG!#REF!,WIG_TIG!#REF!</definedName>
    <definedName name="Z_ED3F2D64_A452_4B5D_8F73_B25F504DB69F_.wvu.PrintArea" localSheetId="5" hidden="1">Accessories!$A$4:$F$96</definedName>
    <definedName name="Z_ED3F2D64_A452_4B5D_8F73_B25F504DB69F_.wvu.PrintArea" localSheetId="4" hidden="1">PLASMA!$1:$1048576</definedName>
    <definedName name="Z_ED3F2D64_A452_4B5D_8F73_B25F504DB69F_.wvu.PrintArea" localSheetId="3" hidden="1">WIG_TIG!$A$4:$F$293</definedName>
    <definedName name="Z_ED3F2D64_A452_4B5D_8F73_B25F504DB69F_.wvu.Rows" localSheetId="2" hidden="1">MIG_MAG!#REF!</definedName>
    <definedName name="Z_ED3F2D64_A452_4B5D_8F73_B25F504DB69F_.wvu.Rows" localSheetId="3" hidden="1">WIG_TIG!$5:$7</definedName>
    <definedName name="_xlnm.Print_Area" localSheetId="5">Accessories!$A$1:$F$118</definedName>
    <definedName name="_xlnm.Print_Area" localSheetId="2">MIG_MAG!$A$1:$F$546</definedName>
    <definedName name="_xlnm.Print_Area" localSheetId="4">PLASMA!$A$1:$F$236</definedName>
    <definedName name="_xlnm.Print_Area" localSheetId="6">'ROBO&amp;Hard Auto'!$A$1:$F$61</definedName>
    <definedName name="_xlnm.Print_Area" localSheetId="3">WIG_TIG!$A$1:$F$315</definedName>
    <definedName name="_xlnm.Print_Area" localSheetId="7">xFUME!$A$1:$F$96</definedName>
  </definedNames>
  <calcPr calcId="145621"/>
  <customWorkbookViews>
    <customWorkbookView name="Юрий Дидус - Личное представление" guid="{ED3F2D64-A452-4B5D-8F73-B25F504DB69F}" mergeInterval="0" personalView="1" maximized="1" windowWidth="1276" windowHeight="634" tabRatio="577" activeSheetId="1"/>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232" i="2" l="1"/>
  <c r="E232" i="2" s="1"/>
  <c r="D242" i="2"/>
  <c r="E242" i="2" s="1"/>
  <c r="D241" i="2"/>
  <c r="E241" i="2" s="1"/>
  <c r="D240" i="2"/>
  <c r="E240" i="2" s="1"/>
  <c r="D70" i="5"/>
  <c r="E70" i="5" s="1"/>
  <c r="D66" i="5" l="1"/>
  <c r="E66" i="5" s="1"/>
  <c r="D69" i="5"/>
  <c r="E69" i="5" s="1"/>
  <c r="D47" i="2"/>
  <c r="E47" i="2" s="1"/>
  <c r="D20" i="9" l="1"/>
  <c r="E20" i="9" s="1"/>
  <c r="D19" i="9"/>
  <c r="E19" i="9" s="1"/>
  <c r="D21" i="9"/>
  <c r="E21" i="9" s="1"/>
  <c r="D93" i="3"/>
  <c r="E93" i="3" s="1"/>
  <c r="D7" i="13" l="1"/>
  <c r="D18" i="13" l="1"/>
  <c r="E18" i="13" s="1"/>
  <c r="D19" i="13"/>
  <c r="E19" i="13" s="1"/>
  <c r="D14" i="13"/>
  <c r="E14" i="13" s="1"/>
  <c r="D22" i="13"/>
  <c r="E22" i="13" s="1"/>
  <c r="D21" i="13"/>
  <c r="E21" i="13" s="1"/>
  <c r="D20" i="13"/>
  <c r="E20" i="13" s="1"/>
  <c r="D17" i="13"/>
  <c r="E17" i="13" s="1"/>
  <c r="D13" i="13"/>
  <c r="E13" i="13" s="1"/>
  <c r="D7" i="10" l="1"/>
  <c r="D7" i="9"/>
  <c r="D7" i="5"/>
  <c r="D7" i="4"/>
  <c r="D7" i="3"/>
  <c r="D23" i="10"/>
  <c r="E23" i="10" s="1"/>
  <c r="D18" i="9"/>
  <c r="E18" i="9" s="1"/>
  <c r="D121" i="2"/>
  <c r="D122" i="2"/>
  <c r="D123" i="2"/>
  <c r="D39" i="10" l="1"/>
  <c r="E39" i="10" s="1"/>
  <c r="D35" i="10"/>
  <c r="E35" i="10" s="1"/>
  <c r="D36" i="10"/>
  <c r="E36" i="10" s="1"/>
  <c r="D38" i="10"/>
  <c r="E38" i="10" s="1"/>
  <c r="D34" i="10"/>
  <c r="E34" i="10" s="1"/>
  <c r="D33" i="10"/>
  <c r="E33" i="10" s="1"/>
  <c r="D32" i="10"/>
  <c r="E32" i="10" s="1"/>
  <c r="D37" i="10"/>
  <c r="E37" i="10" s="1"/>
  <c r="D67" i="5"/>
  <c r="E67" i="5" s="1"/>
  <c r="D13" i="9"/>
  <c r="E13" i="9" s="1"/>
  <c r="D14" i="9"/>
  <c r="E14" i="9" s="1"/>
  <c r="D15" i="9"/>
  <c r="E15" i="9" s="1"/>
  <c r="D75" i="5" l="1"/>
  <c r="E75" i="5" s="1"/>
  <c r="D336" i="2"/>
  <c r="E336" i="2" s="1"/>
  <c r="D150" i="4" l="1"/>
  <c r="E150" i="4" s="1"/>
  <c r="D143" i="4"/>
  <c r="E143" i="4" s="1"/>
  <c r="D125" i="4"/>
  <c r="E125" i="4" s="1"/>
  <c r="D73" i="4"/>
  <c r="E73" i="4" s="1"/>
  <c r="D72" i="4"/>
  <c r="E72" i="4" s="1"/>
  <c r="D66" i="4"/>
  <c r="E66" i="4" s="1"/>
  <c r="D65" i="4"/>
  <c r="E65" i="4" s="1"/>
  <c r="D62" i="4"/>
  <c r="E62" i="4" s="1"/>
  <c r="D61" i="4"/>
  <c r="E61" i="4" s="1"/>
  <c r="D58" i="4"/>
  <c r="E58" i="4" s="1"/>
  <c r="D57" i="4"/>
  <c r="E57" i="4" s="1"/>
  <c r="D40" i="4" l="1"/>
  <c r="E40" i="4" s="1"/>
  <c r="D39" i="4"/>
  <c r="E39" i="4" s="1"/>
  <c r="D38" i="4"/>
  <c r="E38" i="4" s="1"/>
  <c r="D37" i="4"/>
  <c r="E37" i="4" s="1"/>
  <c r="D35" i="4"/>
  <c r="E35" i="4" s="1"/>
  <c r="D34" i="4"/>
  <c r="E34" i="4" s="1"/>
  <c r="D33" i="4"/>
  <c r="E33" i="4" s="1"/>
  <c r="D32" i="4"/>
  <c r="E32" i="4" s="1"/>
  <c r="D30" i="4"/>
  <c r="E30" i="4" s="1"/>
  <c r="D29" i="4"/>
  <c r="E29" i="4" s="1"/>
  <c r="D28" i="4"/>
  <c r="E28" i="4" s="1"/>
  <c r="D27" i="4"/>
  <c r="E27" i="4" s="1"/>
  <c r="D274" i="3" l="1"/>
  <c r="E274" i="3" s="1"/>
  <c r="D31" i="2"/>
  <c r="E31" i="2" s="1"/>
  <c r="D427" i="2" l="1"/>
  <c r="D22" i="10" l="1"/>
  <c r="E22" i="10" s="1"/>
  <c r="D390" i="2" l="1"/>
  <c r="E390" i="2" s="1"/>
  <c r="D385" i="2"/>
  <c r="E385" i="2" s="1"/>
  <c r="E427" i="2"/>
  <c r="D425" i="2"/>
  <c r="E425" i="2" s="1"/>
  <c r="D414" i="2"/>
  <c r="E414" i="2" s="1"/>
  <c r="D412" i="2"/>
  <c r="E412" i="2" s="1"/>
  <c r="D21" i="10" l="1"/>
  <c r="E21" i="10" s="1"/>
  <c r="D42" i="10" l="1"/>
  <c r="E42" i="10" s="1"/>
  <c r="D157" i="4" l="1"/>
  <c r="E157" i="4" s="1"/>
  <c r="D137" i="4"/>
  <c r="E137" i="4" s="1"/>
  <c r="D119" i="4"/>
  <c r="E119" i="4" s="1"/>
  <c r="D118" i="4"/>
  <c r="E118" i="4" s="1"/>
  <c r="D133" i="2" l="1"/>
  <c r="E133" i="2" s="1"/>
  <c r="D25" i="10" l="1"/>
  <c r="E25" i="10" s="1"/>
  <c r="D26" i="10"/>
  <c r="E26" i="10" s="1"/>
  <c r="D27" i="10"/>
  <c r="E27" i="10" s="1"/>
  <c r="D28" i="10"/>
  <c r="E28" i="10" s="1"/>
  <c r="D29" i="10"/>
  <c r="E29" i="10" s="1"/>
  <c r="D24" i="10"/>
  <c r="E24" i="10" s="1"/>
  <c r="D248" i="2" l="1"/>
  <c r="E248" i="2" s="1"/>
  <c r="D247" i="2"/>
  <c r="E247" i="2" s="1"/>
  <c r="D246" i="2"/>
  <c r="E246" i="2" s="1"/>
  <c r="D245" i="2"/>
  <c r="E245" i="2" s="1"/>
  <c r="D244" i="2"/>
  <c r="E244" i="2" s="1"/>
  <c r="D243" i="2"/>
  <c r="E243" i="2" s="1"/>
  <c r="D236" i="2"/>
  <c r="E236" i="2" s="1"/>
  <c r="D235" i="2"/>
  <c r="E235" i="2" s="1"/>
  <c r="D221" i="2"/>
  <c r="E221" i="2" s="1"/>
  <c r="D165" i="2" l="1"/>
  <c r="E165" i="2" s="1"/>
  <c r="D164" i="2"/>
  <c r="E164" i="2" s="1"/>
  <c r="D163" i="2"/>
  <c r="E163" i="2" s="1"/>
  <c r="D125" i="2"/>
  <c r="E125" i="2" s="1"/>
  <c r="D104" i="2"/>
  <c r="E104" i="2" s="1"/>
  <c r="D76" i="2"/>
  <c r="E76" i="2" s="1"/>
  <c r="D53" i="2"/>
  <c r="E53" i="2" s="1"/>
  <c r="D161" i="2"/>
  <c r="E161" i="2" s="1"/>
  <c r="D160" i="2"/>
  <c r="E160" i="2" s="1"/>
  <c r="D159" i="2"/>
  <c r="E159" i="2" s="1"/>
  <c r="D158" i="2"/>
  <c r="E158" i="2" s="1"/>
  <c r="D82" i="3" l="1"/>
  <c r="E82" i="3" s="1"/>
  <c r="D16" i="10" l="1"/>
  <c r="E16" i="10" s="1"/>
  <c r="D14" i="10"/>
  <c r="E14" i="10" s="1"/>
  <c r="D18" i="10"/>
  <c r="E18" i="10" s="1"/>
  <c r="D17" i="10"/>
  <c r="E17" i="10" s="1"/>
  <c r="D15" i="10"/>
  <c r="E15" i="10" s="1"/>
  <c r="D13" i="10"/>
  <c r="E13" i="10" s="1"/>
  <c r="D324" i="2" l="1"/>
  <c r="E324" i="2" s="1"/>
  <c r="D58" i="5"/>
  <c r="E58" i="5" s="1"/>
  <c r="D447" i="2"/>
  <c r="E447" i="2" s="1"/>
  <c r="D32" i="3"/>
  <c r="E32" i="3" s="1"/>
  <c r="D30" i="3"/>
  <c r="E30" i="3" s="1"/>
  <c r="D74" i="3"/>
  <c r="E74" i="3" s="1"/>
  <c r="D151" i="2"/>
  <c r="E151" i="2" s="1"/>
  <c r="D150" i="2"/>
  <c r="E150" i="2" s="1"/>
  <c r="D215" i="4"/>
  <c r="E215" i="4" s="1"/>
  <c r="D486" i="2"/>
  <c r="E486" i="2" s="1"/>
  <c r="D487" i="2"/>
  <c r="E487" i="2" s="1"/>
  <c r="D111" i="2"/>
  <c r="E111" i="2" s="1"/>
  <c r="D110" i="2"/>
  <c r="E110" i="2" s="1"/>
  <c r="D98" i="2"/>
  <c r="E98" i="2" s="1"/>
  <c r="D97" i="2"/>
  <c r="E97" i="2" s="1"/>
  <c r="D70" i="2"/>
  <c r="E70" i="2" s="1"/>
  <c r="D69" i="2"/>
  <c r="E69" i="2" s="1"/>
  <c r="D46" i="2"/>
  <c r="E46" i="2" s="1"/>
  <c r="D45" i="2"/>
  <c r="E45" i="2" s="1"/>
  <c r="D35" i="2"/>
  <c r="E35" i="2" s="1"/>
  <c r="D34" i="2"/>
  <c r="E34" i="2" s="1"/>
  <c r="D452" i="2"/>
  <c r="E452" i="2" s="1"/>
  <c r="D47" i="9"/>
  <c r="E47" i="9" s="1"/>
  <c r="D34" i="9"/>
  <c r="E34" i="9" s="1"/>
  <c r="D35" i="9"/>
  <c r="E35" i="9" s="1"/>
  <c r="D36" i="9"/>
  <c r="E36" i="9" s="1"/>
  <c r="D37" i="9"/>
  <c r="E37" i="9" s="1"/>
  <c r="D38" i="9"/>
  <c r="E38" i="9" s="1"/>
  <c r="D39" i="9"/>
  <c r="E39" i="9" s="1"/>
  <c r="D40" i="9"/>
  <c r="E40" i="9" s="1"/>
  <c r="D41" i="9"/>
  <c r="E41" i="9" s="1"/>
  <c r="D42" i="9"/>
  <c r="E42" i="9" s="1"/>
  <c r="D43" i="9"/>
  <c r="E43" i="9" s="1"/>
  <c r="D44" i="9"/>
  <c r="E44" i="9" s="1"/>
  <c r="D45" i="9"/>
  <c r="E45" i="9" s="1"/>
  <c r="D46" i="9"/>
  <c r="E46" i="9" s="1"/>
  <c r="D48" i="9"/>
  <c r="E48" i="9" s="1"/>
  <c r="D27" i="9"/>
  <c r="E27" i="9" s="1"/>
  <c r="D28" i="9"/>
  <c r="E28" i="9" s="1"/>
  <c r="D29" i="9"/>
  <c r="E29" i="9" s="1"/>
  <c r="D30" i="9"/>
  <c r="E30" i="9" s="1"/>
  <c r="D31" i="9"/>
  <c r="E31" i="9" s="1"/>
  <c r="D32" i="9"/>
  <c r="E32" i="9" s="1"/>
  <c r="D33" i="9"/>
  <c r="E33" i="9" s="1"/>
  <c r="D90" i="3"/>
  <c r="E90" i="3" s="1"/>
  <c r="D91" i="3"/>
  <c r="E91" i="3" s="1"/>
  <c r="D456" i="2"/>
  <c r="E456" i="2" s="1"/>
  <c r="D26" i="9"/>
  <c r="E26" i="9" s="1"/>
  <c r="D25" i="9"/>
  <c r="E25" i="9" s="1"/>
  <c r="D253" i="2"/>
  <c r="E253" i="2" s="1"/>
  <c r="D67" i="2"/>
  <c r="D68" i="2"/>
  <c r="E68" i="2" s="1"/>
  <c r="D98" i="5"/>
  <c r="E98" i="5" s="1"/>
  <c r="D102" i="5"/>
  <c r="E102" i="5" s="1"/>
  <c r="D17" i="5"/>
  <c r="E17" i="5" s="1"/>
  <c r="D89" i="3"/>
  <c r="E89" i="3" s="1"/>
  <c r="D19" i="3"/>
  <c r="E19" i="3" s="1"/>
  <c r="D497" i="2"/>
  <c r="E497" i="2" s="1"/>
  <c r="D19" i="2"/>
  <c r="E19" i="2" s="1"/>
  <c r="D18" i="2"/>
  <c r="E18" i="2" s="1"/>
  <c r="D16" i="2"/>
  <c r="E16" i="2" s="1"/>
  <c r="D34" i="3"/>
  <c r="E34" i="3" s="1"/>
  <c r="D16" i="4"/>
  <c r="E16" i="4" s="1"/>
  <c r="D18" i="4"/>
  <c r="E18" i="4" s="1"/>
  <c r="D19" i="4"/>
  <c r="E19" i="4" s="1"/>
  <c r="D21" i="4"/>
  <c r="E21" i="4" s="1"/>
  <c r="D22" i="4"/>
  <c r="E22" i="4" s="1"/>
  <c r="D23" i="4"/>
  <c r="E23" i="4" s="1"/>
  <c r="D24" i="4"/>
  <c r="E24" i="4" s="1"/>
  <c r="D25" i="4"/>
  <c r="E25" i="4" s="1"/>
  <c r="D43" i="4"/>
  <c r="E43" i="4" s="1"/>
  <c r="D44" i="4"/>
  <c r="E44" i="4" s="1"/>
  <c r="D45" i="4"/>
  <c r="E45" i="4" s="1"/>
  <c r="D46" i="4"/>
  <c r="E46" i="4" s="1"/>
  <c r="D47" i="4"/>
  <c r="E47" i="4" s="1"/>
  <c r="D48" i="4"/>
  <c r="E48" i="4" s="1"/>
  <c r="D49" i="4"/>
  <c r="E49" i="4" s="1"/>
  <c r="D50" i="4"/>
  <c r="E50" i="4" s="1"/>
  <c r="D53" i="4"/>
  <c r="E53" i="4" s="1"/>
  <c r="D54" i="4"/>
  <c r="E54" i="4" s="1"/>
  <c r="D55" i="4"/>
  <c r="E55" i="4" s="1"/>
  <c r="D56" i="4"/>
  <c r="E56" i="4" s="1"/>
  <c r="D59" i="4"/>
  <c r="E59" i="4" s="1"/>
  <c r="D60" i="4"/>
  <c r="E60" i="4" s="1"/>
  <c r="D63" i="4"/>
  <c r="E63" i="4" s="1"/>
  <c r="D64" i="4"/>
  <c r="E64" i="4" s="1"/>
  <c r="D67" i="4"/>
  <c r="E67" i="4" s="1"/>
  <c r="D68" i="4"/>
  <c r="E68" i="4" s="1"/>
  <c r="D70" i="4"/>
  <c r="E70" i="4" s="1"/>
  <c r="D71" i="4"/>
  <c r="E71" i="4" s="1"/>
  <c r="D74" i="4"/>
  <c r="E74" i="4" s="1"/>
  <c r="D78" i="4"/>
  <c r="E78" i="4" s="1"/>
  <c r="D79" i="4"/>
  <c r="E79" i="4" s="1"/>
  <c r="D80" i="4"/>
  <c r="E80" i="4" s="1"/>
  <c r="D81" i="4"/>
  <c r="E81" i="4" s="1"/>
  <c r="D82" i="4"/>
  <c r="E82" i="4" s="1"/>
  <c r="D83" i="4"/>
  <c r="E83" i="4" s="1"/>
  <c r="D85" i="4"/>
  <c r="E85" i="4" s="1"/>
  <c r="D86" i="4"/>
  <c r="E86" i="4" s="1"/>
  <c r="D87" i="4"/>
  <c r="E87" i="4" s="1"/>
  <c r="D88" i="4"/>
  <c r="E88" i="4" s="1"/>
  <c r="D89" i="4"/>
  <c r="E89" i="4" s="1"/>
  <c r="D90" i="4"/>
  <c r="E90" i="4" s="1"/>
  <c r="D92" i="4"/>
  <c r="E92" i="4" s="1"/>
  <c r="D93" i="4"/>
  <c r="E93" i="4" s="1"/>
  <c r="D94" i="4"/>
  <c r="E94" i="4" s="1"/>
  <c r="D95" i="4"/>
  <c r="E95" i="4" s="1"/>
  <c r="D96" i="4"/>
  <c r="E96" i="4" s="1"/>
  <c r="D97" i="4"/>
  <c r="E97" i="4" s="1"/>
  <c r="D98" i="4"/>
  <c r="E98" i="4" s="1"/>
  <c r="D99" i="4"/>
  <c r="E99" i="4" s="1"/>
  <c r="D100" i="4"/>
  <c r="E100" i="4" s="1"/>
  <c r="D101" i="4"/>
  <c r="E101" i="4" s="1"/>
  <c r="D103" i="4"/>
  <c r="E103" i="4" s="1"/>
  <c r="D104" i="4"/>
  <c r="E104" i="4" s="1"/>
  <c r="D105" i="4"/>
  <c r="E105" i="4" s="1"/>
  <c r="D106" i="4"/>
  <c r="E106" i="4" s="1"/>
  <c r="D107" i="4"/>
  <c r="E107" i="4" s="1"/>
  <c r="D108" i="4"/>
  <c r="E108" i="4" s="1"/>
  <c r="D109" i="4"/>
  <c r="E109" i="4" s="1"/>
  <c r="D110" i="4"/>
  <c r="E110" i="4" s="1"/>
  <c r="D111" i="4"/>
  <c r="E111" i="4" s="1"/>
  <c r="D113" i="4"/>
  <c r="E113" i="4" s="1"/>
  <c r="D114" i="4"/>
  <c r="E114" i="4" s="1"/>
  <c r="D115" i="4"/>
  <c r="E115" i="4" s="1"/>
  <c r="D116" i="4"/>
  <c r="E116" i="4" s="1"/>
  <c r="D117" i="4"/>
  <c r="E117" i="4" s="1"/>
  <c r="D120" i="4"/>
  <c r="E120" i="4" s="1"/>
  <c r="D121" i="4"/>
  <c r="E121" i="4" s="1"/>
  <c r="D122" i="4"/>
  <c r="E122" i="4" s="1"/>
  <c r="D123" i="4"/>
  <c r="E123" i="4" s="1"/>
  <c r="D124" i="4"/>
  <c r="E124" i="4" s="1"/>
  <c r="D126" i="4"/>
  <c r="E126" i="4" s="1"/>
  <c r="D127" i="4"/>
  <c r="E127" i="4" s="1"/>
  <c r="D128" i="4"/>
  <c r="E128" i="4" s="1"/>
  <c r="D129" i="4"/>
  <c r="E129" i="4" s="1"/>
  <c r="D131" i="4"/>
  <c r="E131" i="4" s="1"/>
  <c r="D132" i="4"/>
  <c r="E132" i="4" s="1"/>
  <c r="D133" i="4"/>
  <c r="E133" i="4" s="1"/>
  <c r="D134" i="4"/>
  <c r="E134" i="4" s="1"/>
  <c r="D135" i="4"/>
  <c r="E135" i="4" s="1"/>
  <c r="D136" i="4"/>
  <c r="E136" i="4" s="1"/>
  <c r="D138" i="4"/>
  <c r="E138" i="4" s="1"/>
  <c r="D139" i="4"/>
  <c r="E139" i="4" s="1"/>
  <c r="D140" i="4"/>
  <c r="E140" i="4" s="1"/>
  <c r="D141" i="4"/>
  <c r="E141" i="4" s="1"/>
  <c r="D142" i="4"/>
  <c r="E142" i="4" s="1"/>
  <c r="D144" i="4"/>
  <c r="E144" i="4" s="1"/>
  <c r="D145" i="4"/>
  <c r="E145" i="4" s="1"/>
  <c r="D146" i="4"/>
  <c r="E146" i="4" s="1"/>
  <c r="D147" i="4"/>
  <c r="E147" i="4" s="1"/>
  <c r="D148" i="4"/>
  <c r="E148" i="4" s="1"/>
  <c r="D151" i="4"/>
  <c r="E151" i="4" s="1"/>
  <c r="D152" i="4"/>
  <c r="E152" i="4" s="1"/>
  <c r="D153" i="4"/>
  <c r="E153" i="4" s="1"/>
  <c r="D154" i="4"/>
  <c r="E154" i="4" s="1"/>
  <c r="D155" i="4"/>
  <c r="E155" i="4" s="1"/>
  <c r="D156" i="4"/>
  <c r="E156" i="4" s="1"/>
  <c r="D158" i="4"/>
  <c r="E158" i="4" s="1"/>
  <c r="D159" i="4"/>
  <c r="E159" i="4" s="1"/>
  <c r="D160" i="4"/>
  <c r="E160" i="4" s="1"/>
  <c r="D161" i="4"/>
  <c r="E161" i="4" s="1"/>
  <c r="D162" i="4"/>
  <c r="E162" i="4" s="1"/>
  <c r="D163" i="4"/>
  <c r="E163" i="4" s="1"/>
  <c r="D164" i="4"/>
  <c r="E164" i="4" s="1"/>
  <c r="D165" i="4"/>
  <c r="E165" i="4" s="1"/>
  <c r="D166" i="4"/>
  <c r="E166" i="4" s="1"/>
  <c r="D167" i="4"/>
  <c r="E167" i="4" s="1"/>
  <c r="D168" i="4"/>
  <c r="E168" i="4" s="1"/>
  <c r="D169" i="4"/>
  <c r="E169" i="4" s="1"/>
  <c r="D171" i="4"/>
  <c r="E171" i="4" s="1"/>
  <c r="D172" i="4"/>
  <c r="E172" i="4" s="1"/>
  <c r="D173" i="4"/>
  <c r="E173" i="4" s="1"/>
  <c r="D174" i="4"/>
  <c r="E174" i="4" s="1"/>
  <c r="D175" i="4"/>
  <c r="E175" i="4" s="1"/>
  <c r="D176" i="4"/>
  <c r="E176" i="4" s="1"/>
  <c r="D177" i="4"/>
  <c r="E177" i="4" s="1"/>
  <c r="D178" i="4"/>
  <c r="E178" i="4" s="1"/>
  <c r="D179" i="4"/>
  <c r="E179" i="4" s="1"/>
  <c r="D180" i="4"/>
  <c r="E180" i="4" s="1"/>
  <c r="D181" i="4"/>
  <c r="E181" i="4" s="1"/>
  <c r="D182" i="4"/>
  <c r="E182" i="4" s="1"/>
  <c r="D183" i="4"/>
  <c r="E183" i="4" s="1"/>
  <c r="D184" i="4"/>
  <c r="E184" i="4" s="1"/>
  <c r="D191" i="4"/>
  <c r="E191" i="4" s="1"/>
  <c r="D192" i="4"/>
  <c r="E192" i="4" s="1"/>
  <c r="D193" i="4"/>
  <c r="E193" i="4" s="1"/>
  <c r="D196" i="4"/>
  <c r="E196" i="4" s="1"/>
  <c r="D201" i="4"/>
  <c r="E201" i="4" s="1"/>
  <c r="D202" i="4"/>
  <c r="E202" i="4" s="1"/>
  <c r="D203" i="4"/>
  <c r="E203" i="4" s="1"/>
  <c r="D204" i="4"/>
  <c r="E204" i="4" s="1"/>
  <c r="D205" i="4"/>
  <c r="E205" i="4" s="1"/>
  <c r="D206" i="4"/>
  <c r="E206" i="4" s="1"/>
  <c r="D207" i="4"/>
  <c r="E207" i="4" s="1"/>
  <c r="D208" i="4"/>
  <c r="E208" i="4" s="1"/>
  <c r="D209" i="4"/>
  <c r="E209" i="4" s="1"/>
  <c r="D210" i="4"/>
  <c r="E210" i="4" s="1"/>
  <c r="D211" i="4"/>
  <c r="E211" i="4" s="1"/>
  <c r="D212" i="4"/>
  <c r="E212" i="4" s="1"/>
  <c r="D213" i="4"/>
  <c r="E213" i="4" s="1"/>
  <c r="D214" i="4"/>
  <c r="E214" i="4" s="1"/>
  <c r="D216" i="4"/>
  <c r="E216" i="4" s="1"/>
  <c r="D217" i="4"/>
  <c r="E217" i="4" s="1"/>
  <c r="D218" i="4"/>
  <c r="E218" i="4" s="1"/>
  <c r="D219" i="4"/>
  <c r="E219" i="4" s="1"/>
  <c r="D230" i="2"/>
  <c r="E230" i="2" s="1"/>
  <c r="D226" i="2"/>
  <c r="E226" i="2" s="1"/>
  <c r="D223" i="2"/>
  <c r="E223" i="2" s="1"/>
  <c r="D219" i="2"/>
  <c r="E219" i="2" s="1"/>
  <c r="D216" i="2"/>
  <c r="E216" i="2" s="1"/>
  <c r="D109" i="2"/>
  <c r="E109" i="2" s="1"/>
  <c r="D96" i="2"/>
  <c r="E96" i="2" s="1"/>
  <c r="D44" i="2"/>
  <c r="E44" i="2" s="1"/>
  <c r="D33" i="2"/>
  <c r="E33" i="2" s="1"/>
  <c r="D326" i="2"/>
  <c r="E326" i="2" s="1"/>
  <c r="D463" i="2"/>
  <c r="E463" i="2" s="1"/>
  <c r="D464" i="2"/>
  <c r="E464" i="2" s="1"/>
  <c r="D180" i="2"/>
  <c r="E180" i="2" s="1"/>
  <c r="D179" i="2"/>
  <c r="E179" i="2" s="1"/>
  <c r="D178" i="2"/>
  <c r="E178" i="2" s="1"/>
  <c r="D517" i="2"/>
  <c r="E517" i="2" s="1"/>
  <c r="D500" i="2"/>
  <c r="E500" i="2" s="1"/>
  <c r="D331" i="2"/>
  <c r="E331" i="2" s="1"/>
  <c r="D16" i="5"/>
  <c r="E16" i="5" s="1"/>
  <c r="D18" i="5"/>
  <c r="E18" i="5" s="1"/>
  <c r="D21" i="5"/>
  <c r="E21" i="5" s="1"/>
  <c r="D22" i="5"/>
  <c r="E22" i="5" s="1"/>
  <c r="D23" i="5"/>
  <c r="E23" i="5" s="1"/>
  <c r="D24" i="5"/>
  <c r="E24" i="5" s="1"/>
  <c r="D27" i="5"/>
  <c r="E27" i="5" s="1"/>
  <c r="D28" i="5"/>
  <c r="E28" i="5" s="1"/>
  <c r="D29" i="5"/>
  <c r="E29" i="5" s="1"/>
  <c r="D30" i="5"/>
  <c r="E30" i="5" s="1"/>
  <c r="D31" i="5"/>
  <c r="E31" i="5" s="1"/>
  <c r="D32" i="5"/>
  <c r="E32" i="5" s="1"/>
  <c r="D34" i="5"/>
  <c r="E34" i="5" s="1"/>
  <c r="D39" i="5"/>
  <c r="E39" i="5" s="1"/>
  <c r="D40" i="5"/>
  <c r="E40" i="5" s="1"/>
  <c r="D41" i="5"/>
  <c r="E41" i="5" s="1"/>
  <c r="D46" i="5"/>
  <c r="E46" i="5" s="1"/>
  <c r="D47" i="5"/>
  <c r="E47" i="5" s="1"/>
  <c r="D48" i="5"/>
  <c r="E48" i="5" s="1"/>
  <c r="D49" i="5"/>
  <c r="E49" i="5" s="1"/>
  <c r="D50" i="5"/>
  <c r="E50" i="5" s="1"/>
  <c r="D51" i="5"/>
  <c r="E51" i="5" s="1"/>
  <c r="D52" i="5"/>
  <c r="E52" i="5" s="1"/>
  <c r="D53" i="5"/>
  <c r="E53" i="5" s="1"/>
  <c r="D54" i="5"/>
  <c r="E54" i="5" s="1"/>
  <c r="D55" i="5"/>
  <c r="E55" i="5" s="1"/>
  <c r="D63" i="5"/>
  <c r="E63" i="5" s="1"/>
  <c r="D64" i="5"/>
  <c r="E64" i="5" s="1"/>
  <c r="D65" i="5"/>
  <c r="E65" i="5" s="1"/>
  <c r="D68" i="5"/>
  <c r="E68" i="5" s="1"/>
  <c r="D71" i="5"/>
  <c r="E71" i="5" s="1"/>
  <c r="D79" i="5"/>
  <c r="E79" i="5" s="1"/>
  <c r="D80" i="5"/>
  <c r="E80" i="5" s="1"/>
  <c r="D81" i="5"/>
  <c r="E81" i="5" s="1"/>
  <c r="D82" i="5"/>
  <c r="E82" i="5" s="1"/>
  <c r="D83" i="5"/>
  <c r="E83" i="5" s="1"/>
  <c r="D84" i="5"/>
  <c r="E84" i="5" s="1"/>
  <c r="D85" i="5"/>
  <c r="E85" i="5" s="1"/>
  <c r="D86" i="5"/>
  <c r="E86" i="5" s="1"/>
  <c r="D87" i="5"/>
  <c r="E87" i="5" s="1"/>
  <c r="D88" i="5"/>
  <c r="E88" i="5" s="1"/>
  <c r="D89" i="5"/>
  <c r="E89" i="5" s="1"/>
  <c r="D90" i="5"/>
  <c r="E90" i="5" s="1"/>
  <c r="D94" i="5"/>
  <c r="E94" i="5" s="1"/>
  <c r="D95" i="5"/>
  <c r="E95" i="5" s="1"/>
  <c r="D96" i="5"/>
  <c r="E96" i="5" s="1"/>
  <c r="D97" i="5"/>
  <c r="E97" i="5" s="1"/>
  <c r="D99" i="5"/>
  <c r="E99" i="5" s="1"/>
  <c r="D103" i="5"/>
  <c r="E103" i="5" s="1"/>
  <c r="D15" i="5"/>
  <c r="E15" i="5" s="1"/>
  <c r="D21" i="2"/>
  <c r="E21" i="2" s="1"/>
  <c r="D23" i="2"/>
  <c r="E23" i="2" s="1"/>
  <c r="D24" i="2"/>
  <c r="E24" i="2" s="1"/>
  <c r="D25" i="2"/>
  <c r="E25" i="2" s="1"/>
  <c r="D26" i="2"/>
  <c r="E26" i="2" s="1"/>
  <c r="D27" i="2"/>
  <c r="E27" i="2" s="1"/>
  <c r="D28" i="2"/>
  <c r="E28" i="2" s="1"/>
  <c r="D30" i="2"/>
  <c r="E30" i="2" s="1"/>
  <c r="D37" i="2"/>
  <c r="E37" i="2" s="1"/>
  <c r="D38" i="2"/>
  <c r="E38" i="2" s="1"/>
  <c r="D39" i="2"/>
  <c r="E39" i="2" s="1"/>
  <c r="D40" i="2"/>
  <c r="E40" i="2" s="1"/>
  <c r="D42" i="2"/>
  <c r="E42" i="2" s="1"/>
  <c r="D49" i="2"/>
  <c r="E49" i="2" s="1"/>
  <c r="D50" i="2"/>
  <c r="E50" i="2" s="1"/>
  <c r="D51" i="2"/>
  <c r="E51" i="2" s="1"/>
  <c r="D55" i="2"/>
  <c r="E55" i="2" s="1"/>
  <c r="D56" i="2"/>
  <c r="E56" i="2" s="1"/>
  <c r="D57" i="2"/>
  <c r="E57" i="2" s="1"/>
  <c r="D59" i="2"/>
  <c r="E59" i="2" s="1"/>
  <c r="D60" i="2"/>
  <c r="E60" i="2" s="1"/>
  <c r="D61" i="2"/>
  <c r="E61" i="2" s="1"/>
  <c r="D62" i="2"/>
  <c r="E62" i="2" s="1"/>
  <c r="D63" i="2"/>
  <c r="E63" i="2" s="1"/>
  <c r="D64" i="2"/>
  <c r="E64" i="2" s="1"/>
  <c r="D66" i="2"/>
  <c r="E66" i="2" s="1"/>
  <c r="D72" i="2"/>
  <c r="E72" i="2" s="1"/>
  <c r="D73" i="2"/>
  <c r="E73" i="2" s="1"/>
  <c r="D74" i="2"/>
  <c r="E74" i="2" s="1"/>
  <c r="D78" i="2"/>
  <c r="E78" i="2" s="1"/>
  <c r="D79" i="2"/>
  <c r="E79" i="2" s="1"/>
  <c r="D80" i="2"/>
  <c r="E80" i="2" s="1"/>
  <c r="D82" i="2"/>
  <c r="E82" i="2" s="1"/>
  <c r="D83" i="2"/>
  <c r="E83" i="2" s="1"/>
  <c r="D84" i="2"/>
  <c r="E84" i="2" s="1"/>
  <c r="D85" i="2"/>
  <c r="E85" i="2" s="1"/>
  <c r="D87" i="2"/>
  <c r="E87" i="2" s="1"/>
  <c r="D88" i="2"/>
  <c r="E88" i="2" s="1"/>
  <c r="D90" i="2"/>
  <c r="E90" i="2" s="1"/>
  <c r="D91" i="2"/>
  <c r="E91" i="2" s="1"/>
  <c r="D92" i="2"/>
  <c r="E92" i="2" s="1"/>
  <c r="D94" i="2"/>
  <c r="E94" i="2" s="1"/>
  <c r="D100" i="2"/>
  <c r="E100" i="2" s="1"/>
  <c r="D101" i="2"/>
  <c r="E101" i="2" s="1"/>
  <c r="D102" i="2"/>
  <c r="E102" i="2" s="1"/>
  <c r="D106" i="2"/>
  <c r="E106" i="2" s="1"/>
  <c r="D107" i="2"/>
  <c r="E107" i="2" s="1"/>
  <c r="D113" i="2"/>
  <c r="E113" i="2" s="1"/>
  <c r="D114" i="2"/>
  <c r="E114" i="2" s="1"/>
  <c r="D115" i="2"/>
  <c r="E115" i="2" s="1"/>
  <c r="D117" i="2"/>
  <c r="E117" i="2" s="1"/>
  <c r="D118" i="2"/>
  <c r="E118" i="2" s="1"/>
  <c r="D119" i="2"/>
  <c r="E119" i="2" s="1"/>
  <c r="E121" i="2"/>
  <c r="E122" i="2"/>
  <c r="E123" i="2"/>
  <c r="D127" i="2"/>
  <c r="E127" i="2" s="1"/>
  <c r="D128" i="2"/>
  <c r="E128" i="2" s="1"/>
  <c r="D129" i="2"/>
  <c r="E129" i="2" s="1"/>
  <c r="D130" i="2"/>
  <c r="E130" i="2" s="1"/>
  <c r="D136" i="2"/>
  <c r="E136" i="2" s="1"/>
  <c r="D139" i="2"/>
  <c r="E139" i="2" s="1"/>
  <c r="D140" i="2"/>
  <c r="E140" i="2" s="1"/>
  <c r="D141" i="2"/>
  <c r="E141" i="2" s="1"/>
  <c r="D143" i="2"/>
  <c r="E143" i="2" s="1"/>
  <c r="D144" i="2"/>
  <c r="E144" i="2" s="1"/>
  <c r="D145" i="2"/>
  <c r="E145" i="2" s="1"/>
  <c r="D147" i="2"/>
  <c r="E147" i="2" s="1"/>
  <c r="D148" i="2"/>
  <c r="E148" i="2" s="1"/>
  <c r="D149" i="2"/>
  <c r="E149" i="2" s="1"/>
  <c r="D152" i="2"/>
  <c r="E152" i="2" s="1"/>
  <c r="D154" i="2"/>
  <c r="E154" i="2" s="1"/>
  <c r="D155" i="2"/>
  <c r="E155" i="2" s="1"/>
  <c r="D156" i="2"/>
  <c r="E156" i="2" s="1"/>
  <c r="D167" i="2"/>
  <c r="E167" i="2" s="1"/>
  <c r="D168" i="2"/>
  <c r="E168" i="2" s="1"/>
  <c r="D171" i="2"/>
  <c r="E171" i="2" s="1"/>
  <c r="D174" i="2"/>
  <c r="E174" i="2" s="1"/>
  <c r="D175" i="2"/>
  <c r="E175" i="2" s="1"/>
  <c r="D176" i="2"/>
  <c r="E176" i="2" s="1"/>
  <c r="D177" i="2"/>
  <c r="E177" i="2" s="1"/>
  <c r="D183" i="2"/>
  <c r="E183" i="2" s="1"/>
  <c r="D184" i="2"/>
  <c r="E184" i="2" s="1"/>
  <c r="D185" i="2"/>
  <c r="E185" i="2" s="1"/>
  <c r="D186" i="2"/>
  <c r="E186" i="2" s="1"/>
  <c r="D187" i="2"/>
  <c r="E187" i="2" s="1"/>
  <c r="D188" i="2"/>
  <c r="E188" i="2" s="1"/>
  <c r="D189" i="2"/>
  <c r="E189" i="2" s="1"/>
  <c r="D190" i="2"/>
  <c r="E190" i="2" s="1"/>
  <c r="D191" i="2"/>
  <c r="E191" i="2" s="1"/>
  <c r="D192" i="2"/>
  <c r="E192" i="2" s="1"/>
  <c r="D193" i="2"/>
  <c r="E193" i="2" s="1"/>
  <c r="D194" i="2"/>
  <c r="E194" i="2" s="1"/>
  <c r="D195" i="2"/>
  <c r="E195" i="2" s="1"/>
  <c r="D197" i="2"/>
  <c r="E197" i="2" s="1"/>
  <c r="D198" i="2"/>
  <c r="E198" i="2" s="1"/>
  <c r="D199" i="2"/>
  <c r="E199" i="2" s="1"/>
  <c r="D200" i="2"/>
  <c r="E200" i="2" s="1"/>
  <c r="D201" i="2"/>
  <c r="E201" i="2" s="1"/>
  <c r="D202" i="2"/>
  <c r="E202" i="2" s="1"/>
  <c r="D203" i="2"/>
  <c r="E203" i="2" s="1"/>
  <c r="D204" i="2"/>
  <c r="E204" i="2" s="1"/>
  <c r="D205" i="2"/>
  <c r="E205" i="2" s="1"/>
  <c r="D206" i="2"/>
  <c r="E206" i="2" s="1"/>
  <c r="D207" i="2"/>
  <c r="E207" i="2" s="1"/>
  <c r="D208" i="2"/>
  <c r="E208" i="2" s="1"/>
  <c r="D209" i="2"/>
  <c r="E209" i="2" s="1"/>
  <c r="D210" i="2"/>
  <c r="E210" i="2" s="1"/>
  <c r="D211" i="2"/>
  <c r="E211" i="2" s="1"/>
  <c r="D212" i="2"/>
  <c r="E212" i="2" s="1"/>
  <c r="D213" i="2"/>
  <c r="E213" i="2" s="1"/>
  <c r="D215" i="2"/>
  <c r="E215" i="2" s="1"/>
  <c r="D217" i="2"/>
  <c r="E217" i="2" s="1"/>
  <c r="D218" i="2"/>
  <c r="E218" i="2" s="1"/>
  <c r="D220" i="2"/>
  <c r="E220" i="2" s="1"/>
  <c r="D222" i="2"/>
  <c r="E222" i="2" s="1"/>
  <c r="D224" i="2"/>
  <c r="E224" i="2" s="1"/>
  <c r="D225" i="2"/>
  <c r="E225" i="2" s="1"/>
  <c r="D227" i="2"/>
  <c r="E227" i="2" s="1"/>
  <c r="D229" i="2"/>
  <c r="E229" i="2" s="1"/>
  <c r="D231" i="2"/>
  <c r="E231" i="2" s="1"/>
  <c r="D233" i="2"/>
  <c r="E233" i="2" s="1"/>
  <c r="D234" i="2"/>
  <c r="E234" i="2" s="1"/>
  <c r="D237" i="2"/>
  <c r="E237" i="2" s="1"/>
  <c r="D238" i="2"/>
  <c r="E238" i="2" s="1"/>
  <c r="D239" i="2"/>
  <c r="E239" i="2" s="1"/>
  <c r="D249" i="2"/>
  <c r="E249" i="2" s="1"/>
  <c r="D250" i="2"/>
  <c r="E250" i="2" s="1"/>
  <c r="D251" i="2"/>
  <c r="E251" i="2" s="1"/>
  <c r="D252" i="2"/>
  <c r="E252" i="2" s="1"/>
  <c r="D254" i="2"/>
  <c r="E254" i="2" s="1"/>
  <c r="D255" i="2"/>
  <c r="E255" i="2" s="1"/>
  <c r="D256" i="2"/>
  <c r="E256" i="2" s="1"/>
  <c r="D257" i="2"/>
  <c r="E257" i="2" s="1"/>
  <c r="D258" i="2"/>
  <c r="E258" i="2" s="1"/>
  <c r="D261" i="2"/>
  <c r="E261" i="2" s="1"/>
  <c r="D262" i="2"/>
  <c r="E262" i="2" s="1"/>
  <c r="D263" i="2"/>
  <c r="E263" i="2" s="1"/>
  <c r="D265" i="2"/>
  <c r="E265" i="2" s="1"/>
  <c r="D266" i="2"/>
  <c r="E266" i="2" s="1"/>
  <c r="D267" i="2"/>
  <c r="E267" i="2" s="1"/>
  <c r="D269" i="2"/>
  <c r="E269" i="2" s="1"/>
  <c r="D270" i="2"/>
  <c r="E270" i="2" s="1"/>
  <c r="D271" i="2"/>
  <c r="E271" i="2" s="1"/>
  <c r="D273" i="2"/>
  <c r="E273" i="2" s="1"/>
  <c r="D274" i="2"/>
  <c r="E274" i="2" s="1"/>
  <c r="D275" i="2"/>
  <c r="E275" i="2" s="1"/>
  <c r="D277" i="2"/>
  <c r="E277" i="2" s="1"/>
  <c r="D278" i="2"/>
  <c r="E278" i="2" s="1"/>
  <c r="D279" i="2"/>
  <c r="E279" i="2" s="1"/>
  <c r="D281" i="2"/>
  <c r="E281" i="2" s="1"/>
  <c r="D282" i="2"/>
  <c r="E282" i="2" s="1"/>
  <c r="D283" i="2"/>
  <c r="E283" i="2" s="1"/>
  <c r="D285" i="2"/>
  <c r="E285" i="2" s="1"/>
  <c r="D286" i="2"/>
  <c r="E286" i="2" s="1"/>
  <c r="D287" i="2"/>
  <c r="E287" i="2" s="1"/>
  <c r="D289" i="2"/>
  <c r="E289" i="2" s="1"/>
  <c r="D290" i="2"/>
  <c r="E290" i="2" s="1"/>
  <c r="D291" i="2"/>
  <c r="E291" i="2" s="1"/>
  <c r="D293" i="2"/>
  <c r="E293" i="2" s="1"/>
  <c r="D294" i="2"/>
  <c r="E294" i="2" s="1"/>
  <c r="D295" i="2"/>
  <c r="E295" i="2" s="1"/>
  <c r="D297" i="2"/>
  <c r="E297" i="2" s="1"/>
  <c r="D298" i="2"/>
  <c r="E298" i="2" s="1"/>
  <c r="D299" i="2"/>
  <c r="E299" i="2" s="1"/>
  <c r="D301" i="2"/>
  <c r="E301" i="2" s="1"/>
  <c r="D302" i="2"/>
  <c r="E302" i="2" s="1"/>
  <c r="D303" i="2"/>
  <c r="E303" i="2" s="1"/>
  <c r="D305" i="2"/>
  <c r="E305" i="2" s="1"/>
  <c r="D306" i="2"/>
  <c r="E306" i="2" s="1"/>
  <c r="D307" i="2"/>
  <c r="E307" i="2" s="1"/>
  <c r="D309" i="2"/>
  <c r="E309" i="2" s="1"/>
  <c r="D310" i="2"/>
  <c r="E310" i="2" s="1"/>
  <c r="D311" i="2"/>
  <c r="E311" i="2" s="1"/>
  <c r="D313" i="2"/>
  <c r="E313" i="2" s="1"/>
  <c r="D314" i="2"/>
  <c r="E314" i="2" s="1"/>
  <c r="D315" i="2"/>
  <c r="E315" i="2" s="1"/>
  <c r="D317" i="2"/>
  <c r="E317" i="2" s="1"/>
  <c r="D318" i="2"/>
  <c r="E318" i="2" s="1"/>
  <c r="D319" i="2"/>
  <c r="E319" i="2" s="1"/>
  <c r="D320" i="2"/>
  <c r="E320" i="2" s="1"/>
  <c r="D321" i="2"/>
  <c r="E321" i="2" s="1"/>
  <c r="D322" i="2"/>
  <c r="E322" i="2" s="1"/>
  <c r="D323" i="2"/>
  <c r="E323" i="2" s="1"/>
  <c r="D325" i="2"/>
  <c r="E325" i="2" s="1"/>
  <c r="D327" i="2"/>
  <c r="E327" i="2" s="1"/>
  <c r="D328" i="2"/>
  <c r="E328" i="2" s="1"/>
  <c r="D329" i="2"/>
  <c r="E329" i="2" s="1"/>
  <c r="D330" i="2"/>
  <c r="E330" i="2" s="1"/>
  <c r="D334" i="2"/>
  <c r="E334" i="2" s="1"/>
  <c r="D337" i="2"/>
  <c r="E337" i="2" s="1"/>
  <c r="D338" i="2"/>
  <c r="E338" i="2" s="1"/>
  <c r="D339" i="2"/>
  <c r="E339" i="2" s="1"/>
  <c r="D340" i="2"/>
  <c r="E340" i="2" s="1"/>
  <c r="D341" i="2"/>
  <c r="E341" i="2" s="1"/>
  <c r="D342" i="2"/>
  <c r="E342" i="2" s="1"/>
  <c r="D343" i="2"/>
  <c r="E343" i="2" s="1"/>
  <c r="D344" i="2"/>
  <c r="E344" i="2" s="1"/>
  <c r="D345" i="2"/>
  <c r="E345" i="2" s="1"/>
  <c r="D346" i="2"/>
  <c r="E346" i="2" s="1"/>
  <c r="D347" i="2"/>
  <c r="E347" i="2" s="1"/>
  <c r="D348" i="2"/>
  <c r="E348" i="2" s="1"/>
  <c r="D349" i="2"/>
  <c r="E349" i="2" s="1"/>
  <c r="D350" i="2"/>
  <c r="E350" i="2" s="1"/>
  <c r="D351" i="2"/>
  <c r="E351" i="2" s="1"/>
  <c r="D352" i="2"/>
  <c r="E352" i="2" s="1"/>
  <c r="D353" i="2"/>
  <c r="E353" i="2" s="1"/>
  <c r="D354" i="2"/>
  <c r="E354" i="2" s="1"/>
  <c r="D356" i="2"/>
  <c r="E356" i="2" s="1"/>
  <c r="D357" i="2"/>
  <c r="E357" i="2" s="1"/>
  <c r="D358" i="2"/>
  <c r="E358" i="2" s="1"/>
  <c r="D359" i="2"/>
  <c r="E359" i="2" s="1"/>
  <c r="D360" i="2"/>
  <c r="E360" i="2" s="1"/>
  <c r="D361" i="2"/>
  <c r="E361" i="2" s="1"/>
  <c r="D362" i="2"/>
  <c r="E362" i="2" s="1"/>
  <c r="D363" i="2"/>
  <c r="E363" i="2" s="1"/>
  <c r="D364" i="2"/>
  <c r="E364" i="2" s="1"/>
  <c r="D365" i="2"/>
  <c r="E365" i="2" s="1"/>
  <c r="D366" i="2"/>
  <c r="E366" i="2" s="1"/>
  <c r="D367" i="2"/>
  <c r="E367" i="2" s="1"/>
  <c r="D368" i="2"/>
  <c r="E368" i="2" s="1"/>
  <c r="D369" i="2"/>
  <c r="E369" i="2" s="1"/>
  <c r="D370" i="2"/>
  <c r="E370" i="2" s="1"/>
  <c r="D371" i="2"/>
  <c r="E371" i="2" s="1"/>
  <c r="D373" i="2"/>
  <c r="E373" i="2" s="1"/>
  <c r="D374" i="2"/>
  <c r="E374" i="2" s="1"/>
  <c r="D375" i="2"/>
  <c r="E375" i="2" s="1"/>
  <c r="D376" i="2"/>
  <c r="E376" i="2" s="1"/>
  <c r="D377" i="2"/>
  <c r="E377" i="2" s="1"/>
  <c r="D378" i="2"/>
  <c r="E378" i="2" s="1"/>
  <c r="D379" i="2"/>
  <c r="E379" i="2" s="1"/>
  <c r="D380" i="2"/>
  <c r="E380" i="2" s="1"/>
  <c r="D383" i="2"/>
  <c r="E383" i="2" s="1"/>
  <c r="D384" i="2"/>
  <c r="E384" i="2" s="1"/>
  <c r="D386" i="2"/>
  <c r="E386" i="2" s="1"/>
  <c r="D387" i="2"/>
  <c r="E387" i="2" s="1"/>
  <c r="D388" i="2"/>
  <c r="E388" i="2" s="1"/>
  <c r="D389" i="2"/>
  <c r="E389" i="2" s="1"/>
  <c r="D391" i="2"/>
  <c r="E391" i="2" s="1"/>
  <c r="D392" i="2"/>
  <c r="E392" i="2" s="1"/>
  <c r="D393" i="2"/>
  <c r="E393" i="2" s="1"/>
  <c r="D394" i="2"/>
  <c r="E394" i="2" s="1"/>
  <c r="D396" i="2"/>
  <c r="E396" i="2" s="1"/>
  <c r="D397" i="2"/>
  <c r="E397" i="2" s="1"/>
  <c r="D398" i="2"/>
  <c r="E398" i="2" s="1"/>
  <c r="D399" i="2"/>
  <c r="E399" i="2" s="1"/>
  <c r="D400" i="2"/>
  <c r="E400" i="2" s="1"/>
  <c r="D401" i="2"/>
  <c r="E401" i="2" s="1"/>
  <c r="D402" i="2"/>
  <c r="E402" i="2" s="1"/>
  <c r="D403" i="2"/>
  <c r="E403" i="2" s="1"/>
  <c r="D404" i="2"/>
  <c r="E404" i="2" s="1"/>
  <c r="D405" i="2"/>
  <c r="E405" i="2" s="1"/>
  <c r="D406" i="2"/>
  <c r="E406" i="2" s="1"/>
  <c r="D407" i="2"/>
  <c r="E407" i="2" s="1"/>
  <c r="D408" i="2"/>
  <c r="E408" i="2" s="1"/>
  <c r="D410" i="2"/>
  <c r="E410" i="2" s="1"/>
  <c r="D411" i="2"/>
  <c r="E411" i="2" s="1"/>
  <c r="D413" i="2"/>
  <c r="E413" i="2" s="1"/>
  <c r="D415" i="2"/>
  <c r="E415" i="2" s="1"/>
  <c r="D416" i="2"/>
  <c r="E416" i="2" s="1"/>
  <c r="D417" i="2"/>
  <c r="E417" i="2" s="1"/>
  <c r="D418" i="2"/>
  <c r="E418" i="2" s="1"/>
  <c r="D421" i="2"/>
  <c r="E421" i="2" s="1"/>
  <c r="D422" i="2"/>
  <c r="E422" i="2" s="1"/>
  <c r="D423" i="2"/>
  <c r="E423" i="2" s="1"/>
  <c r="D424" i="2"/>
  <c r="E424" i="2" s="1"/>
  <c r="D426" i="2"/>
  <c r="E426" i="2" s="1"/>
  <c r="D428" i="2"/>
  <c r="E428" i="2" s="1"/>
  <c r="D429" i="2"/>
  <c r="E429" i="2" s="1"/>
  <c r="D430" i="2"/>
  <c r="E430" i="2" s="1"/>
  <c r="D431" i="2"/>
  <c r="E431" i="2" s="1"/>
  <c r="D432" i="2"/>
  <c r="E432" i="2" s="1"/>
  <c r="D434" i="2"/>
  <c r="E434" i="2" s="1"/>
  <c r="D435" i="2"/>
  <c r="E435" i="2" s="1"/>
  <c r="D436" i="2"/>
  <c r="E436" i="2" s="1"/>
  <c r="D437" i="2"/>
  <c r="E437" i="2" s="1"/>
  <c r="D438" i="2"/>
  <c r="E438" i="2" s="1"/>
  <c r="D439" i="2"/>
  <c r="E439" i="2" s="1"/>
  <c r="D440" i="2"/>
  <c r="E440" i="2" s="1"/>
  <c r="D441" i="2"/>
  <c r="E441" i="2" s="1"/>
  <c r="D442" i="2"/>
  <c r="E442" i="2" s="1"/>
  <c r="D443" i="2"/>
  <c r="E443" i="2" s="1"/>
  <c r="D444" i="2"/>
  <c r="E444" i="2" s="1"/>
  <c r="D445" i="2"/>
  <c r="E445" i="2" s="1"/>
  <c r="D446" i="2"/>
  <c r="E446" i="2" s="1"/>
  <c r="D448" i="2"/>
  <c r="E448" i="2" s="1"/>
  <c r="D450" i="2"/>
  <c r="E450" i="2" s="1"/>
  <c r="D451" i="2"/>
  <c r="E451" i="2" s="1"/>
  <c r="D453" i="2"/>
  <c r="E453" i="2" s="1"/>
  <c r="D454" i="2"/>
  <c r="E454" i="2" s="1"/>
  <c r="D455" i="2"/>
  <c r="E455" i="2" s="1"/>
  <c r="D457" i="2"/>
  <c r="E457" i="2" s="1"/>
  <c r="D458" i="2"/>
  <c r="E458" i="2" s="1"/>
  <c r="D459" i="2"/>
  <c r="E459" i="2" s="1"/>
  <c r="D460" i="2"/>
  <c r="E460" i="2" s="1"/>
  <c r="D465" i="2"/>
  <c r="E465" i="2" s="1"/>
  <c r="D466" i="2"/>
  <c r="E466" i="2" s="1"/>
  <c r="D467" i="2"/>
  <c r="E467" i="2" s="1"/>
  <c r="D468" i="2"/>
  <c r="E468" i="2" s="1"/>
  <c r="D469" i="2"/>
  <c r="E469" i="2" s="1"/>
  <c r="D470" i="2"/>
  <c r="E470" i="2" s="1"/>
  <c r="D471" i="2"/>
  <c r="E471" i="2" s="1"/>
  <c r="D472" i="2"/>
  <c r="E472" i="2" s="1"/>
  <c r="D473" i="2"/>
  <c r="E473" i="2" s="1"/>
  <c r="D474" i="2"/>
  <c r="E474" i="2" s="1"/>
  <c r="D475" i="2"/>
  <c r="E475" i="2" s="1"/>
  <c r="D476" i="2"/>
  <c r="E476" i="2" s="1"/>
  <c r="D477" i="2"/>
  <c r="E477" i="2" s="1"/>
  <c r="D478" i="2"/>
  <c r="E478" i="2" s="1"/>
  <c r="D479" i="2"/>
  <c r="E479" i="2" s="1"/>
  <c r="D480" i="2"/>
  <c r="E480" i="2" s="1"/>
  <c r="D482" i="2"/>
  <c r="E482" i="2" s="1"/>
  <c r="D483" i="2"/>
  <c r="E483" i="2" s="1"/>
  <c r="D484" i="2"/>
  <c r="E484" i="2" s="1"/>
  <c r="D485" i="2"/>
  <c r="E485" i="2" s="1"/>
  <c r="D488" i="2"/>
  <c r="E488" i="2" s="1"/>
  <c r="D489" i="2"/>
  <c r="E489" i="2" s="1"/>
  <c r="D490" i="2"/>
  <c r="E490" i="2" s="1"/>
  <c r="D491" i="2"/>
  <c r="E491" i="2" s="1"/>
  <c r="D492" i="2"/>
  <c r="E492" i="2" s="1"/>
  <c r="D493" i="2"/>
  <c r="E493" i="2" s="1"/>
  <c r="D494" i="2"/>
  <c r="E494" i="2" s="1"/>
  <c r="D495" i="2"/>
  <c r="E495" i="2" s="1"/>
  <c r="D498" i="2"/>
  <c r="E498" i="2" s="1"/>
  <c r="D499" i="2"/>
  <c r="E499" i="2" s="1"/>
  <c r="D502" i="2"/>
  <c r="E502" i="2" s="1"/>
  <c r="D503" i="2"/>
  <c r="E503" i="2" s="1"/>
  <c r="D504" i="2"/>
  <c r="E504" i="2" s="1"/>
  <c r="D505" i="2"/>
  <c r="E505" i="2" s="1"/>
  <c r="D506" i="2"/>
  <c r="E506" i="2" s="1"/>
  <c r="D507" i="2"/>
  <c r="E507" i="2" s="1"/>
  <c r="D508" i="2"/>
  <c r="E508" i="2" s="1"/>
  <c r="D509" i="2"/>
  <c r="E509" i="2" s="1"/>
  <c r="D510" i="2"/>
  <c r="E510" i="2" s="1"/>
  <c r="D512" i="2"/>
  <c r="E512" i="2" s="1"/>
  <c r="D513" i="2"/>
  <c r="E513" i="2" s="1"/>
  <c r="D514" i="2"/>
  <c r="E514" i="2" s="1"/>
  <c r="D515" i="2"/>
  <c r="E515" i="2" s="1"/>
  <c r="D516" i="2"/>
  <c r="E516" i="2" s="1"/>
  <c r="D518" i="2"/>
  <c r="E518" i="2" s="1"/>
  <c r="D521" i="2"/>
  <c r="E521" i="2" s="1"/>
  <c r="D522" i="2"/>
  <c r="E522" i="2" s="1"/>
  <c r="D523" i="2"/>
  <c r="E523" i="2" s="1"/>
  <c r="D524" i="2"/>
  <c r="E524" i="2" s="1"/>
  <c r="D525" i="2"/>
  <c r="E525" i="2" s="1"/>
  <c r="D526" i="2"/>
  <c r="E526" i="2" s="1"/>
  <c r="D527" i="2"/>
  <c r="E527" i="2" s="1"/>
  <c r="D528" i="2"/>
  <c r="E528" i="2" s="1"/>
  <c r="D529" i="2"/>
  <c r="E529" i="2" s="1"/>
  <c r="D530" i="2"/>
  <c r="E530" i="2" s="1"/>
  <c r="D531" i="2"/>
  <c r="E531" i="2" s="1"/>
  <c r="D15" i="4"/>
  <c r="E15" i="4" s="1"/>
  <c r="D20" i="3"/>
  <c r="E20" i="3" s="1"/>
  <c r="D21" i="3"/>
  <c r="E21" i="3" s="1"/>
  <c r="D22" i="3"/>
  <c r="E22" i="3" s="1"/>
  <c r="D23" i="3"/>
  <c r="E23" i="3" s="1"/>
  <c r="D24" i="3"/>
  <c r="E24" i="3" s="1"/>
  <c r="D25" i="3"/>
  <c r="E25" i="3" s="1"/>
  <c r="D26" i="3"/>
  <c r="E26" i="3" s="1"/>
  <c r="D27" i="3"/>
  <c r="E27" i="3" s="1"/>
  <c r="D28" i="3"/>
  <c r="E28" i="3" s="1"/>
  <c r="D29" i="3"/>
  <c r="E29" i="3" s="1"/>
  <c r="D31" i="3"/>
  <c r="E31" i="3" s="1"/>
  <c r="D33" i="3"/>
  <c r="E33" i="3" s="1"/>
  <c r="D35" i="3"/>
  <c r="E35" i="3" s="1"/>
  <c r="D36" i="3"/>
  <c r="E36" i="3" s="1"/>
  <c r="D37" i="3"/>
  <c r="E37" i="3" s="1"/>
  <c r="D38" i="3"/>
  <c r="E38" i="3" s="1"/>
  <c r="D39" i="3"/>
  <c r="E39" i="3" s="1"/>
  <c r="D40" i="3"/>
  <c r="E40" i="3" s="1"/>
  <c r="D41" i="3"/>
  <c r="E41" i="3" s="1"/>
  <c r="D42" i="3"/>
  <c r="E42" i="3" s="1"/>
  <c r="D43" i="3"/>
  <c r="E43" i="3" s="1"/>
  <c r="D44" i="3"/>
  <c r="E44" i="3" s="1"/>
  <c r="D45" i="3"/>
  <c r="E45" i="3" s="1"/>
  <c r="D46" i="3"/>
  <c r="E46" i="3" s="1"/>
  <c r="D47" i="3"/>
  <c r="E47" i="3" s="1"/>
  <c r="D50" i="3"/>
  <c r="E50" i="3" s="1"/>
  <c r="D51" i="3"/>
  <c r="E51" i="3" s="1"/>
  <c r="D52" i="3"/>
  <c r="E52" i="3" s="1"/>
  <c r="D53" i="3"/>
  <c r="E53" i="3" s="1"/>
  <c r="D54" i="3"/>
  <c r="E54" i="3" s="1"/>
  <c r="D55" i="3"/>
  <c r="E55" i="3" s="1"/>
  <c r="D56" i="3"/>
  <c r="E56" i="3" s="1"/>
  <c r="D57" i="3"/>
  <c r="E57" i="3" s="1"/>
  <c r="D58" i="3"/>
  <c r="E58" i="3" s="1"/>
  <c r="D59" i="3"/>
  <c r="E59" i="3" s="1"/>
  <c r="D60" i="3"/>
  <c r="E60" i="3" s="1"/>
  <c r="D61" i="3"/>
  <c r="E61" i="3" s="1"/>
  <c r="D62" i="3"/>
  <c r="E62" i="3" s="1"/>
  <c r="D63" i="3"/>
  <c r="E63" i="3" s="1"/>
  <c r="D64" i="3"/>
  <c r="E64" i="3" s="1"/>
  <c r="D67" i="3"/>
  <c r="E67" i="3" s="1"/>
  <c r="D68" i="3"/>
  <c r="E68" i="3" s="1"/>
  <c r="D69" i="3"/>
  <c r="E69" i="3" s="1"/>
  <c r="D70" i="3"/>
  <c r="E70" i="3" s="1"/>
  <c r="D71" i="3"/>
  <c r="E71" i="3" s="1"/>
  <c r="D72" i="3"/>
  <c r="E72" i="3" s="1"/>
  <c r="D73" i="3"/>
  <c r="E73" i="3" s="1"/>
  <c r="D75" i="3"/>
  <c r="E75" i="3" s="1"/>
  <c r="D76" i="3"/>
  <c r="E76" i="3" s="1"/>
  <c r="D77" i="3"/>
  <c r="E77" i="3" s="1"/>
  <c r="D78" i="3"/>
  <c r="E78" i="3" s="1"/>
  <c r="D79" i="3"/>
  <c r="E79" i="3" s="1"/>
  <c r="D80" i="3"/>
  <c r="E80" i="3" s="1"/>
  <c r="D81" i="3"/>
  <c r="E81" i="3" s="1"/>
  <c r="D83" i="3"/>
  <c r="E83" i="3" s="1"/>
  <c r="D84" i="3"/>
  <c r="E84" i="3" s="1"/>
  <c r="D85" i="3"/>
  <c r="E85" i="3" s="1"/>
  <c r="D86" i="3"/>
  <c r="E86" i="3" s="1"/>
  <c r="D92" i="3"/>
  <c r="E92" i="3" s="1"/>
  <c r="D94" i="3"/>
  <c r="E94" i="3" s="1"/>
  <c r="D95" i="3"/>
  <c r="E95" i="3" s="1"/>
  <c r="D96" i="3"/>
  <c r="E96" i="3" s="1"/>
  <c r="D97" i="3"/>
  <c r="E97" i="3" s="1"/>
  <c r="D98" i="3"/>
  <c r="E98" i="3" s="1"/>
  <c r="D99" i="3"/>
  <c r="E99" i="3" s="1"/>
  <c r="D100" i="3"/>
  <c r="E100" i="3" s="1"/>
  <c r="D102" i="3"/>
  <c r="E102" i="3" s="1"/>
  <c r="D103" i="3"/>
  <c r="E103" i="3" s="1"/>
  <c r="D104" i="3"/>
  <c r="E104" i="3" s="1"/>
  <c r="D105" i="3"/>
  <c r="E105" i="3" s="1"/>
  <c r="D106" i="3"/>
  <c r="E106" i="3" s="1"/>
  <c r="D107" i="3"/>
  <c r="E107" i="3" s="1"/>
  <c r="D108" i="3"/>
  <c r="E108" i="3" s="1"/>
  <c r="D109" i="3"/>
  <c r="E109" i="3" s="1"/>
  <c r="D110" i="3"/>
  <c r="E110" i="3" s="1"/>
  <c r="D111" i="3"/>
  <c r="E111" i="3" s="1"/>
  <c r="D112" i="3"/>
  <c r="E112" i="3" s="1"/>
  <c r="D113" i="3"/>
  <c r="E113" i="3" s="1"/>
  <c r="D114" i="3"/>
  <c r="E114" i="3" s="1"/>
  <c r="D116" i="3"/>
  <c r="E116" i="3" s="1"/>
  <c r="D117" i="3"/>
  <c r="E117" i="3" s="1"/>
  <c r="D118" i="3"/>
  <c r="E118" i="3" s="1"/>
  <c r="D119" i="3"/>
  <c r="E119" i="3" s="1"/>
  <c r="D120" i="3"/>
  <c r="E120" i="3" s="1"/>
  <c r="D121" i="3"/>
  <c r="E121" i="3" s="1"/>
  <c r="D123" i="3"/>
  <c r="E123" i="3" s="1"/>
  <c r="D125" i="3"/>
  <c r="E125" i="3" s="1"/>
  <c r="D126" i="3"/>
  <c r="E126" i="3" s="1"/>
  <c r="D127" i="3"/>
  <c r="E127" i="3" s="1"/>
  <c r="D128" i="3"/>
  <c r="E128" i="3" s="1"/>
  <c r="D129" i="3"/>
  <c r="E129" i="3" s="1"/>
  <c r="D130" i="3"/>
  <c r="E130" i="3" s="1"/>
  <c r="D131" i="3"/>
  <c r="E131" i="3" s="1"/>
  <c r="D133" i="3"/>
  <c r="E133" i="3" s="1"/>
  <c r="D134" i="3"/>
  <c r="E134" i="3" s="1"/>
  <c r="D135" i="3"/>
  <c r="E135" i="3" s="1"/>
  <c r="D136" i="3"/>
  <c r="E136" i="3" s="1"/>
  <c r="D137" i="3"/>
  <c r="E137" i="3" s="1"/>
  <c r="D138" i="3"/>
  <c r="E138" i="3" s="1"/>
  <c r="D139" i="3"/>
  <c r="E139" i="3" s="1"/>
  <c r="D140" i="3"/>
  <c r="E140" i="3" s="1"/>
  <c r="D141" i="3"/>
  <c r="E141" i="3" s="1"/>
  <c r="D143" i="3"/>
  <c r="E143" i="3" s="1"/>
  <c r="D144" i="3"/>
  <c r="E144" i="3" s="1"/>
  <c r="D145" i="3"/>
  <c r="E145" i="3" s="1"/>
  <c r="D147" i="3"/>
  <c r="E147" i="3" s="1"/>
  <c r="D148" i="3"/>
  <c r="E148" i="3" s="1"/>
  <c r="D149" i="3"/>
  <c r="E149" i="3" s="1"/>
  <c r="D150" i="3"/>
  <c r="E150" i="3" s="1"/>
  <c r="D151" i="3"/>
  <c r="E151" i="3" s="1"/>
  <c r="D152" i="3"/>
  <c r="E152" i="3" s="1"/>
  <c r="D153" i="3"/>
  <c r="E153" i="3" s="1"/>
  <c r="D154" i="3"/>
  <c r="E154" i="3" s="1"/>
  <c r="D155" i="3"/>
  <c r="E155" i="3" s="1"/>
  <c r="D156" i="3"/>
  <c r="E156" i="3" s="1"/>
  <c r="D157" i="3"/>
  <c r="E157" i="3" s="1"/>
  <c r="D158" i="3"/>
  <c r="E158" i="3" s="1"/>
  <c r="D160" i="3"/>
  <c r="E160" i="3" s="1"/>
  <c r="D161" i="3"/>
  <c r="E161" i="3" s="1"/>
  <c r="D162" i="3"/>
  <c r="E162" i="3" s="1"/>
  <c r="D163" i="3"/>
  <c r="E163" i="3" s="1"/>
  <c r="D164" i="3"/>
  <c r="E164" i="3" s="1"/>
  <c r="D165" i="3"/>
  <c r="E165" i="3" s="1"/>
  <c r="D166" i="3"/>
  <c r="E166" i="3" s="1"/>
  <c r="D167" i="3"/>
  <c r="E167" i="3" s="1"/>
  <c r="D168" i="3"/>
  <c r="E168" i="3" s="1"/>
  <c r="D169" i="3"/>
  <c r="E169" i="3" s="1"/>
  <c r="D170" i="3"/>
  <c r="E170" i="3" s="1"/>
  <c r="D171" i="3"/>
  <c r="E171" i="3" s="1"/>
  <c r="D172" i="3"/>
  <c r="E172" i="3" s="1"/>
  <c r="D173" i="3"/>
  <c r="E173" i="3" s="1"/>
  <c r="D175" i="3"/>
  <c r="E175" i="3" s="1"/>
  <c r="D176" i="3"/>
  <c r="E176" i="3" s="1"/>
  <c r="D177" i="3"/>
  <c r="E177" i="3" s="1"/>
  <c r="D178" i="3"/>
  <c r="E178" i="3" s="1"/>
  <c r="D179" i="3"/>
  <c r="E179" i="3" s="1"/>
  <c r="D180" i="3"/>
  <c r="E180" i="3" s="1"/>
  <c r="D181" i="3"/>
  <c r="E181" i="3" s="1"/>
  <c r="D182" i="3"/>
  <c r="E182" i="3" s="1"/>
  <c r="D183" i="3"/>
  <c r="E183" i="3" s="1"/>
  <c r="D185" i="3"/>
  <c r="E185" i="3" s="1"/>
  <c r="D186" i="3"/>
  <c r="E186" i="3" s="1"/>
  <c r="D187" i="3"/>
  <c r="E187" i="3" s="1"/>
  <c r="D188" i="3"/>
  <c r="E188" i="3" s="1"/>
  <c r="D189" i="3"/>
  <c r="E189" i="3" s="1"/>
  <c r="D191" i="3"/>
  <c r="E191" i="3" s="1"/>
  <c r="D192" i="3"/>
  <c r="E192" i="3" s="1"/>
  <c r="D193" i="3"/>
  <c r="E193" i="3" s="1"/>
  <c r="D194" i="3"/>
  <c r="E194" i="3" s="1"/>
  <c r="D195" i="3"/>
  <c r="E195" i="3" s="1"/>
  <c r="D196" i="3"/>
  <c r="E196" i="3" s="1"/>
  <c r="D198" i="3"/>
  <c r="E198" i="3" s="1"/>
  <c r="D199" i="3"/>
  <c r="E199" i="3" s="1"/>
  <c r="D200" i="3"/>
  <c r="E200" i="3" s="1"/>
  <c r="D201" i="3"/>
  <c r="E201" i="3" s="1"/>
  <c r="D202" i="3"/>
  <c r="E202" i="3" s="1"/>
  <c r="D203" i="3"/>
  <c r="E203" i="3" s="1"/>
  <c r="D204" i="3"/>
  <c r="E204" i="3" s="1"/>
  <c r="D207" i="3"/>
  <c r="E207" i="3" s="1"/>
  <c r="D208" i="3"/>
  <c r="E208" i="3" s="1"/>
  <c r="D209" i="3"/>
  <c r="E209" i="3" s="1"/>
  <c r="D210" i="3"/>
  <c r="E210" i="3" s="1"/>
  <c r="D211" i="3"/>
  <c r="E211" i="3" s="1"/>
  <c r="D212" i="3"/>
  <c r="E212" i="3" s="1"/>
  <c r="D213" i="3"/>
  <c r="E213" i="3" s="1"/>
  <c r="D214" i="3"/>
  <c r="E214" i="3" s="1"/>
  <c r="D215" i="3"/>
  <c r="E215" i="3" s="1"/>
  <c r="D216" i="3"/>
  <c r="E216" i="3" s="1"/>
  <c r="D217" i="3"/>
  <c r="E217" i="3" s="1"/>
  <c r="D218" i="3"/>
  <c r="E218" i="3" s="1"/>
  <c r="D219" i="3"/>
  <c r="E219" i="3" s="1"/>
  <c r="D220" i="3"/>
  <c r="E220" i="3" s="1"/>
  <c r="D221" i="3"/>
  <c r="E221" i="3" s="1"/>
  <c r="D222" i="3"/>
  <c r="E222" i="3" s="1"/>
  <c r="D224" i="3"/>
  <c r="E224" i="3" s="1"/>
  <c r="D225" i="3"/>
  <c r="E225" i="3" s="1"/>
  <c r="D226" i="3"/>
  <c r="E226" i="3" s="1"/>
  <c r="D227" i="3"/>
  <c r="E227" i="3" s="1"/>
  <c r="D228" i="3"/>
  <c r="E228" i="3" s="1"/>
  <c r="D229" i="3"/>
  <c r="E229" i="3" s="1"/>
  <c r="D230" i="3"/>
  <c r="E230" i="3" s="1"/>
  <c r="D231" i="3"/>
  <c r="E231" i="3" s="1"/>
  <c r="D232" i="3"/>
  <c r="E232" i="3" s="1"/>
  <c r="D233" i="3"/>
  <c r="E233" i="3" s="1"/>
  <c r="D234" i="3"/>
  <c r="E234" i="3" s="1"/>
  <c r="D235" i="3"/>
  <c r="E235" i="3" s="1"/>
  <c r="D236" i="3"/>
  <c r="E236" i="3" s="1"/>
  <c r="D237" i="3"/>
  <c r="E237" i="3" s="1"/>
  <c r="D238" i="3"/>
  <c r="E238" i="3" s="1"/>
  <c r="D239" i="3"/>
  <c r="E239" i="3" s="1"/>
  <c r="D240" i="3"/>
  <c r="E240" i="3" s="1"/>
  <c r="D241" i="3"/>
  <c r="E241" i="3" s="1"/>
  <c r="D242" i="3"/>
  <c r="E242" i="3" s="1"/>
  <c r="D243" i="3"/>
  <c r="E243" i="3" s="1"/>
  <c r="D244" i="3"/>
  <c r="E244" i="3" s="1"/>
  <c r="D245" i="3"/>
  <c r="E245" i="3" s="1"/>
  <c r="D246" i="3"/>
  <c r="E246" i="3" s="1"/>
  <c r="D247" i="3"/>
  <c r="E247" i="3" s="1"/>
  <c r="D249" i="3"/>
  <c r="E249" i="3" s="1"/>
  <c r="D250" i="3"/>
  <c r="E250" i="3" s="1"/>
  <c r="D251" i="3"/>
  <c r="E251" i="3" s="1"/>
  <c r="D252" i="3"/>
  <c r="E252" i="3" s="1"/>
  <c r="D253" i="3"/>
  <c r="E253" i="3" s="1"/>
  <c r="D254" i="3"/>
  <c r="E254" i="3" s="1"/>
  <c r="D255" i="3"/>
  <c r="E255" i="3" s="1"/>
  <c r="D256" i="3"/>
  <c r="E256" i="3" s="1"/>
  <c r="D257" i="3"/>
  <c r="E257" i="3" s="1"/>
  <c r="D259" i="3"/>
  <c r="E259" i="3" s="1"/>
  <c r="D260" i="3"/>
  <c r="E260" i="3" s="1"/>
  <c r="D261" i="3"/>
  <c r="E261" i="3" s="1"/>
  <c r="D262" i="3"/>
  <c r="E262" i="3" s="1"/>
  <c r="D264" i="3"/>
  <c r="E264" i="3" s="1"/>
  <c r="D265" i="3"/>
  <c r="E265" i="3" s="1"/>
  <c r="D266" i="3"/>
  <c r="E266" i="3" s="1"/>
  <c r="D267" i="3"/>
  <c r="E267" i="3" s="1"/>
  <c r="D269" i="3"/>
  <c r="E269" i="3" s="1"/>
  <c r="D270" i="3"/>
  <c r="E270" i="3" s="1"/>
  <c r="D271" i="3"/>
  <c r="E271" i="3" s="1"/>
  <c r="D276" i="3"/>
  <c r="E276" i="3" s="1"/>
  <c r="D277" i="3"/>
  <c r="E277" i="3" s="1"/>
  <c r="D278" i="3"/>
  <c r="E278" i="3" s="1"/>
  <c r="D279" i="3"/>
  <c r="E279" i="3" s="1"/>
  <c r="D280" i="3"/>
  <c r="E280" i="3" s="1"/>
  <c r="D281" i="3"/>
  <c r="E281" i="3" s="1"/>
  <c r="D282" i="3"/>
  <c r="E282" i="3" s="1"/>
  <c r="D285" i="3"/>
  <c r="E285" i="3" s="1"/>
  <c r="D286" i="3"/>
  <c r="E286" i="3" s="1"/>
  <c r="D287" i="3"/>
  <c r="E287" i="3" s="1"/>
  <c r="D288" i="3"/>
  <c r="E288" i="3" s="1"/>
  <c r="D289" i="3"/>
  <c r="E289" i="3" s="1"/>
  <c r="D290" i="3"/>
  <c r="E290" i="3" s="1"/>
  <c r="D291" i="3"/>
  <c r="E291" i="3" s="1"/>
  <c r="D292" i="3"/>
  <c r="E292" i="3" s="1"/>
  <c r="D294" i="3"/>
  <c r="E294" i="3" s="1"/>
  <c r="D295" i="3"/>
  <c r="E295" i="3" s="1"/>
  <c r="D296" i="3"/>
  <c r="E296" i="3" s="1"/>
  <c r="D297" i="3"/>
  <c r="E297" i="3" s="1"/>
  <c r="D298" i="3"/>
  <c r="E298" i="3" s="1"/>
  <c r="D299" i="3"/>
  <c r="E299" i="3" s="1"/>
  <c r="D300" i="3"/>
  <c r="E300" i="3" s="1"/>
  <c r="D301" i="3"/>
  <c r="E301" i="3" s="1"/>
  <c r="C14" i="5"/>
  <c r="C12" i="4"/>
  <c r="C17" i="3"/>
  <c r="C18" i="3"/>
  <c r="C15" i="2"/>
</calcChain>
</file>

<file path=xl/sharedStrings.xml><?xml version="1.0" encoding="utf-8"?>
<sst xmlns="http://schemas.openxmlformats.org/spreadsheetml/2006/main" count="3177" uniqueCount="2298">
  <si>
    <t>160.D489</t>
  </si>
  <si>
    <t>130.0005</t>
  </si>
  <si>
    <t>MB 15-501 (D) GRIP</t>
  </si>
  <si>
    <t>180.0127</t>
  </si>
  <si>
    <t>766.D066</t>
  </si>
  <si>
    <t>501.0015</t>
  </si>
  <si>
    <t>012.0001</t>
  </si>
  <si>
    <t>014.0006</t>
  </si>
  <si>
    <t>012.0183</t>
  </si>
  <si>
    <t>MB 24</t>
  </si>
  <si>
    <t>004.D268</t>
  </si>
  <si>
    <t>RF 25</t>
  </si>
  <si>
    <t xml:space="preserve">  ABIPLAS® CUT 200W,                6,00 м Standart ZА</t>
  </si>
  <si>
    <t xml:space="preserve">  ABIPLAS® CUT 200W,              12,00 м Standart EА</t>
  </si>
  <si>
    <t xml:space="preserve">  ABIPLAS® CUT 200W,              12,00 м Standart ZА</t>
  </si>
  <si>
    <t>102.0124</t>
  </si>
  <si>
    <t>109.0040</t>
  </si>
  <si>
    <t>776.0010</t>
  </si>
  <si>
    <t>774.0010</t>
  </si>
  <si>
    <t>777.0010</t>
  </si>
  <si>
    <t>775.0010</t>
  </si>
  <si>
    <t>МВ 14 L</t>
  </si>
  <si>
    <t>142.0020</t>
  </si>
  <si>
    <t>742.D057</t>
  </si>
  <si>
    <t xml:space="preserve">  ABICUT 25K,  2 пол.           4,00 м                        ЕА</t>
  </si>
  <si>
    <t xml:space="preserve">  ABICUT 25K,  4 пол.           4,00 м                        ЕА</t>
  </si>
  <si>
    <t>516.D002</t>
  </si>
  <si>
    <t>513.0001</t>
  </si>
  <si>
    <t>516.D003</t>
  </si>
  <si>
    <t xml:space="preserve"> Рукоятка MB GRIP </t>
  </si>
  <si>
    <t>775.0081</t>
  </si>
  <si>
    <t>775.0082</t>
  </si>
  <si>
    <t>775.0083</t>
  </si>
  <si>
    <t>775.0084</t>
  </si>
  <si>
    <t xml:space="preserve">  К10 / К12</t>
  </si>
  <si>
    <t xml:space="preserve">    ABIMIG® -ALPHA FLUX 350VB</t>
  </si>
  <si>
    <t>013.D097</t>
  </si>
  <si>
    <t>122.D096</t>
  </si>
  <si>
    <t xml:space="preserve">  600А </t>
  </si>
  <si>
    <t>129.0120</t>
  </si>
  <si>
    <t>140.0516</t>
  </si>
  <si>
    <t>140.0555</t>
  </si>
  <si>
    <t>141.0006</t>
  </si>
  <si>
    <t>141.0010</t>
  </si>
  <si>
    <t>140.0382</t>
  </si>
  <si>
    <t>140.0313</t>
  </si>
  <si>
    <t>140.0442</t>
  </si>
  <si>
    <t>140.0533</t>
  </si>
  <si>
    <t>140.0587</t>
  </si>
  <si>
    <t>140.0653</t>
  </si>
  <si>
    <t>140.0677</t>
  </si>
  <si>
    <t>140.0316</t>
  </si>
  <si>
    <t>140.0445</t>
  </si>
  <si>
    <t>140.0590</t>
  </si>
  <si>
    <t>140.0536</t>
  </si>
  <si>
    <t>140.0656</t>
  </si>
  <si>
    <t>140.0679</t>
  </si>
  <si>
    <t>RB 61</t>
  </si>
  <si>
    <t>142.0003</t>
  </si>
  <si>
    <t>145.0001</t>
  </si>
  <si>
    <t>145.0075</t>
  </si>
  <si>
    <t>145.0080</t>
  </si>
  <si>
    <t>145.0085</t>
  </si>
  <si>
    <t>400A -100% ПВ, D 0,8-1,2</t>
  </si>
  <si>
    <t>145.0078</t>
  </si>
  <si>
    <t>145.0079</t>
  </si>
  <si>
    <t>МВ 40</t>
  </si>
  <si>
    <t>145.D001</t>
  </si>
  <si>
    <t>145.D012</t>
  </si>
  <si>
    <t>145.D011</t>
  </si>
  <si>
    <t>145.D021</t>
  </si>
  <si>
    <t>013.0030</t>
  </si>
  <si>
    <t xml:space="preserve">  ABIPLAS® CUT MT 200W,          6,00 м Standart EА</t>
  </si>
  <si>
    <t xml:space="preserve">  ABIPLAS® CUT MT 200W,          6,00 м Standart ZА</t>
  </si>
  <si>
    <t xml:space="preserve">  ABIPLAS® CUT MT 200W,        12,00 м Standart EА</t>
  </si>
  <si>
    <t xml:space="preserve">  ABIPLAS® CUT MT 200W,        12,00 м Standart ZА</t>
  </si>
  <si>
    <t>140.0481</t>
  </si>
  <si>
    <t>140.0547</t>
  </si>
  <si>
    <t>006.0018</t>
  </si>
  <si>
    <t>126.0039</t>
  </si>
  <si>
    <t>014.0216</t>
  </si>
  <si>
    <t>712.4020</t>
  </si>
  <si>
    <t>712.4030</t>
  </si>
  <si>
    <t>777.0081</t>
  </si>
  <si>
    <t>777.0082</t>
  </si>
  <si>
    <t>742.D010</t>
  </si>
  <si>
    <t>745.D012</t>
  </si>
  <si>
    <t>165.D014</t>
  </si>
  <si>
    <t>165.D013</t>
  </si>
  <si>
    <t>165.D018</t>
  </si>
  <si>
    <t>745.D024</t>
  </si>
  <si>
    <t>757.D012</t>
  </si>
  <si>
    <t>RF 15 / 25</t>
  </si>
  <si>
    <t>МВ 15 GRIP</t>
  </si>
  <si>
    <t>МВ 14 / 15 GRIP</t>
  </si>
  <si>
    <t>МВ 36 GRIP, RF 36LC</t>
  </si>
  <si>
    <t>МВ 24 GRIP</t>
  </si>
  <si>
    <t>702.0007</t>
  </si>
  <si>
    <t>702.0008</t>
  </si>
  <si>
    <t>702.0012</t>
  </si>
  <si>
    <t>702.0009</t>
  </si>
  <si>
    <t>702.0010</t>
  </si>
  <si>
    <t>702.0011</t>
  </si>
  <si>
    <t>712.6064</t>
  </si>
  <si>
    <t>712.6065</t>
  </si>
  <si>
    <t>712.6066</t>
  </si>
  <si>
    <t>Цанга                    WE-D 0,5 мм</t>
  </si>
  <si>
    <t>Цанга                    WE-D 1,0 мм</t>
  </si>
  <si>
    <t>Цанга                    WE-D 1,2 мм</t>
  </si>
  <si>
    <t>Цанга                    WE-D 1,6 мм</t>
  </si>
  <si>
    <t>Цанга                    WE-D 2,0 мм</t>
  </si>
  <si>
    <t>Цанга                    WE-D 2,4 мм</t>
  </si>
  <si>
    <t>Цанга                    WE-D 3,2 мм</t>
  </si>
  <si>
    <t>Цанга                    WE-D 4,0 мм</t>
  </si>
  <si>
    <t>Цанга              HL  WE-D 3,2 мм</t>
  </si>
  <si>
    <t>Цанга              HL  WE-D 4,0 мм</t>
  </si>
  <si>
    <t>Цанга              HL  WE-D 4,8 мм</t>
  </si>
  <si>
    <t>Корпус цанги         WE-D 0,5-1,0 мм</t>
  </si>
  <si>
    <t>Корпус цанги         WE-D 1,2 мм</t>
  </si>
  <si>
    <t>Корпус цанги         WE-D 1,6 мм</t>
  </si>
  <si>
    <t>Корпус цанги         WE-D 2,0 мм</t>
  </si>
  <si>
    <t>Корпус цанги         WE-D 2,4 мм</t>
  </si>
  <si>
    <t>Корпус цанги         WE-D 3,2 мм</t>
  </si>
  <si>
    <t>701.0275</t>
  </si>
  <si>
    <t>701.0279</t>
  </si>
  <si>
    <t>748.0056.1</t>
  </si>
  <si>
    <t xml:space="preserve">  ABICUT 45,                           6,00 м                       EA             </t>
  </si>
  <si>
    <t xml:space="preserve">  ABICUT 45,                           6,00 м                       ZA             </t>
  </si>
  <si>
    <t>748.0124.1</t>
  </si>
  <si>
    <t xml:space="preserve">  ABICUT 75,                           6,00 м                       EA             </t>
  </si>
  <si>
    <t>748.0130.1</t>
  </si>
  <si>
    <t xml:space="preserve">  ABICUT 75,                           6,00 м                       ZA             </t>
  </si>
  <si>
    <t>748.0125.1</t>
  </si>
  <si>
    <t xml:space="preserve">  ABICUT 75 HF,                     6,00 м                       EA             </t>
  </si>
  <si>
    <t>748.0131.1</t>
  </si>
  <si>
    <t xml:space="preserve">  ABICUT 75 HF,                     6,00 м                       ZA             </t>
  </si>
  <si>
    <t>748.0020.1</t>
  </si>
  <si>
    <t xml:space="preserve"> 122.D063</t>
  </si>
  <si>
    <t xml:space="preserve"> 122.D064</t>
  </si>
  <si>
    <t xml:space="preserve"> 122.D053</t>
  </si>
  <si>
    <t xml:space="preserve"> 122.D055</t>
  </si>
  <si>
    <t>122.D059</t>
  </si>
  <si>
    <t>180.0037</t>
  </si>
  <si>
    <t xml:space="preserve">    RB 61 GD</t>
  </si>
  <si>
    <t>Корпус цанги         WE-D 0,5-1,2 мм</t>
  </si>
  <si>
    <t>701.0191</t>
  </si>
  <si>
    <t>701.0190</t>
  </si>
  <si>
    <t>701.0196</t>
  </si>
  <si>
    <t>701.0197</t>
  </si>
  <si>
    <t>701.0198</t>
  </si>
  <si>
    <t>Корпус цанги         WE-D 2,0-2,4 мм</t>
  </si>
  <si>
    <t>Корпус цанги         WE-D 4,0 мм</t>
  </si>
  <si>
    <t>701.0201</t>
  </si>
  <si>
    <t>701.0203</t>
  </si>
  <si>
    <t>701.0207</t>
  </si>
  <si>
    <t xml:space="preserve">    Головка SRT 18SC</t>
  </si>
  <si>
    <t>701.0209</t>
  </si>
  <si>
    <t>701.0211</t>
  </si>
  <si>
    <t>701.1116</t>
  </si>
  <si>
    <t>512.D021</t>
  </si>
  <si>
    <t>512.D031</t>
  </si>
  <si>
    <t>512.D041</t>
  </si>
  <si>
    <t>512.D091</t>
  </si>
  <si>
    <t>105.0019</t>
  </si>
  <si>
    <t>185.D065</t>
  </si>
  <si>
    <t>758.0050</t>
  </si>
  <si>
    <t>758.0054</t>
  </si>
  <si>
    <t>758.0062</t>
  </si>
  <si>
    <t>758.0063</t>
  </si>
  <si>
    <t xml:space="preserve">    ABIMIG® 450</t>
  </si>
  <si>
    <t>034.0496</t>
  </si>
  <si>
    <t>MB 501 D GRIP</t>
  </si>
  <si>
    <t>Корпус цанги         WE-D 3,2-4,8 мм</t>
  </si>
  <si>
    <t>140.0616</t>
  </si>
  <si>
    <t>140.0665</t>
  </si>
  <si>
    <t>140.0698</t>
  </si>
  <si>
    <t>140.0712</t>
  </si>
  <si>
    <t>140.0734</t>
  </si>
  <si>
    <t>016.D026</t>
  </si>
  <si>
    <t>122.0083</t>
  </si>
  <si>
    <t>7S5….</t>
  </si>
  <si>
    <t>013.0001</t>
  </si>
  <si>
    <t>777.0083</t>
  </si>
  <si>
    <t>777.0084</t>
  </si>
  <si>
    <t xml:space="preserve">  D   4,0 х 305 мм                                    </t>
  </si>
  <si>
    <t xml:space="preserve">  D   8,0 х 305 мм                                   </t>
  </si>
  <si>
    <t>515.0027</t>
  </si>
  <si>
    <t xml:space="preserve">  D   9,5 х 430 мм                                </t>
  </si>
  <si>
    <t>515.0028</t>
  </si>
  <si>
    <t xml:space="preserve">  D 13,0 х 430 мм                                </t>
  </si>
  <si>
    <t>515.0029</t>
  </si>
  <si>
    <t xml:space="preserve">  D 16,0 х 430 мм                                </t>
  </si>
  <si>
    <t>515.0030</t>
  </si>
  <si>
    <t>700.2195</t>
  </si>
  <si>
    <t>700.2196</t>
  </si>
  <si>
    <t>700.2197</t>
  </si>
  <si>
    <t>700.2198</t>
  </si>
  <si>
    <t>700.2199</t>
  </si>
  <si>
    <t>700.2200</t>
  </si>
  <si>
    <t>700.2201</t>
  </si>
  <si>
    <t>700.2202</t>
  </si>
  <si>
    <t>701.1117</t>
  </si>
  <si>
    <t>701.1118</t>
  </si>
  <si>
    <t>701.1208</t>
  </si>
  <si>
    <t>701.0130</t>
  </si>
  <si>
    <t>712.6074</t>
  </si>
  <si>
    <t>Корпус цанги         WE-D 0,5-3,2 мм</t>
  </si>
  <si>
    <t>712.6076</t>
  </si>
  <si>
    <t>712.6099</t>
  </si>
  <si>
    <t>712.6100</t>
  </si>
  <si>
    <t>712.6101</t>
  </si>
  <si>
    <t>712.6102</t>
  </si>
  <si>
    <t>712.6103</t>
  </si>
  <si>
    <t>712.6104</t>
  </si>
  <si>
    <t>712.6105</t>
  </si>
  <si>
    <t>511.0329</t>
  </si>
  <si>
    <t>511.0304</t>
  </si>
  <si>
    <t>511.0314</t>
  </si>
  <si>
    <t>511.0330</t>
  </si>
  <si>
    <t xml:space="preserve">  штекер ABI-CM / BSB 10-25             </t>
  </si>
  <si>
    <t xml:space="preserve">  штекер ABI-CM / BSB 35-50            </t>
  </si>
  <si>
    <t xml:space="preserve">  штекер ABI-CM / BSB 50-70             </t>
  </si>
  <si>
    <t xml:space="preserve">400А - 100% ПВ, D 0,8 - 1,2                      </t>
  </si>
  <si>
    <t xml:space="preserve">  ABIPLAS® CUT 200W,                6,00 м Standart ЕА</t>
  </si>
  <si>
    <t xml:space="preserve"> Редуктор Acetylen (ацетилен)</t>
  </si>
  <si>
    <t xml:space="preserve"> Редуктор Propan (пропан)</t>
  </si>
  <si>
    <t xml:space="preserve">  до 10 мм² - 125А, 10-16 мм² - 150А, 16-25 мм² - 200А  </t>
  </si>
  <si>
    <t xml:space="preserve">  25-35 мм² - 250А, 35-50 мм² - 300А </t>
  </si>
  <si>
    <t xml:space="preserve">  50-70 мм² - 400А </t>
  </si>
  <si>
    <r>
      <t xml:space="preserve">  70-90 мм</t>
    </r>
    <r>
      <rPr>
        <sz val="9"/>
        <color indexed="8"/>
        <rFont val="Arial"/>
        <family val="2"/>
        <charset val="204"/>
      </rPr>
      <t>²</t>
    </r>
    <r>
      <rPr>
        <sz val="9"/>
        <color indexed="8"/>
        <rFont val="Arial"/>
        <family val="2"/>
      </rPr>
      <t xml:space="preserve"> - 500А  </t>
    </r>
  </si>
  <si>
    <t xml:space="preserve">300A - 60% ПВ, D 0,8- 1,2 </t>
  </si>
  <si>
    <t xml:space="preserve">  Головка ABIPLAS® CUT МТ 70</t>
  </si>
  <si>
    <t xml:space="preserve">  Сопло для пробивки</t>
  </si>
  <si>
    <t>742.D063</t>
  </si>
  <si>
    <t>757.D098</t>
  </si>
  <si>
    <t>758.0070</t>
  </si>
  <si>
    <t>006.D753</t>
  </si>
  <si>
    <t>006.D416</t>
  </si>
  <si>
    <t>742.D051</t>
  </si>
  <si>
    <t>745.D079</t>
  </si>
  <si>
    <t>742.D109</t>
  </si>
  <si>
    <t>Binzel-spray / HAUFE-spray</t>
  </si>
  <si>
    <t>142.0032</t>
  </si>
  <si>
    <t>145.D004</t>
  </si>
  <si>
    <t>002.0009</t>
  </si>
  <si>
    <t>014.0261</t>
  </si>
  <si>
    <t>RF 36</t>
  </si>
  <si>
    <t xml:space="preserve">  D 13,0 х 355 мм                                </t>
  </si>
  <si>
    <t xml:space="preserve">   250А</t>
  </si>
  <si>
    <t xml:space="preserve">   300А</t>
  </si>
  <si>
    <t xml:space="preserve">   400А</t>
  </si>
  <si>
    <t xml:space="preserve">   500А</t>
  </si>
  <si>
    <t xml:space="preserve">   600А</t>
  </si>
  <si>
    <t xml:space="preserve">   900А</t>
  </si>
  <si>
    <t xml:space="preserve">   1400А</t>
  </si>
  <si>
    <t xml:space="preserve">   1800А</t>
  </si>
  <si>
    <t xml:space="preserve">   2000А</t>
  </si>
  <si>
    <t>122.0086</t>
  </si>
  <si>
    <t>139.D005</t>
  </si>
  <si>
    <t>139.D016</t>
  </si>
  <si>
    <t>004.D157</t>
  </si>
  <si>
    <t>018.D139</t>
  </si>
  <si>
    <t xml:space="preserve">  DE 2300</t>
  </si>
  <si>
    <t xml:space="preserve">  DE 2400</t>
  </si>
  <si>
    <t xml:space="preserve">  DE 2500/К 10/12</t>
  </si>
  <si>
    <t>513.0004</t>
  </si>
  <si>
    <t>513.0002</t>
  </si>
  <si>
    <t>706.5057</t>
  </si>
  <si>
    <t>706.5058</t>
  </si>
  <si>
    <t>RF 45</t>
  </si>
  <si>
    <t>140.0037</t>
  </si>
  <si>
    <t>140.0253</t>
  </si>
  <si>
    <t>140.0059</t>
  </si>
  <si>
    <t>140.0051</t>
  </si>
  <si>
    <t>140.0242</t>
  </si>
  <si>
    <t>140.0379</t>
  </si>
  <si>
    <t>WE - D 1,0 / 175 мм</t>
  </si>
  <si>
    <t>WE - D 1,6 / 175 мм</t>
  </si>
  <si>
    <t>WE - D 2,0 / 175 мм</t>
  </si>
  <si>
    <t>WE - D 2,4 / 175 мм</t>
  </si>
  <si>
    <t>145.0126</t>
  </si>
  <si>
    <t>WE - D 3,0 / 175 мм</t>
  </si>
  <si>
    <t>WE - D 3,2 / 175 мм</t>
  </si>
  <si>
    <t>145.0011</t>
  </si>
  <si>
    <t>WE - D 4,0 / 175 мм</t>
  </si>
  <si>
    <t>WE - D 4,8 / 175 мм</t>
  </si>
  <si>
    <t>145.0051</t>
  </si>
  <si>
    <t>145.0132</t>
  </si>
  <si>
    <t>015.0021</t>
  </si>
  <si>
    <t>Головка SRT 26</t>
  </si>
  <si>
    <t>Головка SRT 17</t>
  </si>
  <si>
    <t>Головка SRT 9</t>
  </si>
  <si>
    <t>712.2020</t>
  </si>
  <si>
    <t>Головка SRT 18</t>
  </si>
  <si>
    <t>712.6020</t>
  </si>
  <si>
    <t>MB 40</t>
  </si>
  <si>
    <t>145.0081</t>
  </si>
  <si>
    <t>501.0003</t>
  </si>
  <si>
    <t>123.0004</t>
  </si>
  <si>
    <t>123.0010</t>
  </si>
  <si>
    <t>123.0016</t>
  </si>
  <si>
    <t>123.0001</t>
  </si>
  <si>
    <t>125.0017</t>
  </si>
  <si>
    <t>501.D409</t>
  </si>
  <si>
    <t>129.0255</t>
  </si>
  <si>
    <t>129.0373</t>
  </si>
  <si>
    <t>125.0006</t>
  </si>
  <si>
    <t>131.0002</t>
  </si>
  <si>
    <t>701.0420</t>
  </si>
  <si>
    <t>701.0421</t>
  </si>
  <si>
    <t>701.0422</t>
  </si>
  <si>
    <t>701.0423</t>
  </si>
  <si>
    <t>701.0424</t>
  </si>
  <si>
    <t>701.0426</t>
  </si>
  <si>
    <t>701.0427</t>
  </si>
  <si>
    <t>701.0428</t>
  </si>
  <si>
    <t>701.0429</t>
  </si>
  <si>
    <t>125.0001</t>
  </si>
  <si>
    <t>125.0004</t>
  </si>
  <si>
    <t>913.0015</t>
  </si>
  <si>
    <t>934.0032</t>
  </si>
  <si>
    <t>934.0033</t>
  </si>
  <si>
    <t xml:space="preserve">  ИН 1200</t>
  </si>
  <si>
    <t xml:space="preserve">  ИН 1300</t>
  </si>
  <si>
    <t xml:space="preserve">  ИН 378</t>
  </si>
  <si>
    <t xml:space="preserve">  ИН 367</t>
  </si>
  <si>
    <t xml:space="preserve">  МК 150</t>
  </si>
  <si>
    <t xml:space="preserve">  МК 200</t>
  </si>
  <si>
    <t xml:space="preserve">  МК 400</t>
  </si>
  <si>
    <t xml:space="preserve">  МК 600</t>
  </si>
  <si>
    <t>701.1199</t>
  </si>
  <si>
    <t>701.1200</t>
  </si>
  <si>
    <t>701.1201</t>
  </si>
  <si>
    <t>701.1121</t>
  </si>
  <si>
    <t>701.1202</t>
  </si>
  <si>
    <t>742.D078</t>
  </si>
  <si>
    <t>742.D113</t>
  </si>
  <si>
    <t>745.D204</t>
  </si>
  <si>
    <t>757.D091</t>
  </si>
  <si>
    <t>757.D092</t>
  </si>
  <si>
    <t>145.D301</t>
  </si>
  <si>
    <t>160.D434</t>
  </si>
  <si>
    <t>160.D435</t>
  </si>
  <si>
    <t>160.D436</t>
  </si>
  <si>
    <t>160.D535</t>
  </si>
  <si>
    <t>160.D536</t>
  </si>
  <si>
    <t>160.D537</t>
  </si>
  <si>
    <t>Düsofix-паста, 300 гр.</t>
  </si>
  <si>
    <t>516.D001</t>
  </si>
  <si>
    <t xml:space="preserve">    RB 61</t>
  </si>
  <si>
    <t xml:space="preserve">  штекер ABI-CM / BSB 70-95             </t>
  </si>
  <si>
    <t>501.0114</t>
  </si>
  <si>
    <t>514.D032</t>
  </si>
  <si>
    <t>514.D033</t>
  </si>
  <si>
    <t>514.D034</t>
  </si>
  <si>
    <t>514.D051</t>
  </si>
  <si>
    <t>758.0038</t>
  </si>
  <si>
    <t>758.0039</t>
  </si>
  <si>
    <t>002.0050</t>
  </si>
  <si>
    <t xml:space="preserve">    MB 14 L</t>
  </si>
  <si>
    <t>160.D479</t>
  </si>
  <si>
    <t>160.D488</t>
  </si>
  <si>
    <t>109.0011</t>
  </si>
  <si>
    <t>300A - 60% ПВ, D 0,8-1,2</t>
  </si>
  <si>
    <t xml:space="preserve">  Рукоятка</t>
  </si>
  <si>
    <t>160.D430</t>
  </si>
  <si>
    <t>160.D431</t>
  </si>
  <si>
    <t>160.D432</t>
  </si>
  <si>
    <t xml:space="preserve">    RF 45</t>
  </si>
  <si>
    <t xml:space="preserve"> RB 61G                       3,00 м  М                     - RGZ-2</t>
  </si>
  <si>
    <t xml:space="preserve"> RB 61G                       4,00 м  М                     - RGZ-2</t>
  </si>
  <si>
    <t xml:space="preserve"> RB 61G                       5,00 м  М                     - RGZ-2</t>
  </si>
  <si>
    <t>130А - 60% ПВ, D 0,6 - 0,8</t>
  </si>
  <si>
    <t>150.0019</t>
  </si>
  <si>
    <t>150.0087</t>
  </si>
  <si>
    <t>150.0088</t>
  </si>
  <si>
    <t>758.1012</t>
  </si>
  <si>
    <t>758.1015</t>
  </si>
  <si>
    <t>МВ 15 / 15 GRIP</t>
  </si>
  <si>
    <t>RB 61 / 610</t>
  </si>
  <si>
    <t>758.1019</t>
  </si>
  <si>
    <t>758.1020</t>
  </si>
  <si>
    <t>745.D051</t>
  </si>
  <si>
    <t>757.D028</t>
  </si>
  <si>
    <t>758.0060</t>
  </si>
  <si>
    <t>758.1016</t>
  </si>
  <si>
    <t>758.0030</t>
  </si>
  <si>
    <t>758.0035</t>
  </si>
  <si>
    <t>758.0036</t>
  </si>
  <si>
    <t>758.0037</t>
  </si>
  <si>
    <t>757.D032</t>
  </si>
  <si>
    <t>MIG/MAG</t>
  </si>
  <si>
    <t>WIG/TIG</t>
  </si>
  <si>
    <t>PLASMA</t>
  </si>
  <si>
    <t xml:space="preserve"> 748.0033.2</t>
  </si>
  <si>
    <t xml:space="preserve"> 748.0050.5</t>
  </si>
  <si>
    <t>122.0084</t>
  </si>
  <si>
    <t xml:space="preserve"> 122.0066</t>
  </si>
  <si>
    <t xml:space="preserve"> 122.0067</t>
  </si>
  <si>
    <t xml:space="preserve"> 122.0068</t>
  </si>
  <si>
    <t>RF 12 / 13</t>
  </si>
  <si>
    <t>МВ 24 / 24 GRIP</t>
  </si>
  <si>
    <t>515.0015</t>
  </si>
  <si>
    <t>515.0016</t>
  </si>
  <si>
    <t xml:space="preserve">  D   5,0 х 305 мм                                    </t>
  </si>
  <si>
    <t>515.0017</t>
  </si>
  <si>
    <t>515.0018</t>
  </si>
  <si>
    <t>515.0019</t>
  </si>
  <si>
    <t>515.0020</t>
  </si>
  <si>
    <t xml:space="preserve">  D   6,5 х 305 мм                                   </t>
  </si>
  <si>
    <t xml:space="preserve">  D   9,5 х 305 мм                                </t>
  </si>
  <si>
    <t>016.D114</t>
  </si>
  <si>
    <t>016.D125</t>
  </si>
  <si>
    <t xml:space="preserve">    Головка SRT 17V</t>
  </si>
  <si>
    <t>006.0002</t>
  </si>
  <si>
    <t xml:space="preserve">    МВ 14 L</t>
  </si>
  <si>
    <t>MB 36 GRIP</t>
  </si>
  <si>
    <t>140.0061</t>
  </si>
  <si>
    <t>140.0557</t>
  </si>
  <si>
    <t>140.0114</t>
  </si>
  <si>
    <t>140.0444</t>
  </si>
  <si>
    <t>140.0589</t>
  </si>
  <si>
    <t>140.0348</t>
  </si>
  <si>
    <t>701.0108</t>
  </si>
  <si>
    <t>701.0109</t>
  </si>
  <si>
    <t>701.0110</t>
  </si>
  <si>
    <t xml:space="preserve">  D 19,0 х 430 мм                                </t>
  </si>
  <si>
    <t>767.D501</t>
  </si>
  <si>
    <t xml:space="preserve">  DE 2200</t>
  </si>
  <si>
    <t xml:space="preserve">  Головка ABIPLAS® CUT 70</t>
  </si>
  <si>
    <t xml:space="preserve">  Головка ABIPLAS® CUT 110</t>
  </si>
  <si>
    <t xml:space="preserve">  Головка ABIPLAS® CUT  MT 110</t>
  </si>
  <si>
    <t xml:space="preserve">  Головка ABIPLAS® CUT 150</t>
  </si>
  <si>
    <t xml:space="preserve">  Головка ABIPLAS® CUT  MT 150 </t>
  </si>
  <si>
    <t xml:space="preserve">  Головка ABIPLAS® CUT 200 W</t>
  </si>
  <si>
    <t xml:space="preserve">  Головка ABIPLAS® CUT  MT 200 W </t>
  </si>
  <si>
    <t xml:space="preserve">  ABIPLAS® CUT 70/110</t>
  </si>
  <si>
    <t xml:space="preserve">  ABIPLAS® CUT 150</t>
  </si>
  <si>
    <t xml:space="preserve">  ABIPLAS® CUT 110</t>
  </si>
  <si>
    <t xml:space="preserve">  ABIPLAS® CUT 200 W</t>
  </si>
  <si>
    <r>
      <t xml:space="preserve">  ABIPLAS</t>
    </r>
    <r>
      <rPr>
        <sz val="9"/>
        <rFont val="Arial Cyr"/>
        <charset val="204"/>
      </rPr>
      <t>®</t>
    </r>
    <r>
      <rPr>
        <sz val="9"/>
        <rFont val="Arial"/>
        <family val="2"/>
        <charset val="204"/>
      </rPr>
      <t xml:space="preserve"> CUT 200 W</t>
    </r>
  </si>
  <si>
    <t>124.0001</t>
  </si>
  <si>
    <t>006.D190</t>
  </si>
  <si>
    <t>016.D101</t>
  </si>
  <si>
    <t xml:space="preserve">    RF 13</t>
  </si>
  <si>
    <t xml:space="preserve">Цанга                    WE-D 3,0 мм                    </t>
  </si>
  <si>
    <t>712.1051</t>
  </si>
  <si>
    <t>712.1053</t>
  </si>
  <si>
    <t>702.0055</t>
  </si>
  <si>
    <t>703.0012</t>
  </si>
  <si>
    <t>712.6043</t>
  </si>
  <si>
    <t>701.0249</t>
  </si>
  <si>
    <t>701.0250</t>
  </si>
  <si>
    <t>701.0254</t>
  </si>
  <si>
    <t>701.0255</t>
  </si>
  <si>
    <t>701.0252</t>
  </si>
  <si>
    <t>701.0253</t>
  </si>
  <si>
    <t>701.0251</t>
  </si>
  <si>
    <t>702.0005</t>
  </si>
  <si>
    <t>702.0006</t>
  </si>
  <si>
    <t>511.0305</t>
  </si>
  <si>
    <t>511.0315</t>
  </si>
  <si>
    <t>511.0331</t>
  </si>
  <si>
    <t>511.0342</t>
  </si>
  <si>
    <t>511.0303</t>
  </si>
  <si>
    <t>511.0313</t>
  </si>
  <si>
    <t>016.D156.5</t>
  </si>
  <si>
    <t>701.0285</t>
  </si>
  <si>
    <t>701.0286</t>
  </si>
  <si>
    <t>701.0289</t>
  </si>
  <si>
    <t>701.0290</t>
  </si>
  <si>
    <t>701.0291</t>
  </si>
  <si>
    <t>701.0293</t>
  </si>
  <si>
    <t>701.0294</t>
  </si>
  <si>
    <t>501.D328</t>
  </si>
  <si>
    <t>705.0091</t>
  </si>
  <si>
    <t>Головка SRT 26V</t>
  </si>
  <si>
    <t>703.0290</t>
  </si>
  <si>
    <t>Головка SRT 26FXV</t>
  </si>
  <si>
    <t>703.0010</t>
  </si>
  <si>
    <t>Головка SRT 17FXV</t>
  </si>
  <si>
    <t>701.0296</t>
  </si>
  <si>
    <t>701.0317</t>
  </si>
  <si>
    <t>701.0318</t>
  </si>
  <si>
    <t>701.0319</t>
  </si>
  <si>
    <t>701.0320</t>
  </si>
  <si>
    <t>702.0241</t>
  </si>
  <si>
    <t>705.0007</t>
  </si>
  <si>
    <t xml:space="preserve">    Головка SRT 9V</t>
  </si>
  <si>
    <t>705.0038</t>
  </si>
  <si>
    <t xml:space="preserve">  Головка ABIСUT 25K / 45</t>
  </si>
  <si>
    <t>748.0100.1</t>
  </si>
  <si>
    <t xml:space="preserve">  Головка ABIСUT 75 / 75 HF</t>
  </si>
  <si>
    <t xml:space="preserve">  ABIСUT 25K</t>
  </si>
  <si>
    <t xml:space="preserve">  ABIСUT 45</t>
  </si>
  <si>
    <t xml:space="preserve">  ABIСUT 75</t>
  </si>
  <si>
    <t xml:space="preserve">  ABIСUT 75 HF</t>
  </si>
  <si>
    <t>758.0020</t>
  </si>
  <si>
    <t>758.0026</t>
  </si>
  <si>
    <t>758.0027</t>
  </si>
  <si>
    <t>165.0110</t>
  </si>
  <si>
    <t>165.0072</t>
  </si>
  <si>
    <t>701.0107</t>
  </si>
  <si>
    <t>018.D145</t>
  </si>
  <si>
    <t>142.0021</t>
  </si>
  <si>
    <t>142.0022</t>
  </si>
  <si>
    <t>142.0005</t>
  </si>
  <si>
    <t>002.0078</t>
  </si>
  <si>
    <t>016.D025</t>
  </si>
  <si>
    <t>145.D244</t>
  </si>
  <si>
    <t>701.0281</t>
  </si>
  <si>
    <t>701.0282</t>
  </si>
  <si>
    <t>701.0283</t>
  </si>
  <si>
    <t>701.0284</t>
  </si>
  <si>
    <t>139.0002</t>
  </si>
  <si>
    <t>124.0011</t>
  </si>
  <si>
    <t>124.0026</t>
  </si>
  <si>
    <t>124.0041</t>
  </si>
  <si>
    <t>126.0021</t>
  </si>
  <si>
    <t>124.0051</t>
  </si>
  <si>
    <t>Головка SRT 9 F</t>
  </si>
  <si>
    <t>701.0111</t>
  </si>
  <si>
    <t>701.0113</t>
  </si>
  <si>
    <t>701.0114</t>
  </si>
  <si>
    <t>701.0115</t>
  </si>
  <si>
    <t>701.0116</t>
  </si>
  <si>
    <t>701.0117</t>
  </si>
  <si>
    <t>030.0145</t>
  </si>
  <si>
    <t>124.0044</t>
  </si>
  <si>
    <t xml:space="preserve">    160А - 60% ПВ, D 0,6 - 1,0</t>
  </si>
  <si>
    <t>002.0058</t>
  </si>
  <si>
    <t>www.binzel-abicor.com</t>
  </si>
  <si>
    <t>7T6….</t>
  </si>
  <si>
    <t>Головка SRT 17 F</t>
  </si>
  <si>
    <t>Головка SRT 26 F</t>
  </si>
  <si>
    <t xml:space="preserve">  Сопло для строжки шва</t>
  </si>
  <si>
    <t>006.0001</t>
  </si>
  <si>
    <t>742.D056</t>
  </si>
  <si>
    <t>767.D603.1</t>
  </si>
  <si>
    <t>767.D633.1</t>
  </si>
  <si>
    <t>767.D663.1</t>
  </si>
  <si>
    <t>767.D693.1</t>
  </si>
  <si>
    <t>767.D723.1</t>
  </si>
  <si>
    <t>006.D719.5</t>
  </si>
  <si>
    <t xml:space="preserve">    ABIMIG® GRIP A 155</t>
  </si>
  <si>
    <t xml:space="preserve">    ABIMIG® GRIP A 255</t>
  </si>
  <si>
    <t xml:space="preserve">    ABIMIG® GRIP A 305</t>
  </si>
  <si>
    <t xml:space="preserve">    ABIMIG® GRIP A 355</t>
  </si>
  <si>
    <t xml:space="preserve">    ABIMIG® GRIP A 405</t>
  </si>
  <si>
    <t>004.D624.5</t>
  </si>
  <si>
    <t>014.D745.5</t>
  </si>
  <si>
    <t>140.0244</t>
  </si>
  <si>
    <t>140.0381</t>
  </si>
  <si>
    <t>013.D092</t>
  </si>
  <si>
    <t>192.D033</t>
  </si>
  <si>
    <t xml:space="preserve">  DE 2500</t>
  </si>
  <si>
    <t>742.D073</t>
  </si>
  <si>
    <t>745.D113</t>
  </si>
  <si>
    <t>757.D060</t>
  </si>
  <si>
    <t xml:space="preserve">130А - 60% ПВ, D 0,6 - 0,8                  </t>
  </si>
  <si>
    <t xml:space="preserve">500А - 100% ПВ, D 1,0 - 1,6 (2,4)                </t>
  </si>
  <si>
    <t xml:space="preserve"> PROTEC CE 15L (10 л)</t>
  </si>
  <si>
    <t xml:space="preserve"> Пружина МВ 15</t>
  </si>
  <si>
    <t>706.1057</t>
  </si>
  <si>
    <t>706.1058</t>
  </si>
  <si>
    <t>706.4037</t>
  </si>
  <si>
    <t>706.4038</t>
  </si>
  <si>
    <t>706.1157</t>
  </si>
  <si>
    <t>706.1158</t>
  </si>
  <si>
    <t>706.4137</t>
  </si>
  <si>
    <t>706.4138</t>
  </si>
  <si>
    <t>123.0019</t>
  </si>
  <si>
    <t>ABIMIG® GRIP A 455</t>
  </si>
  <si>
    <t>RF 45, ABIMIG® 450 V,   ABIMIG® GRIP A 455</t>
  </si>
  <si>
    <t>124.0012</t>
  </si>
  <si>
    <t>124.0015</t>
  </si>
  <si>
    <t>124.0031</t>
  </si>
  <si>
    <t>124.0035</t>
  </si>
  <si>
    <t>124.0042</t>
  </si>
  <si>
    <t xml:space="preserve"> 124.D039</t>
  </si>
  <si>
    <t>124.0053</t>
  </si>
  <si>
    <t>124.0055</t>
  </si>
  <si>
    <t>145.D245</t>
  </si>
  <si>
    <t xml:space="preserve"> 124.D044</t>
  </si>
  <si>
    <t xml:space="preserve"> 124.D049</t>
  </si>
  <si>
    <t>701.0247</t>
  </si>
  <si>
    <t>701.0240</t>
  </si>
  <si>
    <t>712.5020</t>
  </si>
  <si>
    <t>712.5030</t>
  </si>
  <si>
    <t>712.1020</t>
  </si>
  <si>
    <t>712.1030</t>
  </si>
  <si>
    <t>773.0051</t>
  </si>
  <si>
    <t>773.0053</t>
  </si>
  <si>
    <t>150.0018</t>
  </si>
  <si>
    <t>775.0062</t>
  </si>
  <si>
    <t>775.0067</t>
  </si>
  <si>
    <t>775.0063</t>
  </si>
  <si>
    <t>775.0064</t>
  </si>
  <si>
    <t>775.0065</t>
  </si>
  <si>
    <t>775.0066</t>
  </si>
  <si>
    <t>701.0276</t>
  </si>
  <si>
    <t>701.0280</t>
  </si>
  <si>
    <t>701.0277</t>
  </si>
  <si>
    <t>701.0278</t>
  </si>
  <si>
    <t>701.0301</t>
  </si>
  <si>
    <t>701.0313</t>
  </si>
  <si>
    <t>701.0307</t>
  </si>
  <si>
    <t>701.0315</t>
  </si>
  <si>
    <t>701.0309</t>
  </si>
  <si>
    <t>701.0311</t>
  </si>
  <si>
    <t>013.D100</t>
  </si>
  <si>
    <t xml:space="preserve"> ABIMIG® -ALPHA FLUX 350VB  3,00 м    - KZ-2</t>
  </si>
  <si>
    <t>013.D098</t>
  </si>
  <si>
    <t xml:space="preserve"> ABIMIG® -ALPHA FLUX 350VB  4,00 м    - KZ-2</t>
  </si>
  <si>
    <t>013.D093</t>
  </si>
  <si>
    <t>742.D022</t>
  </si>
  <si>
    <t>745.D025</t>
  </si>
  <si>
    <t>757.D020</t>
  </si>
  <si>
    <t>745.D046</t>
  </si>
  <si>
    <t>757.D003</t>
  </si>
  <si>
    <t>745.D016</t>
  </si>
  <si>
    <t>745.D008</t>
  </si>
  <si>
    <t>757.D008</t>
  </si>
  <si>
    <t>757.D017</t>
  </si>
  <si>
    <t>742.D008</t>
  </si>
  <si>
    <t>742.D018</t>
  </si>
  <si>
    <t>742.D041</t>
  </si>
  <si>
    <t>745.D018</t>
  </si>
  <si>
    <t>745.D010</t>
  </si>
  <si>
    <t>745.D017</t>
  </si>
  <si>
    <t>745.D065</t>
  </si>
  <si>
    <t>757.D037</t>
  </si>
  <si>
    <t>757.D009</t>
  </si>
  <si>
    <t>757.D010</t>
  </si>
  <si>
    <t>757.D011</t>
  </si>
  <si>
    <t>757.D015</t>
  </si>
  <si>
    <t>742.D012</t>
  </si>
  <si>
    <t>745.D020</t>
  </si>
  <si>
    <t>742.D023</t>
  </si>
  <si>
    <t>745.D026</t>
  </si>
  <si>
    <t>757.D042</t>
  </si>
  <si>
    <t>140.D101</t>
  </si>
  <si>
    <t xml:space="preserve">для ABIMIG® GRIP A 155 LW  </t>
  </si>
  <si>
    <t>140.D102</t>
  </si>
  <si>
    <t>006.D428.0</t>
  </si>
  <si>
    <t>396.6167</t>
  </si>
  <si>
    <t>767.D607.5</t>
  </si>
  <si>
    <t>767.D637.5</t>
  </si>
  <si>
    <t>767.D668.5</t>
  </si>
  <si>
    <t>767.D729.5</t>
  </si>
  <si>
    <t>ABITIG®GRIP/SRT 9, SRT 9V, ABITIG®GRIP/SRT 20</t>
  </si>
  <si>
    <t>ABITIG®GRIP/SRT 17, 26, 18, 18 SC,  SRT 17V, SRT 17FXV SRT 26V, SRT 26FXV</t>
  </si>
  <si>
    <t xml:space="preserve">    ABITIG®GRIP/SRT 18, 18SC</t>
  </si>
  <si>
    <t xml:space="preserve">    ABITIG®GRIP/SRT 26</t>
  </si>
  <si>
    <t>ABITIG®GRIP/SRT 9V, 17V, 20, 18, 18 SC, 260 W, 450 W, 450 W SC, 24 W, 12-1</t>
  </si>
  <si>
    <t xml:space="preserve">    ABITIG®GRIP/SRT 26, 26V</t>
  </si>
  <si>
    <t xml:space="preserve">    ABITIG®GRIP/SRT 20, 18, 18SC, 24 W, 12-1</t>
  </si>
  <si>
    <t xml:space="preserve">    ABITIG®GRIP/SRT 26, 26V, 450 W SC</t>
  </si>
  <si>
    <t>ABITIG®GRIP/SRT 9, SRT 9V, ABITIG®/SRT 20</t>
  </si>
  <si>
    <t>ABITIG®GRIP/SRT 17, 26, 18, SRT 17V, SRT 17FXV SRT 26V, SRT 26FXV</t>
  </si>
  <si>
    <t>ABITIG®GRIP/SRT 18SC</t>
  </si>
  <si>
    <r>
      <t xml:space="preserve">    Головка ABITIG</t>
    </r>
    <r>
      <rPr>
        <sz val="9"/>
        <rFont val="Arial Cyr"/>
        <charset val="204"/>
      </rPr>
      <t>®</t>
    </r>
    <r>
      <rPr>
        <sz val="9"/>
        <rFont val="Arial"/>
        <family val="2"/>
        <charset val="204"/>
      </rPr>
      <t xml:space="preserve"> GRIP 260 W</t>
    </r>
  </si>
  <si>
    <r>
      <t xml:space="preserve">    Головка ABITIG</t>
    </r>
    <r>
      <rPr>
        <sz val="9"/>
        <rFont val="Arial Cyr"/>
        <charset val="204"/>
      </rPr>
      <t>®</t>
    </r>
    <r>
      <rPr>
        <sz val="9"/>
        <rFont val="Arial"/>
        <family val="2"/>
        <charset val="204"/>
      </rPr>
      <t xml:space="preserve"> GRIP 450 W</t>
    </r>
  </si>
  <si>
    <r>
      <t>Головка ABITIG</t>
    </r>
    <r>
      <rPr>
        <sz val="9"/>
        <rFont val="Arial Cyr"/>
        <charset val="204"/>
      </rPr>
      <t>®</t>
    </r>
    <r>
      <rPr>
        <sz val="9"/>
        <rFont val="Arial"/>
        <family val="2"/>
        <charset val="204"/>
      </rPr>
      <t xml:space="preserve"> GRIP 150</t>
    </r>
  </si>
  <si>
    <r>
      <t>Головка ABITIG</t>
    </r>
    <r>
      <rPr>
        <sz val="9"/>
        <rFont val="Arial Cyr"/>
        <charset val="204"/>
      </rPr>
      <t>®</t>
    </r>
    <r>
      <rPr>
        <sz val="9"/>
        <rFont val="Arial"/>
        <family val="2"/>
        <charset val="204"/>
      </rPr>
      <t xml:space="preserve"> GRIP 200</t>
    </r>
  </si>
  <si>
    <t xml:space="preserve"> ABIMIG® GRIP A 155 LW      3,00 м         - PDG-309</t>
  </si>
  <si>
    <t>767.D645.1</t>
  </si>
  <si>
    <t xml:space="preserve"> ABIMIG® GRIP A 255 LW      3,00 м         - PDG-309</t>
  </si>
  <si>
    <t>767.D672.1</t>
  </si>
  <si>
    <t xml:space="preserve"> ABIMIG® GRIP A 305 LW      3,00 м         - PDG-309</t>
  </si>
  <si>
    <t>767.D701.1</t>
  </si>
  <si>
    <t xml:space="preserve"> ABIMIG® GRIP A 355 LW      3,00 м         - PDG-309</t>
  </si>
  <si>
    <t>002.D656.0</t>
  </si>
  <si>
    <t xml:space="preserve">    RF 15 GRIP</t>
  </si>
  <si>
    <t>RF 25 GRIP</t>
  </si>
  <si>
    <t>RF 36LC / RF 36LC GRIP</t>
  </si>
  <si>
    <t>RF 36 GRIP</t>
  </si>
  <si>
    <t xml:space="preserve">    180А - 60% ПВ, D 0,6 - 1,0                    BIKOX® - R</t>
  </si>
  <si>
    <t xml:space="preserve">   450А - 60% ПВ, D 1,0 - 2,4                    BIKOX® - R</t>
  </si>
  <si>
    <t>190А - 60% ПВ, D 0,6 - 1,0                     BIKOX® - Low Weight</t>
  </si>
  <si>
    <t>250А - 60% ПВ, D 0,8 - 1,2                     BIKOX® - Low Weight</t>
  </si>
  <si>
    <t>315А - 60% ПВ, D 0,8 - 1,2                     BIKOX® - Low Weight</t>
  </si>
  <si>
    <t xml:space="preserve">250А - 60% ПВ, D 0,8 - 1,2                     BIKOX® - Low Weight </t>
  </si>
  <si>
    <t xml:space="preserve">   450А - 60% ПВ, D 1,0 - 2,4                    BIKOX® - Low Weight</t>
  </si>
  <si>
    <t>RF 15 GRIP / 25 GRIP</t>
  </si>
  <si>
    <t>014.D870</t>
  </si>
  <si>
    <t>018.D873</t>
  </si>
  <si>
    <t>767.D753.1</t>
  </si>
  <si>
    <t xml:space="preserve">    ABIMIG® GRIP A 455</t>
  </si>
  <si>
    <t>016.D155.5</t>
  </si>
  <si>
    <t>RF 36LC GRIP, MB 36 GRIP</t>
  </si>
  <si>
    <t>767.D759.5</t>
  </si>
  <si>
    <t>192.D021</t>
  </si>
  <si>
    <t xml:space="preserve"> WIRE-BALM PROTEC WLS04 (200 мл)</t>
  </si>
  <si>
    <t>396.6214</t>
  </si>
  <si>
    <t>396.6215</t>
  </si>
  <si>
    <t>396.6216</t>
  </si>
  <si>
    <t>396.6217</t>
  </si>
  <si>
    <t>396.6218</t>
  </si>
  <si>
    <t>396.6219</t>
  </si>
  <si>
    <t>396.6221</t>
  </si>
  <si>
    <t>396.6222</t>
  </si>
  <si>
    <t>396.6224</t>
  </si>
  <si>
    <t>396.6226</t>
  </si>
  <si>
    <t>140.D011</t>
  </si>
  <si>
    <t>140.D012</t>
  </si>
  <si>
    <t>193.0003</t>
  </si>
  <si>
    <t>511.0309</t>
  </si>
  <si>
    <t xml:space="preserve"> 70-90 мм² - 500А  </t>
  </si>
  <si>
    <t>511.0340</t>
  </si>
  <si>
    <t>396.6223</t>
  </si>
  <si>
    <t>006.D810.1</t>
  </si>
  <si>
    <t>006.D811.1</t>
  </si>
  <si>
    <t>006.D812.1</t>
  </si>
  <si>
    <t>004.D850.1</t>
  </si>
  <si>
    <t>004.D851.1</t>
  </si>
  <si>
    <t>004.D852.1</t>
  </si>
  <si>
    <t>014.H392.1</t>
  </si>
  <si>
    <t>014.H391.1</t>
  </si>
  <si>
    <t>700.0007</t>
  </si>
  <si>
    <t>700.0009</t>
  </si>
  <si>
    <t>700.0012</t>
  </si>
  <si>
    <t>700.0137</t>
  </si>
  <si>
    <t>700.0016</t>
  </si>
  <si>
    <t>700.0018</t>
  </si>
  <si>
    <t>700.0020</t>
  </si>
  <si>
    <t xml:space="preserve">250А - 60% ПВ, D 0,8 - 1,2                     BIKOX® - Low Weight  </t>
  </si>
  <si>
    <t>360А - 60% ПВ, D 0,8 - 1,6                     BIKOX® - Low Weight</t>
  </si>
  <si>
    <t>018.D961.1</t>
  </si>
  <si>
    <t>018.D962.1</t>
  </si>
  <si>
    <t>006.D804.1</t>
  </si>
  <si>
    <t>014.H363.1</t>
  </si>
  <si>
    <t>015.D082.1</t>
  </si>
  <si>
    <t>014.H356.1</t>
  </si>
  <si>
    <t>015.D070.1</t>
  </si>
  <si>
    <t>015.D071.1</t>
  </si>
  <si>
    <t>015.D072.1</t>
  </si>
  <si>
    <t>700.0304</t>
  </si>
  <si>
    <t>700.0306</t>
  </si>
  <si>
    <t>700.0307</t>
  </si>
  <si>
    <t>700.0308</t>
  </si>
  <si>
    <t>700.0309</t>
  </si>
  <si>
    <t>700.0310</t>
  </si>
  <si>
    <t>700.0311</t>
  </si>
  <si>
    <t xml:space="preserve">    WE - D 1,0 / 175 мм</t>
  </si>
  <si>
    <t xml:space="preserve">    WE - D 1,6 / 175 мм</t>
  </si>
  <si>
    <t xml:space="preserve">    WE - D 2,0 / 175 мм</t>
  </si>
  <si>
    <t xml:space="preserve">    WE - D 2,4 / 175 мм</t>
  </si>
  <si>
    <t xml:space="preserve">    WE - D 3,0 / 175 мм</t>
  </si>
  <si>
    <t xml:space="preserve">    WE - D 3,2 / 175 мм</t>
  </si>
  <si>
    <t xml:space="preserve">    WE - D 4,0 / 175 мм</t>
  </si>
  <si>
    <t xml:space="preserve">    ABIMIG® AT 155</t>
  </si>
  <si>
    <t xml:space="preserve">    ABIMIG® AT 255</t>
  </si>
  <si>
    <t xml:space="preserve">    ABIMIG® AT 305</t>
  </si>
  <si>
    <t xml:space="preserve">    ABIMIG® AT 355</t>
  </si>
  <si>
    <t xml:space="preserve">    ABIMIG® AT 405</t>
  </si>
  <si>
    <t xml:space="preserve">ABIMIG® GRIP A / ABIMIG® AT 155                                   </t>
  </si>
  <si>
    <t xml:space="preserve">ABIMIG® GRIP A / ABIMIG® AT 255                                   </t>
  </si>
  <si>
    <t xml:space="preserve">ABIMIG® GRIP A / ABIMIG® AT 305 / 355 / 405                                  </t>
  </si>
  <si>
    <t>RF 15 / 25, ABIMIG® 200 / 250, ABIMIG® GRIP A / ABIMIG® AT 255</t>
  </si>
  <si>
    <t>RF 36, ABIMIG® 300 / 350, ABIMIG® GRIP A / ABIMIG® AT305 / 355 / 405</t>
  </si>
  <si>
    <r>
      <t>ABIMIG</t>
    </r>
    <r>
      <rPr>
        <sz val="9"/>
        <color indexed="8"/>
        <rFont val="Arial Cyr"/>
        <charset val="204"/>
      </rPr>
      <t>®</t>
    </r>
    <r>
      <rPr>
        <sz val="9"/>
        <color indexed="8"/>
        <rFont val="Arial"/>
        <family val="2"/>
        <charset val="204"/>
      </rPr>
      <t xml:space="preserve"> 150, ABIMIG® GRIP A / ABIMIG® AT 155</t>
    </r>
  </si>
  <si>
    <t>700.0108</t>
  </si>
  <si>
    <t>WE - D 6,0 / 175 мм</t>
  </si>
  <si>
    <t xml:space="preserve">Манометр 0...315 бар G1/4 </t>
  </si>
  <si>
    <t>004.D831.1</t>
  </si>
  <si>
    <t>192.0175.1</t>
  </si>
  <si>
    <t>900.199.006</t>
  </si>
  <si>
    <t>900.199.035</t>
  </si>
  <si>
    <t xml:space="preserve">Головка плазмотрона </t>
  </si>
  <si>
    <t xml:space="preserve"> JHP 251W</t>
  </si>
  <si>
    <t>900.199.018</t>
  </si>
  <si>
    <t xml:space="preserve"> JMP 251W</t>
  </si>
  <si>
    <t>900.199.019</t>
  </si>
  <si>
    <t xml:space="preserve"> JMP 251W, JHP 251W</t>
  </si>
  <si>
    <t>900.199.020</t>
  </si>
  <si>
    <t>900.199.021</t>
  </si>
  <si>
    <t>Ключ</t>
  </si>
  <si>
    <t>900.199.022</t>
  </si>
  <si>
    <t>900.199.026</t>
  </si>
  <si>
    <t>Сопло 50A</t>
  </si>
  <si>
    <t>900.199.028</t>
  </si>
  <si>
    <t>Сопло150A</t>
  </si>
  <si>
    <t>900.199.029</t>
  </si>
  <si>
    <t>Сопло 200A</t>
  </si>
  <si>
    <t>900.199.030</t>
  </si>
  <si>
    <t>Сопло 250A - 300A</t>
  </si>
  <si>
    <t>900.199.032</t>
  </si>
  <si>
    <t>900.199.110</t>
  </si>
  <si>
    <t>900.199.036</t>
  </si>
  <si>
    <t xml:space="preserve"> JHP 251</t>
  </si>
  <si>
    <t>900.199.107</t>
  </si>
  <si>
    <t xml:space="preserve"> JHP 251W    12.00 м  ЕА</t>
  </si>
  <si>
    <t>RF 45 GRIP</t>
  </si>
  <si>
    <t>016.D141</t>
  </si>
  <si>
    <t>006.D856.1</t>
  </si>
  <si>
    <t xml:space="preserve"> Plasma 60                           ЕA                                      (75 кг)</t>
  </si>
  <si>
    <t xml:space="preserve"> Plasma 70S                        ZA                                       (95 кг)</t>
  </si>
  <si>
    <t xml:space="preserve"> Plasma 120S                     ZA       (CNC)                   (150 кг)</t>
  </si>
  <si>
    <t>519.0009.1</t>
  </si>
  <si>
    <t>767.D923.1</t>
  </si>
  <si>
    <t>160.H025.1</t>
  </si>
  <si>
    <t>160.H026.1</t>
  </si>
  <si>
    <t>160.H027.1</t>
  </si>
  <si>
    <t>160.H032.1</t>
  </si>
  <si>
    <t>160.H033.1</t>
  </si>
  <si>
    <t>160.H034.1</t>
  </si>
  <si>
    <t>160.H039.1</t>
  </si>
  <si>
    <t>160.H040.1</t>
  </si>
  <si>
    <t>160.H041.1</t>
  </si>
  <si>
    <t>160.H046.1</t>
  </si>
  <si>
    <t>160.H047.1</t>
  </si>
  <si>
    <t>160.H048.1</t>
  </si>
  <si>
    <t>160.H053.1</t>
  </si>
  <si>
    <t>160.H054.1</t>
  </si>
  <si>
    <t>160.H055.1</t>
  </si>
  <si>
    <t xml:space="preserve">    ABIMIG® GRIP A / ABIMIG® AT 405 / 455</t>
  </si>
  <si>
    <t>192.0163</t>
  </si>
  <si>
    <r>
      <t>ABITIG</t>
    </r>
    <r>
      <rPr>
        <sz val="9"/>
        <rFont val="Arial Cyr"/>
        <charset val="204"/>
      </rPr>
      <t>®</t>
    </r>
    <r>
      <rPr>
        <sz val="9"/>
        <rFont val="Arial"/>
        <family val="2"/>
        <charset val="204"/>
      </rPr>
      <t xml:space="preserve">  9 GRIP           4,00 м                     10-25</t>
    </r>
  </si>
  <si>
    <r>
      <t>ABITIG</t>
    </r>
    <r>
      <rPr>
        <sz val="9"/>
        <rFont val="Arial Cyr"/>
        <charset val="204"/>
      </rPr>
      <t>®</t>
    </r>
    <r>
      <rPr>
        <sz val="9"/>
        <rFont val="Arial"/>
        <family val="2"/>
        <charset val="204"/>
      </rPr>
      <t xml:space="preserve">  9  GRIP          8,00 м                     10-25</t>
    </r>
  </si>
  <si>
    <r>
      <t>ABITIG</t>
    </r>
    <r>
      <rPr>
        <sz val="9"/>
        <rFont val="Arial Cyr"/>
        <charset val="204"/>
      </rPr>
      <t>®</t>
    </r>
    <r>
      <rPr>
        <sz val="9"/>
        <rFont val="Arial"/>
        <family val="2"/>
        <charset val="204"/>
      </rPr>
      <t xml:space="preserve"> 17 GRIP         4,00 м                     10-25</t>
    </r>
  </si>
  <si>
    <r>
      <t>ABITIG</t>
    </r>
    <r>
      <rPr>
        <sz val="9"/>
        <rFont val="Arial Cyr"/>
        <charset val="204"/>
      </rPr>
      <t>®</t>
    </r>
    <r>
      <rPr>
        <sz val="9"/>
        <rFont val="Arial"/>
        <family val="2"/>
        <charset val="204"/>
      </rPr>
      <t xml:space="preserve"> 17  GRIP       8,00 м                      10-25</t>
    </r>
  </si>
  <si>
    <r>
      <t>ABITIG</t>
    </r>
    <r>
      <rPr>
        <sz val="9"/>
        <rFont val="Arial Cyr"/>
        <charset val="204"/>
      </rPr>
      <t>® 17</t>
    </r>
    <r>
      <rPr>
        <sz val="9"/>
        <rFont val="Arial"/>
        <family val="2"/>
        <charset val="204"/>
      </rPr>
      <t xml:space="preserve">  GRIP Little  4,00 м (кожа)    10-25</t>
    </r>
  </si>
  <si>
    <r>
      <t>ABITIG</t>
    </r>
    <r>
      <rPr>
        <sz val="9"/>
        <rFont val="Arial Cyr"/>
        <charset val="204"/>
      </rPr>
      <t>®</t>
    </r>
    <r>
      <rPr>
        <sz val="9"/>
        <rFont val="Arial"/>
        <family val="2"/>
        <charset val="204"/>
      </rPr>
      <t xml:space="preserve"> 17F GRIP      4,00 м                      10-25</t>
    </r>
  </si>
  <si>
    <r>
      <t xml:space="preserve">    ABITIG</t>
    </r>
    <r>
      <rPr>
        <sz val="9"/>
        <rFont val="Arial Cyr"/>
        <charset val="204"/>
      </rPr>
      <t>®</t>
    </r>
    <r>
      <rPr>
        <sz val="9"/>
        <rFont val="Arial"/>
        <family val="2"/>
        <charset val="204"/>
      </rPr>
      <t xml:space="preserve"> 150  GRIP     4,00 м                     10-25</t>
    </r>
  </si>
  <si>
    <r>
      <t xml:space="preserve">    ABITIG</t>
    </r>
    <r>
      <rPr>
        <sz val="9"/>
        <rFont val="Arial Cyr"/>
        <charset val="204"/>
      </rPr>
      <t xml:space="preserve">® </t>
    </r>
    <r>
      <rPr>
        <sz val="9"/>
        <rFont val="Arial"/>
        <family val="2"/>
        <charset val="204"/>
      </rPr>
      <t>150  GRIP     8,00 м                     10-25</t>
    </r>
  </si>
  <si>
    <r>
      <t>ABITIG</t>
    </r>
    <r>
      <rPr>
        <sz val="9"/>
        <rFont val="Arial Cyr"/>
        <charset val="204"/>
      </rPr>
      <t>® 150</t>
    </r>
    <r>
      <rPr>
        <sz val="9"/>
        <rFont val="Arial"/>
        <family val="2"/>
        <charset val="204"/>
      </rPr>
      <t xml:space="preserve">  GRIP Little 4,00 м (кожа)  10-25</t>
    </r>
  </si>
  <si>
    <r>
      <t>ABITIG</t>
    </r>
    <r>
      <rPr>
        <sz val="9"/>
        <rFont val="Arial Cyr"/>
        <charset val="204"/>
      </rPr>
      <t>®</t>
    </r>
    <r>
      <rPr>
        <sz val="9"/>
        <rFont val="Arial"/>
        <family val="2"/>
        <charset val="204"/>
      </rPr>
      <t xml:space="preserve"> 26  GRIP       4,00 м                      35-50</t>
    </r>
  </si>
  <si>
    <r>
      <t xml:space="preserve">    ABITIG</t>
    </r>
    <r>
      <rPr>
        <sz val="9"/>
        <rFont val="Arial Cyr"/>
        <charset val="204"/>
      </rPr>
      <t>®</t>
    </r>
    <r>
      <rPr>
        <sz val="9"/>
        <rFont val="Arial"/>
        <family val="2"/>
        <charset val="204"/>
      </rPr>
      <t xml:space="preserve"> 26 F GRIP     4,00 м                      35-50</t>
    </r>
  </si>
  <si>
    <r>
      <t>ABITIG</t>
    </r>
    <r>
      <rPr>
        <sz val="9"/>
        <rFont val="Arial Cyr"/>
        <charset val="204"/>
      </rPr>
      <t xml:space="preserve">®  </t>
    </r>
    <r>
      <rPr>
        <sz val="9"/>
        <rFont val="Arial"/>
        <family val="2"/>
        <charset val="204"/>
      </rPr>
      <t>9  GRIP Little 4,00 м (кожа)       10-25</t>
    </r>
  </si>
  <si>
    <r>
      <t>ABITIG</t>
    </r>
    <r>
      <rPr>
        <sz val="9"/>
        <rFont val="Arial Cyr"/>
        <charset val="204"/>
      </rPr>
      <t>®</t>
    </r>
    <r>
      <rPr>
        <sz val="9"/>
        <rFont val="Arial"/>
        <family val="2"/>
        <charset val="204"/>
      </rPr>
      <t xml:space="preserve"> 26 GRIP        8,00 м                      35-50</t>
    </r>
  </si>
  <si>
    <r>
      <t>ABITIG</t>
    </r>
    <r>
      <rPr>
        <sz val="9"/>
        <rFont val="Arial Cyr"/>
        <charset val="204"/>
      </rPr>
      <t>®</t>
    </r>
    <r>
      <rPr>
        <sz val="9"/>
        <rFont val="Arial"/>
        <family val="2"/>
        <charset val="204"/>
      </rPr>
      <t xml:space="preserve"> 26 GRIP     12,00 м                       35-50</t>
    </r>
  </si>
  <si>
    <r>
      <t xml:space="preserve">    ABITIG</t>
    </r>
    <r>
      <rPr>
        <sz val="9"/>
        <rFont val="Arial Cyr"/>
        <charset val="204"/>
      </rPr>
      <t>®</t>
    </r>
    <r>
      <rPr>
        <sz val="9"/>
        <rFont val="Arial"/>
        <family val="2"/>
        <charset val="204"/>
      </rPr>
      <t xml:space="preserve"> 200 GRIP    4,00 м                        35-50</t>
    </r>
  </si>
  <si>
    <r>
      <t xml:space="preserve">    ABITIG</t>
    </r>
    <r>
      <rPr>
        <sz val="9"/>
        <rFont val="Arial Cyr"/>
        <charset val="204"/>
      </rPr>
      <t>®</t>
    </r>
    <r>
      <rPr>
        <sz val="9"/>
        <rFont val="Arial"/>
        <family val="2"/>
        <charset val="204"/>
      </rPr>
      <t xml:space="preserve"> 200 GRIP    8,00 м                        35-50</t>
    </r>
  </si>
  <si>
    <t>ABITIG  9V             4,00 м                                   10-25</t>
  </si>
  <si>
    <t>ABITIG  9V             8,00 м                                   10-25</t>
  </si>
  <si>
    <t>ABITIG 17V            4,00 м                                   10-25</t>
  </si>
  <si>
    <t>ABITIG 17V            8,00 м                                   10-25</t>
  </si>
  <si>
    <t>ABITIG 17FXV       4,00 м                                   10-25</t>
  </si>
  <si>
    <t>ABITIG 17FXV       8,00 м                                   10-25</t>
  </si>
  <si>
    <t>ABITIG 26V           4,00 м                                    35-50</t>
  </si>
  <si>
    <t>ABITIG 26V           8,00 м                                    35-50</t>
  </si>
  <si>
    <t>ABITIG 26FXV       4,00 м                                   35-50</t>
  </si>
  <si>
    <t>ABITIG 26FXV       8,00 м                                   35-50</t>
  </si>
  <si>
    <t>516.D167.1</t>
  </si>
  <si>
    <t>150.0054</t>
  </si>
  <si>
    <t>150.0055</t>
  </si>
  <si>
    <t xml:space="preserve">    ABITIG®GRIP 450W</t>
  </si>
  <si>
    <t>013.0056</t>
  </si>
  <si>
    <t>013.0057</t>
  </si>
  <si>
    <t>013.0058</t>
  </si>
  <si>
    <t>501.0195</t>
  </si>
  <si>
    <t>776.0053</t>
  </si>
  <si>
    <t>776.0061</t>
  </si>
  <si>
    <t>776.0062</t>
  </si>
  <si>
    <t>776.0067</t>
  </si>
  <si>
    <t>776.0063</t>
  </si>
  <si>
    <t>776.0064</t>
  </si>
  <si>
    <t xml:space="preserve"> 748.0054.1</t>
  </si>
  <si>
    <t xml:space="preserve"> 748.0047.1</t>
  </si>
  <si>
    <t>748.0046.1</t>
  </si>
  <si>
    <t>748.0032.10</t>
  </si>
  <si>
    <t>748.0034.10</t>
  </si>
  <si>
    <t>748.0035.10</t>
  </si>
  <si>
    <t xml:space="preserve"> 748.0042.2</t>
  </si>
  <si>
    <t>748.0043.2</t>
  </si>
  <si>
    <t>748.0033.2</t>
  </si>
  <si>
    <t>748.0050.5</t>
  </si>
  <si>
    <t>748.0118.10</t>
  </si>
  <si>
    <t>748.0119.10</t>
  </si>
  <si>
    <t>748.0120.10</t>
  </si>
  <si>
    <t>748.0112.2</t>
  </si>
  <si>
    <t>748.0108.2</t>
  </si>
  <si>
    <t>748.0115.5</t>
  </si>
  <si>
    <t>748.0127.2</t>
  </si>
  <si>
    <t>748.0107.5</t>
  </si>
  <si>
    <t>748.0116.2</t>
  </si>
  <si>
    <t>748.0117.2</t>
  </si>
  <si>
    <t>512.D060</t>
  </si>
  <si>
    <t>512.D070</t>
  </si>
  <si>
    <t>512.D080</t>
  </si>
  <si>
    <t>512.D090</t>
  </si>
  <si>
    <t>516.D026</t>
  </si>
  <si>
    <t>€/шт.</t>
  </si>
  <si>
    <t>грн./шт.</t>
  </si>
  <si>
    <r>
      <t xml:space="preserve">Курс  </t>
    </r>
    <r>
      <rPr>
        <sz val="10"/>
        <rFont val="Arial Cyr"/>
        <charset val="204"/>
      </rPr>
      <t/>
    </r>
  </si>
  <si>
    <t>грн/€</t>
  </si>
  <si>
    <t xml:space="preserve">  МК 600 струбцина</t>
  </si>
  <si>
    <t>513.0024.1</t>
  </si>
  <si>
    <t xml:space="preserve">  МК 300</t>
  </si>
  <si>
    <t>192.D018.10</t>
  </si>
  <si>
    <t>192.D018.5</t>
  </si>
  <si>
    <t xml:space="preserve"> PROTEC CE 15L (5 л)</t>
  </si>
  <si>
    <t>513.0014.1</t>
  </si>
  <si>
    <t>396.6203</t>
  </si>
  <si>
    <t>396.6228</t>
  </si>
  <si>
    <t>MB 36 GRIP, RF36LC GRIP</t>
  </si>
  <si>
    <t>141.0015</t>
  </si>
  <si>
    <t>850.1001.1</t>
  </si>
  <si>
    <t>850.1051.1</t>
  </si>
  <si>
    <t xml:space="preserve"> МВ 14АК                  3,00 м      L                  - SE (M10x1x24)</t>
  </si>
  <si>
    <t>192.0213.1</t>
  </si>
  <si>
    <t>860.060.031</t>
  </si>
  <si>
    <t>865.120.003</t>
  </si>
  <si>
    <t>192.0229.1</t>
  </si>
  <si>
    <t>776.1043</t>
  </si>
  <si>
    <t>775.1043</t>
  </si>
  <si>
    <t>142.0201.10</t>
  </si>
  <si>
    <t>MB 401 / 501 D GRIP (латунь)</t>
  </si>
  <si>
    <t>185.D118.1</t>
  </si>
  <si>
    <t>185.0101</t>
  </si>
  <si>
    <t>904.D010.1</t>
  </si>
  <si>
    <t>914.D020.1</t>
  </si>
  <si>
    <t>918.D023.1</t>
  </si>
  <si>
    <t>916.D005.1</t>
  </si>
  <si>
    <t>012.D122</t>
  </si>
  <si>
    <t xml:space="preserve">    ABIMIG® AT / ATG / MTG 255</t>
  </si>
  <si>
    <t xml:space="preserve">    ABIMIG® AT / ATG / MTG 355</t>
  </si>
  <si>
    <t>014.D812</t>
  </si>
  <si>
    <t>016.D250</t>
  </si>
  <si>
    <t xml:space="preserve">    ABIMIG® AT / ATG / 405 / MTG 455</t>
  </si>
  <si>
    <t>016.D225</t>
  </si>
  <si>
    <t>788.0035.1</t>
  </si>
  <si>
    <t>788.0036.1</t>
  </si>
  <si>
    <t>788.0037.1</t>
  </si>
  <si>
    <t xml:space="preserve"> ABIMIG WTG PVC 3,0m WZ-2</t>
  </si>
  <si>
    <t xml:space="preserve"> ABIMIG WTG PVC 4,0m WZ-2</t>
  </si>
  <si>
    <t xml:space="preserve"> ABIMIG WTG PVC 5,0m WZ-2</t>
  </si>
  <si>
    <t xml:space="preserve">600А - 100% ПВ, D 0,8 - 2,4                 </t>
  </si>
  <si>
    <t>788.0019.1</t>
  </si>
  <si>
    <t>788.0004.1</t>
  </si>
  <si>
    <t>788.0025.1</t>
  </si>
  <si>
    <t xml:space="preserve">600А - 100% ПВ, D 0,8 - 2,4     </t>
  </si>
  <si>
    <t xml:space="preserve">400А - 100% ПВ, D 0,8 - 2,4     </t>
  </si>
  <si>
    <t xml:space="preserve">500А - 100% ПВ, D 0,8 - 2,4     </t>
  </si>
  <si>
    <t>160.D520</t>
  </si>
  <si>
    <t>160.D521</t>
  </si>
  <si>
    <t>160.D522</t>
  </si>
  <si>
    <t>700.0312</t>
  </si>
  <si>
    <t xml:space="preserve">    WE - D 4,8 / 175 мм</t>
  </si>
  <si>
    <t xml:space="preserve"> Комплект WT340  50G X140 Y85 ST1,0 NW12,5  </t>
  </si>
  <si>
    <t xml:space="preserve"> Комплект WT440  50G X145 Y85 ST1,2 NW14,5     </t>
  </si>
  <si>
    <t xml:space="preserve"> Комплект WT540  50G X150 Y90 ST1,2 NW16      </t>
  </si>
  <si>
    <t>788.0026.1</t>
  </si>
  <si>
    <t xml:space="preserve"> Гусак ABIMIG® MT 255 T8M   0G   X195 Y0   M6         </t>
  </si>
  <si>
    <t xml:space="preserve"> Гусак ABIMIG® MT 355 T8M   0G   X225 Y0   M8         </t>
  </si>
  <si>
    <t xml:space="preserve"> Гусак ABIMIG® MT 455 T8M   45G X190 Y100 M10     </t>
  </si>
  <si>
    <t xml:space="preserve"> Гусак ABIMIG® MT 455 T8M   0G   X230 Y0   M10 </t>
  </si>
  <si>
    <t>788.0057.1</t>
  </si>
  <si>
    <t>788.0020.1</t>
  </si>
  <si>
    <t>788.0005.1</t>
  </si>
  <si>
    <t>788.0132.1</t>
  </si>
  <si>
    <t>788.0102.1</t>
  </si>
  <si>
    <t xml:space="preserve"> Гусак WT540         50G X150 Y90 </t>
  </si>
  <si>
    <t xml:space="preserve"> Гусак WT340         50G X140 Y85 </t>
  </si>
  <si>
    <t xml:space="preserve"> Гусак WT340K      50G X125 Y75</t>
  </si>
  <si>
    <t xml:space="preserve"> Гусак WT440         50G X145 Y85 </t>
  </si>
  <si>
    <t xml:space="preserve"> Гусак WT440L         0G X215 Y0 </t>
  </si>
  <si>
    <t xml:space="preserve"> Гусак WT540XXL  50G X495 Y90 </t>
  </si>
  <si>
    <t>145.0737.5</t>
  </si>
  <si>
    <t>145.D092.5</t>
  </si>
  <si>
    <t>145.0746.5</t>
  </si>
  <si>
    <t xml:space="preserve">    ABIMIG WT340</t>
  </si>
  <si>
    <t xml:space="preserve">    ABIMIG WT440</t>
  </si>
  <si>
    <t xml:space="preserve">    ABIMIG WT540</t>
  </si>
  <si>
    <t>145.0741.5</t>
  </si>
  <si>
    <t>145.0742.5</t>
  </si>
  <si>
    <t>142.0242.5</t>
  </si>
  <si>
    <t>142.0253.5</t>
  </si>
  <si>
    <t>ABIMIG WT540</t>
  </si>
  <si>
    <t>142.0240.5</t>
  </si>
  <si>
    <t>142.0248.5</t>
  </si>
  <si>
    <t>146.0081.10</t>
  </si>
  <si>
    <t>146.0083.10</t>
  </si>
  <si>
    <t>146.D003.10</t>
  </si>
  <si>
    <t>146.0080.10</t>
  </si>
  <si>
    <t>002.0729.1</t>
  </si>
  <si>
    <t>320(340А) - 60% ПВ, D 0,8 - 1,2 (1,6)  BIKOX® - Low Weight</t>
  </si>
  <si>
    <t xml:space="preserve"> МВ EVO 15               3,00 м                         - PDG 309</t>
  </si>
  <si>
    <t xml:space="preserve"> RV 13                      2,50 м  KP                    - CN frei</t>
  </si>
  <si>
    <t xml:space="preserve"> MB 14 L                   3,00 м  B2                    - EA (M12x1x30)</t>
  </si>
  <si>
    <t xml:space="preserve"> MB 14 AK                2,50 м  B2                    - EA (M12x1x28)</t>
  </si>
  <si>
    <t xml:space="preserve"> ABIMIG® AT 155 LW             3,00 м         - KZ-2</t>
  </si>
  <si>
    <t xml:space="preserve"> ABIMIG® AT 155 LW             4,00 м         - KZ-2</t>
  </si>
  <si>
    <t xml:space="preserve"> ABIMIG® AT 155 LW             5,00 м         - KZ-2</t>
  </si>
  <si>
    <t xml:space="preserve"> ABIMIG® AT 255 LW             3,00 м          - KZ-2</t>
  </si>
  <si>
    <t xml:space="preserve"> ABIMIG® AT 255 LW             4,00 м          - KZ-2</t>
  </si>
  <si>
    <t xml:space="preserve"> ABIMIG® AT 255 LW             5,00 м          - KZ-2</t>
  </si>
  <si>
    <t xml:space="preserve"> ABIMIG® AT 305 LW             3,00 м         - KZ-2</t>
  </si>
  <si>
    <t xml:space="preserve"> ABIMIG® AT 305 LW             4,00 м         - KZ-2</t>
  </si>
  <si>
    <t xml:space="preserve"> ABIMIG® AT 305 LW             5,00 м         - KZ-2</t>
  </si>
  <si>
    <t xml:space="preserve"> МВ EVO PRO 24      3,00 м                         - KZ-2 FK</t>
  </si>
  <si>
    <t xml:space="preserve"> МВ EVO PRO 24      4,00 м                         - KZ-2 FK</t>
  </si>
  <si>
    <t xml:space="preserve"> МВ EVO PRO 24      5,00 м                         - KZ-2 FK</t>
  </si>
  <si>
    <t xml:space="preserve"> МВ EVO PRO 24      3,00 м                         - PDG-309</t>
  </si>
  <si>
    <t>012.0371.1</t>
  </si>
  <si>
    <t>012.0372.1</t>
  </si>
  <si>
    <t>012.0373.1</t>
  </si>
  <si>
    <t>012.0381.1</t>
  </si>
  <si>
    <t>012.0382.1</t>
  </si>
  <si>
    <t>012.0383.1</t>
  </si>
  <si>
    <t xml:space="preserve"> МВ EVO PRO 24      4,00 м                         - PDG-309</t>
  </si>
  <si>
    <t xml:space="preserve"> МВ EVO PRO 24      5,00 м                         - PDG-309</t>
  </si>
  <si>
    <t xml:space="preserve">250А - 60% ПВ, D 0,8 - 1,2                     BIKOX® - Low Weight                  </t>
  </si>
  <si>
    <t xml:space="preserve">250А - 60% ПВ, D 0,8 - 1,2                     BIKOX® - Low Weight                 </t>
  </si>
  <si>
    <t xml:space="preserve">250А - 60% ПВ, D 0,8 - 1,2                     BIKOX® - Low Weight                   </t>
  </si>
  <si>
    <t xml:space="preserve">    180А - 60% ПВ, D 0,6 - 1,0                    BIKOX® - R </t>
  </si>
  <si>
    <t xml:space="preserve">    180А - 60% ПВ, D 0,6 - 1,0                    BIKOX® - R                 </t>
  </si>
  <si>
    <t xml:space="preserve">    180А - 60% ПВ, D 0,6 - 1,0                    BIKOX® - R                         </t>
  </si>
  <si>
    <t>320(340A) - 60% ПВ, D 0,8 - 1,2 (1,6)  BIKOX® - Low Weight</t>
  </si>
  <si>
    <t xml:space="preserve">320(340А) - 60% ПВ, D 0,8 - 1,2 (1,6)  BIKOX® - Low Weight               </t>
  </si>
  <si>
    <t xml:space="preserve"> МВ EVO PRO 36      3,00 м                        - KZ-2 </t>
  </si>
  <si>
    <t xml:space="preserve"> МВ EVO PRO 36      4,00 м                        - KZ-2</t>
  </si>
  <si>
    <t xml:space="preserve"> МВ EVO PRO 36      5,00 м                        - KZ-2</t>
  </si>
  <si>
    <t xml:space="preserve"> МВ EVO PRO 36      3,00 м                        - PDG-309</t>
  </si>
  <si>
    <t xml:space="preserve"> ABIMIG® AT 405 LW              3,00 м         - KZ-2</t>
  </si>
  <si>
    <t xml:space="preserve"> ABIMIG® AT 405 LW              4,00 м         - KZ-2</t>
  </si>
  <si>
    <t xml:space="preserve"> ABIMIG® AT 405 LW              5,00 м         - KZ-2</t>
  </si>
  <si>
    <t xml:space="preserve"> ABIMIG® AT 355 LW             3,00 м          - KZ-2</t>
  </si>
  <si>
    <t xml:space="preserve"> ABIMIG® AT 355 LW             4,00 м          - KZ-2</t>
  </si>
  <si>
    <t xml:space="preserve"> ABIMIG® AT 355 LW             5,00 м          - KZ-2</t>
  </si>
  <si>
    <t xml:space="preserve"> ABIMIG® GRIP A 455 LW     3,00 м           - KZ-2</t>
  </si>
  <si>
    <t xml:space="preserve"> ABIMIG® GRIP A 455 LW     4,00 м           - KZ-2</t>
  </si>
  <si>
    <t xml:space="preserve"> ABIMIG® GRIP A 455 LW     5,00 м           - KZ-2</t>
  </si>
  <si>
    <t xml:space="preserve"> MB EVO PRO 401D     3,00 м                          - WZ-2 </t>
  </si>
  <si>
    <t xml:space="preserve"> MB EVO PRO 401D     4,00 м                          - WZ-2 </t>
  </si>
  <si>
    <t xml:space="preserve"> MB EVO PRO 401D     5,00 м                          - WZ-2</t>
  </si>
  <si>
    <t xml:space="preserve">400А - 100% ПВ, D 0,8 - 1,2                </t>
  </si>
  <si>
    <t xml:space="preserve">500А - 100% ПВ, D 1,0 - 1,6 (2,4)       </t>
  </si>
  <si>
    <t xml:space="preserve">500А - 100% ПВ, D 1,0 - 1,6 (2,4)     </t>
  </si>
  <si>
    <t xml:space="preserve"> MB EVO PRO 501D     3,00 м                          - WZ-2 </t>
  </si>
  <si>
    <t xml:space="preserve"> MB EVO PRO 501D     4,00 м                          - WZ-2 </t>
  </si>
  <si>
    <t xml:space="preserve"> MB EVO PRO 501D     5,00 м                          - WZ-2 </t>
  </si>
  <si>
    <t>033.0384.1</t>
  </si>
  <si>
    <t>033.0385.1</t>
  </si>
  <si>
    <t>033.0386.1</t>
  </si>
  <si>
    <t>034.0862.1</t>
  </si>
  <si>
    <t>788.0044.1</t>
  </si>
  <si>
    <t>788.0045.1</t>
  </si>
  <si>
    <t>788.0046.1</t>
  </si>
  <si>
    <t xml:space="preserve"> ABIMIG WT 440 PVC   3,00 м                          - WZ-2</t>
  </si>
  <si>
    <t xml:space="preserve"> ABIMIG WT 440 PVC   4,00 м                          - WZ-2</t>
  </si>
  <si>
    <t xml:space="preserve"> ABIMIG WT 440 PVC   5,00 м                          - WZ-2</t>
  </si>
  <si>
    <t>RF 15 / MB EVO 15</t>
  </si>
  <si>
    <t>160.D427</t>
  </si>
  <si>
    <t>160.D428</t>
  </si>
  <si>
    <t>160.D429</t>
  </si>
  <si>
    <t xml:space="preserve">    RF 36LC</t>
  </si>
  <si>
    <t xml:space="preserve">   RF36 / MB EVO 36 </t>
  </si>
  <si>
    <t xml:space="preserve">    ABIMIG® GRIP A / ABIMIG® AT 355 / MB EVO PRO 36</t>
  </si>
  <si>
    <t xml:space="preserve">    ABIMIG® GRIP A / ABIMIG® AT 305 / MB EVO PRO 26</t>
  </si>
  <si>
    <t>160.1330.1</t>
  </si>
  <si>
    <t>160.1331.1</t>
  </si>
  <si>
    <t>160.1332.1</t>
  </si>
  <si>
    <t xml:space="preserve">    MB EVO PRO 24</t>
  </si>
  <si>
    <t>022.0202</t>
  </si>
  <si>
    <t>022.0203</t>
  </si>
  <si>
    <t>022.0204</t>
  </si>
  <si>
    <t xml:space="preserve">    MB GRIP 401/501D</t>
  </si>
  <si>
    <t xml:space="preserve">    MB EVO PRO 401/501D</t>
  </si>
  <si>
    <t>022.0259.1</t>
  </si>
  <si>
    <t>022.0260.1</t>
  </si>
  <si>
    <t>022.0261.1</t>
  </si>
  <si>
    <t xml:space="preserve">MB EVO PRO 401 D </t>
  </si>
  <si>
    <t>MB EVO PRO 501 D</t>
  </si>
  <si>
    <t>033.0378.1</t>
  </si>
  <si>
    <t>034.0856.1</t>
  </si>
  <si>
    <t xml:space="preserve"> Рукоятка MB EVO PRO</t>
  </si>
  <si>
    <t>185.0142.1</t>
  </si>
  <si>
    <t xml:space="preserve">MB EVO PRO 401 / 501 / D </t>
  </si>
  <si>
    <t>MB EVO / EVO PRO</t>
  </si>
  <si>
    <t xml:space="preserve"> Рукоятка MB EVO PRO 401 / 501 / D</t>
  </si>
  <si>
    <t>180.0176.1</t>
  </si>
  <si>
    <t>002.0715.1</t>
  </si>
  <si>
    <t>012.0374.1</t>
  </si>
  <si>
    <t>014.0518.1</t>
  </si>
  <si>
    <t>MB EVO / EVO PRO 15</t>
  </si>
  <si>
    <t>MB EVO / EVO PRO 24</t>
  </si>
  <si>
    <t>MB EVO / EVO PRO 36</t>
  </si>
  <si>
    <t>RF 45 / RF 45 GRIP</t>
  </si>
  <si>
    <t>MB EVO PRO</t>
  </si>
  <si>
    <t>501.2677.1</t>
  </si>
  <si>
    <t>ABIMIG WT340</t>
  </si>
  <si>
    <t>ABIMIG WT440</t>
  </si>
  <si>
    <t>192.0239.1</t>
  </si>
  <si>
    <t>7T9….</t>
  </si>
  <si>
    <t xml:space="preserve">    Головка ABITIG® GRIP 500 W</t>
  </si>
  <si>
    <t>775. 0041.1</t>
  </si>
  <si>
    <t>775.0051.1</t>
  </si>
  <si>
    <t>775.0053.1</t>
  </si>
  <si>
    <t xml:space="preserve">    ABITIG® GRIP 500W</t>
  </si>
  <si>
    <t xml:space="preserve">    ABITIG® GRIP 200 / 450W</t>
  </si>
  <si>
    <t xml:space="preserve">    ABITIG® GRIP 150 / 260W</t>
  </si>
  <si>
    <t>779.6044</t>
  </si>
  <si>
    <t>779.6049</t>
  </si>
  <si>
    <t>779.6045</t>
  </si>
  <si>
    <t>779.6046</t>
  </si>
  <si>
    <t>779.6047</t>
  </si>
  <si>
    <t>779.6048</t>
  </si>
  <si>
    <t>779.6050</t>
  </si>
  <si>
    <t xml:space="preserve">   ABITIG®GRIP 500W</t>
  </si>
  <si>
    <t xml:space="preserve">   ABITIG®GRIP 200 / 450W</t>
  </si>
  <si>
    <t xml:space="preserve">   ABITIG®GRIP 150 / 260W</t>
  </si>
  <si>
    <t>ABITIG®GRIP 150 / 260W</t>
  </si>
  <si>
    <t>ABITIG®GRIP 200 / 450W</t>
  </si>
  <si>
    <t>775.0058.1</t>
  </si>
  <si>
    <t>ABITIG® GRIP 500W</t>
  </si>
  <si>
    <t>778.1183</t>
  </si>
  <si>
    <t>778.1184</t>
  </si>
  <si>
    <t>400.1276.1</t>
  </si>
  <si>
    <t xml:space="preserve">    ABITIG GRIP</t>
  </si>
  <si>
    <t>180.0130.1</t>
  </si>
  <si>
    <t xml:space="preserve">    Рукоятка</t>
  </si>
  <si>
    <t xml:space="preserve">    RF 25 / MB 24 EVO</t>
  </si>
  <si>
    <t xml:space="preserve">    ABIMIG® GRIP A / ABIMIG® AT 255</t>
  </si>
  <si>
    <t>501.1335</t>
  </si>
  <si>
    <t>226.D035.1</t>
  </si>
  <si>
    <t xml:space="preserve"> Адаптор ZL-2/FR</t>
  </si>
  <si>
    <t>226.D029.10</t>
  </si>
  <si>
    <t>788.0142.1</t>
  </si>
  <si>
    <t xml:space="preserve"> ABIMIG WTG PVC 5,0m FR TK UD T9P   </t>
  </si>
  <si>
    <t xml:space="preserve">600А - 100% ПВ, D 0,8 - 2,4   </t>
  </si>
  <si>
    <t>006.0134.1</t>
  </si>
  <si>
    <t xml:space="preserve"> ABIMIG® AT 155 LW             4,00 м         - FR</t>
  </si>
  <si>
    <t>767.D760.1</t>
  </si>
  <si>
    <t>767.D761.1</t>
  </si>
  <si>
    <t>767.D762.1</t>
  </si>
  <si>
    <t xml:space="preserve">    ABITIG® 26  GRIP       4,00 м                      FR UD</t>
  </si>
  <si>
    <r>
      <t xml:space="preserve">    ABITIG</t>
    </r>
    <r>
      <rPr>
        <sz val="9"/>
        <rFont val="Arial Cyr"/>
        <charset val="204"/>
      </rPr>
      <t>®</t>
    </r>
    <r>
      <rPr>
        <sz val="9"/>
        <rFont val="Arial"/>
        <family val="2"/>
        <charset val="204"/>
      </rPr>
      <t xml:space="preserve"> 200 GRIP    4,00 м                        FR UD</t>
    </r>
  </si>
  <si>
    <t>7S4.SK.046..</t>
  </si>
  <si>
    <r>
      <t>ABITIG</t>
    </r>
    <r>
      <rPr>
        <sz val="9"/>
        <rFont val="Arial Cyr"/>
        <charset val="204"/>
      </rPr>
      <t>®</t>
    </r>
    <r>
      <rPr>
        <sz val="9"/>
        <rFont val="Arial"/>
        <family val="2"/>
        <charset val="204"/>
      </rPr>
      <t xml:space="preserve"> 20 GRIP           4,00 м                    35-50</t>
    </r>
  </si>
  <si>
    <r>
      <t>ABITIG</t>
    </r>
    <r>
      <rPr>
        <sz val="9"/>
        <rFont val="Arial Cyr"/>
        <charset val="204"/>
      </rPr>
      <t>®</t>
    </r>
    <r>
      <rPr>
        <sz val="9"/>
        <rFont val="Arial"/>
        <family val="2"/>
        <charset val="204"/>
      </rPr>
      <t xml:space="preserve"> 20 GRIP           8,00 м                    35-50</t>
    </r>
  </si>
  <si>
    <r>
      <t>ABITIG</t>
    </r>
    <r>
      <rPr>
        <sz val="9"/>
        <rFont val="Arial Cyr"/>
        <charset val="204"/>
      </rPr>
      <t>®</t>
    </r>
    <r>
      <rPr>
        <sz val="9"/>
        <rFont val="Arial"/>
        <family val="2"/>
        <charset val="204"/>
      </rPr>
      <t xml:space="preserve"> 18   GRIP         4,00 м                    35-50</t>
    </r>
  </si>
  <si>
    <t>ABITIG® 18   GRIP         4,00 м                    FR UD</t>
  </si>
  <si>
    <r>
      <t>ABITIG</t>
    </r>
    <r>
      <rPr>
        <sz val="9"/>
        <rFont val="Arial Cyr"/>
        <charset val="204"/>
      </rPr>
      <t>®</t>
    </r>
    <r>
      <rPr>
        <sz val="9"/>
        <rFont val="Arial"/>
        <family val="2"/>
        <charset val="204"/>
      </rPr>
      <t xml:space="preserve"> 18   GRIP         8,00 м                    35-50</t>
    </r>
  </si>
  <si>
    <r>
      <t>ABITIG</t>
    </r>
    <r>
      <rPr>
        <sz val="9"/>
        <rFont val="Arial Cyr"/>
        <charset val="204"/>
      </rPr>
      <t>®</t>
    </r>
    <r>
      <rPr>
        <sz val="9"/>
        <rFont val="Arial"/>
        <family val="2"/>
        <charset val="204"/>
      </rPr>
      <t xml:space="preserve"> 18SC GRIP     4,00 м                    35-50</t>
    </r>
  </si>
  <si>
    <r>
      <t>ABITIG</t>
    </r>
    <r>
      <rPr>
        <sz val="9"/>
        <rFont val="Arial Cyr"/>
        <charset val="204"/>
      </rPr>
      <t>®</t>
    </r>
    <r>
      <rPr>
        <sz val="9"/>
        <rFont val="Arial"/>
        <family val="2"/>
        <charset val="204"/>
      </rPr>
      <t xml:space="preserve"> 18SC GRIP     8,00 м                    35-50</t>
    </r>
  </si>
  <si>
    <r>
      <t xml:space="preserve">    ABITIG</t>
    </r>
    <r>
      <rPr>
        <sz val="9"/>
        <rFont val="Arial Cyr"/>
        <charset val="204"/>
      </rPr>
      <t>®</t>
    </r>
    <r>
      <rPr>
        <sz val="9"/>
        <rFont val="Arial"/>
        <family val="2"/>
        <charset val="204"/>
      </rPr>
      <t xml:space="preserve"> 450 W  GRIP   4,00 м                    35-50</t>
    </r>
  </si>
  <si>
    <r>
      <t xml:space="preserve">    ABITIG</t>
    </r>
    <r>
      <rPr>
        <sz val="9"/>
        <rFont val="Arial Cyr"/>
        <charset val="204"/>
      </rPr>
      <t>®</t>
    </r>
    <r>
      <rPr>
        <sz val="9"/>
        <rFont val="Arial"/>
        <family val="2"/>
        <charset val="204"/>
      </rPr>
      <t xml:space="preserve"> 500 W  GRIP   4,00 м                    35-50</t>
    </r>
  </si>
  <si>
    <r>
      <t xml:space="preserve">    ABITIG</t>
    </r>
    <r>
      <rPr>
        <sz val="9"/>
        <rFont val="Arial Cyr"/>
        <charset val="204"/>
      </rPr>
      <t>®</t>
    </r>
    <r>
      <rPr>
        <sz val="9"/>
        <rFont val="Arial"/>
        <family val="2"/>
        <charset val="204"/>
      </rPr>
      <t xml:space="preserve"> 450 W  GRIP   8,00 м                    35-50</t>
    </r>
  </si>
  <si>
    <r>
      <t xml:space="preserve">    ABITIG</t>
    </r>
    <r>
      <rPr>
        <sz val="9"/>
        <rFont val="Arial Cyr"/>
        <charset val="204"/>
      </rPr>
      <t>®</t>
    </r>
    <r>
      <rPr>
        <sz val="9"/>
        <rFont val="Arial"/>
        <family val="2"/>
        <charset val="204"/>
      </rPr>
      <t xml:space="preserve"> 450 W  GRIP 12,00 м                    35-50</t>
    </r>
  </si>
  <si>
    <t>748.0090.1</t>
  </si>
  <si>
    <r>
      <t xml:space="preserve"> </t>
    </r>
    <r>
      <rPr>
        <sz val="9"/>
        <color indexed="8"/>
        <rFont val="Arial"/>
        <family val="2"/>
        <charset val="204"/>
      </rPr>
      <t xml:space="preserve"> ABICUT 75 HF,                     4,00 м                       EA  </t>
    </r>
  </si>
  <si>
    <t xml:space="preserve">    ABITIG®GRIP 500W</t>
  </si>
  <si>
    <t xml:space="preserve">    ABITIG®GRIP 200W / 450W</t>
  </si>
  <si>
    <t xml:space="preserve">    ABITIG®GRIP 150W / 260W</t>
  </si>
  <si>
    <t>766.1533.1</t>
  </si>
  <si>
    <t>766.1534.1</t>
  </si>
  <si>
    <t>766.1535.1</t>
  </si>
  <si>
    <t xml:space="preserve"> ABIMIG W 440 PVC   3,00 м                            - WZ-2</t>
  </si>
  <si>
    <t xml:space="preserve"> ABIMIG W 440 PVC   4,00 м                            - WZ-2</t>
  </si>
  <si>
    <t xml:space="preserve"> ABIMIG W 440 PVC   5,00 м                            - WZ-2</t>
  </si>
  <si>
    <t xml:space="preserve"> ABIMIG W 540 PVC   3,00 м                            - WZ-2</t>
  </si>
  <si>
    <t>766.1536.1</t>
  </si>
  <si>
    <t xml:space="preserve">600А - 100% ПВ, D 0,8 - 2,4      </t>
  </si>
  <si>
    <t xml:space="preserve"> Цанга  FR</t>
  </si>
  <si>
    <t>516.D142</t>
  </si>
  <si>
    <t xml:space="preserve">  K 12 T   3,00 м</t>
  </si>
  <si>
    <t xml:space="preserve">  К 10      3,00 м</t>
  </si>
  <si>
    <t xml:space="preserve">  K 12      3,00 м</t>
  </si>
  <si>
    <t xml:space="preserve">  K 16      3,00 м</t>
  </si>
  <si>
    <t xml:space="preserve">  K 20      3,00 м</t>
  </si>
  <si>
    <t xml:space="preserve">  K 16T    3,00 м</t>
  </si>
  <si>
    <t>516.D150</t>
  </si>
  <si>
    <r>
      <t xml:space="preserve">    ABITIG</t>
    </r>
    <r>
      <rPr>
        <sz val="9"/>
        <rFont val="Arial Cyr"/>
        <charset val="204"/>
      </rPr>
      <t>®</t>
    </r>
    <r>
      <rPr>
        <sz val="9"/>
        <rFont val="Arial"/>
        <family val="2"/>
        <charset val="204"/>
      </rPr>
      <t xml:space="preserve"> 450 W  GRIP   4,00 м                    FR UD</t>
    </r>
  </si>
  <si>
    <t>034.0863.1</t>
  </si>
  <si>
    <t>034.0864.1</t>
  </si>
  <si>
    <t xml:space="preserve"> ABIMIG® MTG 255 T          3,00 м         - KZ-0</t>
  </si>
  <si>
    <t xml:space="preserve"> ABIMIG® MTG 305 T          3,00 м         - KZ-0</t>
  </si>
  <si>
    <t xml:space="preserve"> ABIMIG® MTG 455 T          3,00 м         - KZ-0</t>
  </si>
  <si>
    <r>
      <t xml:space="preserve"> AUT 36КD    0</t>
    </r>
    <r>
      <rPr>
        <sz val="9"/>
        <color indexed="8"/>
        <rFont val="Arial Cyr"/>
        <charset val="204"/>
      </rPr>
      <t>˚</t>
    </r>
    <r>
      <rPr>
        <sz val="9"/>
        <color indexed="8"/>
        <rFont val="Arial"/>
        <family val="2"/>
        <charset val="204"/>
      </rPr>
      <t xml:space="preserve">          3,00 м                        - KZ-0 </t>
    </r>
  </si>
  <si>
    <r>
      <t xml:space="preserve"> AUT 36КD  45</t>
    </r>
    <r>
      <rPr>
        <sz val="9"/>
        <color indexed="8"/>
        <rFont val="Arial Cyr"/>
        <charset val="204"/>
      </rPr>
      <t>˚</t>
    </r>
    <r>
      <rPr>
        <sz val="9"/>
        <color indexed="8"/>
        <rFont val="Arial"/>
        <family val="2"/>
        <charset val="204"/>
      </rPr>
      <t xml:space="preserve">          3,00 м                        - KZ-0 </t>
    </r>
  </si>
  <si>
    <r>
      <t xml:space="preserve"> AUT 61GD    0</t>
    </r>
    <r>
      <rPr>
        <sz val="9"/>
        <color indexed="8"/>
        <rFont val="Arial Cyr"/>
        <charset val="204"/>
      </rPr>
      <t>˚</t>
    </r>
    <r>
      <rPr>
        <sz val="9"/>
        <color indexed="8"/>
        <rFont val="Arial"/>
        <family val="2"/>
        <charset val="204"/>
      </rPr>
      <t xml:space="preserve">                  3,00 м                   - KZ-0 </t>
    </r>
  </si>
  <si>
    <r>
      <t xml:space="preserve"> AUT 401D/501D    0</t>
    </r>
    <r>
      <rPr>
        <sz val="9"/>
        <color indexed="8"/>
        <rFont val="Arial Cyr"/>
        <charset val="204"/>
      </rPr>
      <t>˚</t>
    </r>
    <r>
      <rPr>
        <sz val="9"/>
        <color indexed="8"/>
        <rFont val="Arial"/>
        <family val="2"/>
        <charset val="204"/>
      </rPr>
      <t xml:space="preserve">   3,00 м                          - WZ-0 </t>
    </r>
  </si>
  <si>
    <r>
      <t xml:space="preserve"> AUT 401D/501D  45</t>
    </r>
    <r>
      <rPr>
        <sz val="9"/>
        <color indexed="8"/>
        <rFont val="Arial Cyr"/>
        <charset val="204"/>
      </rPr>
      <t>˚</t>
    </r>
    <r>
      <rPr>
        <sz val="9"/>
        <color indexed="8"/>
        <rFont val="Arial"/>
        <family val="2"/>
        <charset val="204"/>
      </rPr>
      <t xml:space="preserve">   3,00 м                          - WZ-0</t>
    </r>
  </si>
  <si>
    <t>771.0521</t>
  </si>
  <si>
    <t xml:space="preserve">    Модуль BCS-00 </t>
  </si>
  <si>
    <t xml:space="preserve">    ABITIG 9/20/17/18/26/18SC/24/150/200</t>
  </si>
  <si>
    <t>519.0012.10</t>
  </si>
  <si>
    <t>519.0014.5</t>
  </si>
  <si>
    <t>ABIBLUE</t>
  </si>
  <si>
    <t>PROTEC CE 15L, Metallotion</t>
  </si>
  <si>
    <t>513.0012.1</t>
  </si>
  <si>
    <r>
      <t>ABITIG</t>
    </r>
    <r>
      <rPr>
        <sz val="9"/>
        <rFont val="Arial Cyr"/>
        <charset val="204"/>
      </rPr>
      <t>®</t>
    </r>
    <r>
      <rPr>
        <sz val="9"/>
        <rFont val="Arial"/>
        <family val="2"/>
        <charset val="204"/>
      </rPr>
      <t xml:space="preserve"> 18F GRIP         4,00 м                    35-50</t>
    </r>
  </si>
  <si>
    <t>778.1188</t>
  </si>
  <si>
    <t>7S4.FK.043..</t>
  </si>
  <si>
    <t>192.0238.1</t>
  </si>
  <si>
    <t>514.Z511.1</t>
  </si>
  <si>
    <t xml:space="preserve"> Ізоляційне кільце</t>
  </si>
  <si>
    <t>514.Z516.1</t>
  </si>
  <si>
    <t>180.0177.1</t>
  </si>
  <si>
    <t>Маска зварювальника</t>
  </si>
  <si>
    <t>107.D005</t>
  </si>
  <si>
    <t xml:space="preserve">  ABIPLAS® CUT 110/150</t>
  </si>
  <si>
    <t>165.0002</t>
  </si>
  <si>
    <t>KZ-2 / WZ-2 / RGZ-2</t>
  </si>
  <si>
    <t>165.0008</t>
  </si>
  <si>
    <t>131.0001</t>
  </si>
  <si>
    <t xml:space="preserve"> Цанга</t>
  </si>
  <si>
    <t>109.0056</t>
  </si>
  <si>
    <t>109.0057</t>
  </si>
  <si>
    <t>MB EVO PRO 401/501D / ABIMIG WT</t>
  </si>
  <si>
    <t>107.0004</t>
  </si>
  <si>
    <t>126.0005</t>
  </si>
  <si>
    <t>122.D037</t>
  </si>
  <si>
    <t>122.D038</t>
  </si>
  <si>
    <t>501.0204</t>
  </si>
  <si>
    <t>190А - 60% ПВ, D 0,6 - 1,0                     BIKOX® - Low Weight  тип рукоятки A/AT</t>
  </si>
  <si>
    <t xml:space="preserve"> ABIMIG®  A 155 LW                3,00 м         - KZ-2 </t>
  </si>
  <si>
    <t>250А - 60% ПВ, D 0,8 - 1,2                     BIKOX® - Low Weight  тип рукоятки A/AT</t>
  </si>
  <si>
    <t xml:space="preserve"> ABIMIG®   A 255 LW              3,00 м         - KZ-2</t>
  </si>
  <si>
    <t>767.0036.1</t>
  </si>
  <si>
    <t xml:space="preserve"> ABIMIG®   A 305 LW              3,00 м         - KZ-2</t>
  </si>
  <si>
    <t>315А - 60% ПВ, D 0,8 - 1,2                     BIKOX® - Low Weight  тип рукоятки A/AT</t>
  </si>
  <si>
    <t xml:space="preserve"> ABIMIG® A 355 LW                3,00 м         - KZ-2</t>
  </si>
  <si>
    <t>360А - 60% ПВ, D 0,8 - 1,6                     BIKOX® - Low Weight   тип рукоятки A/AT</t>
  </si>
  <si>
    <t>767.0039.1</t>
  </si>
  <si>
    <t>767.0042.1</t>
  </si>
  <si>
    <t>400А - 60% ПВ, D 0,8 - 1,6                     BIKOX® - Low Weight  тип рукоятки A/AT</t>
  </si>
  <si>
    <t>767.0024.1</t>
  </si>
  <si>
    <t>767.0027.1</t>
  </si>
  <si>
    <t>767.0045.1</t>
  </si>
  <si>
    <t>767.0050.1</t>
  </si>
  <si>
    <t>767.0055.1</t>
  </si>
  <si>
    <t xml:space="preserve">    ABIMIG® A 155</t>
  </si>
  <si>
    <t xml:space="preserve">    ABIMIG®  A 255</t>
  </si>
  <si>
    <t xml:space="preserve">    ABIMIG®  A 305</t>
  </si>
  <si>
    <t xml:space="preserve">    ABIMIG®  A 355</t>
  </si>
  <si>
    <t xml:space="preserve">    ABIMIG®  A 405</t>
  </si>
  <si>
    <t>185.0135.1</t>
  </si>
  <si>
    <t>7S3.SK.043.51.34.96A.00</t>
  </si>
  <si>
    <t>ABITIG® 26  GRIP       4,00 м                      GZ-2</t>
  </si>
  <si>
    <t>BTC</t>
  </si>
  <si>
    <t>192.0265.1</t>
  </si>
  <si>
    <t>601.0071.1</t>
  </si>
  <si>
    <t>601.0041.1</t>
  </si>
  <si>
    <t xml:space="preserve"> Шунт FEC</t>
  </si>
  <si>
    <t>748.0087.0</t>
  </si>
  <si>
    <t xml:space="preserve">    ABIMIG® GRIP A / ABIMIG® AT 155 / MB EVO PRO 15</t>
  </si>
  <si>
    <t xml:space="preserve">кількість, шт. </t>
  </si>
  <si>
    <t>коефіцієнт</t>
  </si>
  <si>
    <t>дод. знижки</t>
  </si>
  <si>
    <t>Зварювальні пальники</t>
  </si>
  <si>
    <t>Трактори зварювальні</t>
  </si>
  <si>
    <t>Комплекти обладнання для роботизованих комплексів</t>
  </si>
  <si>
    <t>PAK.0001.1</t>
  </si>
  <si>
    <t>PAK.0002.1</t>
  </si>
  <si>
    <t xml:space="preserve">100 та більше в асортименті  </t>
  </si>
  <si>
    <t xml:space="preserve">150 та більше в асортименті  </t>
  </si>
  <si>
    <t>від 5 шт</t>
  </si>
  <si>
    <t>від 7 упаковок (84 шт.)</t>
  </si>
  <si>
    <t>від 10 упаковок (120 шт.)</t>
  </si>
  <si>
    <t>від 42 упаковок (504 шт.)</t>
  </si>
  <si>
    <t>від 5 упаковок (60 шт.)</t>
  </si>
  <si>
    <t>від 50 л</t>
  </si>
  <si>
    <t>від 100 л</t>
  </si>
  <si>
    <t>від 10 л</t>
  </si>
  <si>
    <t>від 1 палети (1008 шт.)</t>
  </si>
  <si>
    <t xml:space="preserve">Спіралі м.п. всіх типів </t>
  </si>
  <si>
    <t xml:space="preserve">Спіралі шт. всіх типів  </t>
  </si>
  <si>
    <t>Вставки для накінечників всіх типів</t>
  </si>
  <si>
    <t>Сопла газові всіх типів</t>
  </si>
  <si>
    <t xml:space="preserve">Керамічні сопла всіх типів </t>
  </si>
  <si>
    <t>Плазмотрони</t>
  </si>
  <si>
    <t>Плазменні електроди</t>
  </si>
  <si>
    <t>Плазменні сопла</t>
  </si>
  <si>
    <t>Приладдя</t>
  </si>
  <si>
    <t>Електродотримачі</t>
  </si>
  <si>
    <t>Клеми</t>
  </si>
  <si>
    <t>Вугільні електроди</t>
  </si>
  <si>
    <t>Керамічний спрей</t>
  </si>
  <si>
    <t>Ідент.№</t>
  </si>
  <si>
    <t>Поточний уточнюйте</t>
  </si>
  <si>
    <t>Ціна з ПДВ, грн/шт.</t>
  </si>
  <si>
    <t>Примітки</t>
  </si>
  <si>
    <t>Сертифікат відповідності вимогам ДСТУ EN 60974-7:2015, ДСТУ EN 60974-10:2015</t>
  </si>
  <si>
    <t>при замовленні 5 шт. та більше - див. систему знижок</t>
  </si>
  <si>
    <t>190А - 60% ПВ, D 0,6 - 1,0                     BIKOX® - Low Weight  Т - поворотний гусак</t>
  </si>
  <si>
    <t>600А - 100% ПВ, D 0,8 - 2,4                      Без гусака та спіралі</t>
  </si>
  <si>
    <t>Рідинне охолодження</t>
  </si>
  <si>
    <t>при замовленні 100 шт. та більше - див. систему знижок</t>
  </si>
  <si>
    <t xml:space="preserve"> Запобіжна втулка ABIMIG® GRIP A(AT) 155</t>
  </si>
  <si>
    <t xml:space="preserve"> Запобіжна втулка ABIMIG® GRIP A(AT) 255</t>
  </si>
  <si>
    <t xml:space="preserve"> Запобіжна втулка ABIMIG® GRIP AT 405</t>
  </si>
  <si>
    <t>Запобігає вигорянню ізоляції різьбового сопла</t>
  </si>
  <si>
    <t xml:space="preserve">  Накінечник,    E-Cu             -  M6                D 0,8/6,0/25</t>
  </si>
  <si>
    <t xml:space="preserve">  Накінечник,    E-Cu             -  M6                D 0,8/8,0/28</t>
  </si>
  <si>
    <t xml:space="preserve">  Накінечник,    E-Cu-Ni        -  M6                D 0,8/6,0/25</t>
  </si>
  <si>
    <t xml:space="preserve">  Накінечник,    E-Cu             -  M6                D 1,0/6,0/25</t>
  </si>
  <si>
    <t xml:space="preserve">  Накінечник,    E-Cu             -  M6                D 1,0/8,0/28</t>
  </si>
  <si>
    <t xml:space="preserve">  Накінечник,    E-Cu-Ni        -  M6                D 1,0/8,0/28</t>
  </si>
  <si>
    <t xml:space="preserve">  Накінечник,    E-Cu             -  M6                D 1,2/8,0/28</t>
  </si>
  <si>
    <t xml:space="preserve">  Накінечник,    E-Cu-Ni        -  M6                D 1,2/8,0/28</t>
  </si>
  <si>
    <t xml:space="preserve">  Накінечник,    E-Cu             -  M6                D 1,4/8,0/28</t>
  </si>
  <si>
    <t xml:space="preserve">  Накінечник,    E-Cu             -  M6                D 1,6/8,0/28</t>
  </si>
  <si>
    <t xml:space="preserve">  Накінечник,    E-Cu-Ni        -  M6                D 1,6/8,0/28</t>
  </si>
  <si>
    <t xml:space="preserve">  Накінечник,    E-Cu/Alu      -  M6                D 1,0/8,0/28</t>
  </si>
  <si>
    <t xml:space="preserve">  Накінечник,    E-Cu/Alu      -  M6                D 1,2/8,0/28</t>
  </si>
  <si>
    <t xml:space="preserve">  Накінечник,    CuCrZr         -  M6                D 1,2/8,0/28</t>
  </si>
  <si>
    <t xml:space="preserve">  Накінечник,    E-Cu             -  M8                 D 0,8/10/30</t>
  </si>
  <si>
    <t xml:space="preserve">  Накінечник,    E-Cu             -  M8                 D 1,0/10/30</t>
  </si>
  <si>
    <t xml:space="preserve">  Накінечник,    E-Cu             -  M8                 D 1,2/10/30</t>
  </si>
  <si>
    <t xml:space="preserve">  Накінечник,    E-Cu-Ni        -  M8                 D 1,2/10/30</t>
  </si>
  <si>
    <t xml:space="preserve">  Накінечник,    E-Cu             -  M8                 D 1,4/10/30</t>
  </si>
  <si>
    <t xml:space="preserve">  Накінечник,    E-Cu             -  M8                 D 1,6/10/30</t>
  </si>
  <si>
    <t xml:space="preserve">  Накінечник,    E-Cu-Ni        -  M8                 D 1,6/10/30</t>
  </si>
  <si>
    <t xml:space="preserve">  Накінечник,    E-Cu             -  M8                 D 2,0/10/30</t>
  </si>
  <si>
    <t xml:space="preserve">  Накінечник,    E-Cu             -  M8                 D 2,4/10/30</t>
  </si>
  <si>
    <t xml:space="preserve">  Накінечник,    CuCrZr         -  M8                 D 1,0/10/30</t>
  </si>
  <si>
    <t xml:space="preserve">  Накінечник,    CuCrZr         -  M8                 D 1,2/10/30</t>
  </si>
  <si>
    <t xml:space="preserve">  Накінечник,    CuCrZr         -  M8                 D 1,4/10/30</t>
  </si>
  <si>
    <t xml:space="preserve">  Накінечник,    CuCrZr         -  M8                 D 1,6/10/30</t>
  </si>
  <si>
    <t xml:space="preserve">  Накінечник,    CuCrZr         -  M8                 D 2,0/10/30</t>
  </si>
  <si>
    <t xml:space="preserve">  Накінечник,    CuCrZr         -  M8                 D 2,4/10/30</t>
  </si>
  <si>
    <t>для зварювання алюмінієвим дротом</t>
  </si>
  <si>
    <t xml:space="preserve"> Ізолятор                                                  D16,8/D14,8/27</t>
  </si>
  <si>
    <t xml:space="preserve"> Ізолятор                                                  D17,8/D15,5/20</t>
  </si>
  <si>
    <t xml:space="preserve"> Ізолятор                                                  D17,8/D15,5/33</t>
  </si>
  <si>
    <t xml:space="preserve"> Ізолятор                                                  D19,8/D17,2/31</t>
  </si>
  <si>
    <t xml:space="preserve"> Спіраль подаюча (червона)                       2,0/4,5/340</t>
  </si>
  <si>
    <t xml:space="preserve"> Спіраль подаюча (червона)                       2,0/4,5/440</t>
  </si>
  <si>
    <t xml:space="preserve"> Спіраль подаюча (червона)                       2,0/4,5/540</t>
  </si>
  <si>
    <t xml:space="preserve"> Спіраль подаюча (червона)                       2,0/5,5/540</t>
  </si>
  <si>
    <t>при замовленні 50 шт. та більше - див. систему знижок</t>
  </si>
  <si>
    <t>див. систему знижок</t>
  </si>
  <si>
    <t>130А - 60% ПВ, D 0,6 - 0,8                  KP - керування подаванням газу клапаном</t>
  </si>
  <si>
    <t xml:space="preserve">    320А - 60% ПВ, D 0,8 - 1,2                     BIKOX® - Low Weight  Т - поворотний гусак    </t>
  </si>
  <si>
    <t xml:space="preserve">    320А - 60% ПВ, D 0,8 - 1,2                     BIKOX® - Low Weight  Т - поворотний гусак</t>
  </si>
  <si>
    <t xml:space="preserve">   360А - 60% ПВ, D 0,8 - 1,6                      BIKOX® - Low Weight  Т - поворотний гусак</t>
  </si>
  <si>
    <t xml:space="preserve">   420А - 60% ПВ, D 0,8 - 1,6                      BIKOX® - Low Weight  Т - поворотний гусак</t>
  </si>
  <si>
    <t xml:space="preserve">500А - 100% ПВ, D 0,8 - 2,4       Т - поворотний гусак         </t>
  </si>
  <si>
    <t>500А - 100% ПВ, D 0,8 - 2,4       Т - поворотний гусак</t>
  </si>
  <si>
    <t xml:space="preserve">500А - 100% ПВ, D 0,8 - 2,4       Т - поворотний гусак          </t>
  </si>
  <si>
    <t xml:space="preserve">    320(340А) - 60% ПВ, D 0,8 - 1,2 (1,6)  AUT - виконання для автоматизованого зварювання</t>
  </si>
  <si>
    <t xml:space="preserve">   500А - 60% ПВ, D 1,6 - 3,2                    AUT - виконання для автоматизованого зварювання</t>
  </si>
  <si>
    <t xml:space="preserve">    500А - 100% ПВ, D 1,0 - 1,6 (2,4)         AUT - виконання для автоматизованого зварювання</t>
  </si>
  <si>
    <t>350А - 60% ПВ, D 1,2 - 2,0                    для самозахисного порошкового дроту, перемикач звар. струму</t>
  </si>
  <si>
    <t xml:space="preserve">для дроту D 2,0 - 2,4 мм </t>
  </si>
  <si>
    <t>для дроту D 0,8 - 1,0 мм (ABIMIG AT)</t>
  </si>
  <si>
    <t xml:space="preserve">    для дроту D 1,0 - 1,2 мм (RF 45 / RF 45 GRIP / ABIMIG® 450 V / ABIMIG® GRIP A 405 / 455 c KZ-2)</t>
  </si>
  <si>
    <t xml:space="preserve">    для дроту D 1,4 - 1,6 мм (RF 45 / RF 45 GRIP / ABIMIG® 450 V / ABIMIG® GRIP A 405 / 455 c KZ-2)</t>
  </si>
  <si>
    <t xml:space="preserve">    для дроту D 2,0 - 2,4 мм (RF 45 / RF 45 GRIP / ABIMIG® 450 V / ABIMIG® GRIP A 405 / 455 c KZ-2)</t>
  </si>
  <si>
    <t>для дроту D 1,6 - 2,0 мм (RB 61 c KZ-2)</t>
  </si>
  <si>
    <t>для дроту D 2,8 - 3,2 мм (RB 61 c KZ-2)</t>
  </si>
  <si>
    <t>для дроту D 1,6 - 2,0 мм (RB 61 c PDG 508)</t>
  </si>
  <si>
    <t>для дроту D 2,4 мм (RB 61 c PDG 508)</t>
  </si>
  <si>
    <t>для дроту D 2,8 - 3,2 мм (RB 61 c PDG 508)</t>
  </si>
  <si>
    <t>для дроту D 0,8 - 1,0 мм</t>
  </si>
  <si>
    <t>для дроту D 1,0 - 1,4 мм</t>
  </si>
  <si>
    <t>для дроту D 1,6 - 2,0 мм</t>
  </si>
  <si>
    <t>для дроту D 0,6 - 1,0 мм</t>
  </si>
  <si>
    <t>для дроту D 1,0 - 1,2 мм</t>
  </si>
  <si>
    <t>для дроту D 1,4 - 1,6 мм</t>
  </si>
  <si>
    <t>для дроту D 2,0 - 2,4 мм</t>
  </si>
  <si>
    <r>
      <t xml:space="preserve">Зварювальні пальники MIG/MAG </t>
    </r>
    <r>
      <rPr>
        <sz val="10"/>
        <color indexed="8"/>
        <rFont val="Arial"/>
        <family val="2"/>
      </rPr>
      <t>(з димовідведенням)</t>
    </r>
  </si>
  <si>
    <r>
      <t xml:space="preserve">Зварювальні пальники MIG/MAG </t>
    </r>
    <r>
      <rPr>
        <sz val="10"/>
        <color indexed="8"/>
        <rFont val="Arial"/>
        <family val="2"/>
      </rPr>
      <t>(Push-Pull, в комплекті з блоком синхронизації з подаючим механізмом)</t>
    </r>
  </si>
  <si>
    <r>
      <t xml:space="preserve">Зварювальні пальники </t>
    </r>
    <r>
      <rPr>
        <b/>
        <sz val="14"/>
        <color indexed="8"/>
        <rFont val="Arial"/>
        <family val="2"/>
        <charset val="204"/>
      </rPr>
      <t>MIG/MAG</t>
    </r>
    <r>
      <rPr>
        <b/>
        <sz val="10"/>
        <color indexed="8"/>
        <rFont val="Arial"/>
        <family val="2"/>
        <charset val="204"/>
      </rPr>
      <t xml:space="preserve"> </t>
    </r>
    <r>
      <rPr>
        <sz val="10"/>
        <color indexed="8"/>
        <rFont val="Arial"/>
        <family val="2"/>
      </rPr>
      <t>(Зварювання в СО2 / газова суміш (М21)*, газове охолодження) - серій RF GRIP, MB EVO/EVO PRO, RB, ABIMIG</t>
    </r>
    <r>
      <rPr>
        <sz val="10"/>
        <color indexed="8"/>
        <rFont val="Arial Cyr"/>
        <charset val="204"/>
      </rPr>
      <t>® A/GRIP A, ABIMIG® AT</t>
    </r>
  </si>
  <si>
    <r>
      <t xml:space="preserve">Зварювальні пальники MIG/MAG </t>
    </r>
    <r>
      <rPr>
        <sz val="10"/>
        <color indexed="8"/>
        <rFont val="Arial"/>
        <family val="2"/>
      </rPr>
      <t>(охолодження рідиною) серій MB EVO PRO, ABIMIG W/WT</t>
    </r>
  </si>
  <si>
    <r>
      <t xml:space="preserve">Блоки примусового охолодження </t>
    </r>
    <r>
      <rPr>
        <sz val="10"/>
        <color indexed="8"/>
        <rFont val="Arial"/>
        <family val="2"/>
      </rPr>
      <t>(для зварювальних пальників та плазмотронів рідинного охолодження)</t>
    </r>
  </si>
  <si>
    <t xml:space="preserve"> Блок примусового охолодження CR 1000</t>
  </si>
  <si>
    <t xml:space="preserve"> Блок примусового охолодження CR 1250</t>
  </si>
  <si>
    <t xml:space="preserve"> Шланг червоний армований 5,5х1,5</t>
  </si>
  <si>
    <t xml:space="preserve"> Шланг синій армований 5,5х1,5</t>
  </si>
  <si>
    <t>відсутність електролітного нальоту, застосовується до -17 град., незаймистий</t>
  </si>
  <si>
    <t xml:space="preserve"> Зовнішній шланг п.м.</t>
  </si>
  <si>
    <t>Комплектуючі до пальників MIG/MAG</t>
  </si>
  <si>
    <t xml:space="preserve"> Гусак RF 13</t>
  </si>
  <si>
    <t xml:space="preserve"> Гусак RF 15 GRIP</t>
  </si>
  <si>
    <t xml:space="preserve"> Гусак RF 25</t>
  </si>
  <si>
    <t xml:space="preserve"> Гусак RF 25 GRIP</t>
  </si>
  <si>
    <t xml:space="preserve"> Гусак RF 36LC / RF 36LC GRIP</t>
  </si>
  <si>
    <t xml:space="preserve"> Гусак RF 36 GRIP</t>
  </si>
  <si>
    <t xml:space="preserve"> Гусак RF 45 GRIP</t>
  </si>
  <si>
    <t xml:space="preserve"> Гусак МВ 14 АК</t>
  </si>
  <si>
    <t xml:space="preserve"> Гусак МВ 15/15 GRIP</t>
  </si>
  <si>
    <t xml:space="preserve"> Гусак МВ EVO / EVO PRO 15</t>
  </si>
  <si>
    <t xml:space="preserve"> Гусак МВ 24/24 GRIP</t>
  </si>
  <si>
    <t xml:space="preserve"> Гусак МВ EVO / EVO PRO 24</t>
  </si>
  <si>
    <t xml:space="preserve"> Гусак МВ 36 GRIP</t>
  </si>
  <si>
    <t xml:space="preserve"> Гусак МВ EVO / EVO PRO 36</t>
  </si>
  <si>
    <t xml:space="preserve"> Гусак RB 61 GD </t>
  </si>
  <si>
    <t xml:space="preserve"> Гусак MB 501 D GRIP</t>
  </si>
  <si>
    <t xml:space="preserve"> Гусак MB EVO PRO 401 D</t>
  </si>
  <si>
    <t xml:space="preserve"> Гусак MB EVO PRO 501 D</t>
  </si>
  <si>
    <t xml:space="preserve"> Гусак ABIMIG® GRIP A 155</t>
  </si>
  <si>
    <t xml:space="preserve"> Гусак ABIMIG®  A 155</t>
  </si>
  <si>
    <t xml:space="preserve"> Гусак ABIMIG® AT 155</t>
  </si>
  <si>
    <t xml:space="preserve"> Гусак ABIMIG® GRIP A 255</t>
  </si>
  <si>
    <t xml:space="preserve"> Гусак ABIMIG®  A 255</t>
  </si>
  <si>
    <t xml:space="preserve"> Гусак ABIMIG® AT 255</t>
  </si>
  <si>
    <t xml:space="preserve"> Гусак ABIMIG® GRIP A 305</t>
  </si>
  <si>
    <t xml:space="preserve"> Гусак ABIMIG®  A 305</t>
  </si>
  <si>
    <t xml:space="preserve"> Гусак ABIMIG® AT 305</t>
  </si>
  <si>
    <t xml:space="preserve"> Гусак ABIMIG® GRIP A 355</t>
  </si>
  <si>
    <t xml:space="preserve"> Гусак ABIMIG®  A 355</t>
  </si>
  <si>
    <t xml:space="preserve"> Гусак ABIMIG® AT 355</t>
  </si>
  <si>
    <t xml:space="preserve"> Гусак ABIMIG® GRIP A 405</t>
  </si>
  <si>
    <t xml:space="preserve"> Гусак ABIMIG®  A 405</t>
  </si>
  <si>
    <t xml:space="preserve"> Гусак ABIMIG® AT 405</t>
  </si>
  <si>
    <t xml:space="preserve"> Гусак ABIMIG® 450 </t>
  </si>
  <si>
    <t xml:space="preserve"> Гусак ABIMIG® -ALPHA FLUX 350 </t>
  </si>
  <si>
    <t xml:space="preserve">Запобіжна втулка  МВ 15 </t>
  </si>
  <si>
    <t xml:space="preserve">Запобіжна втулка RF 25 </t>
  </si>
  <si>
    <t xml:space="preserve">Запобіжна втулка RF GRIP 15 / 25 </t>
  </si>
  <si>
    <t xml:space="preserve">Запобіжна втулка RF GRIP 36 </t>
  </si>
  <si>
    <t xml:space="preserve">Запобіжна втулка RF 45 </t>
  </si>
  <si>
    <t>Запобіжна втулка RF 45 GRIP</t>
  </si>
  <si>
    <t>ABIMIG® GRIP A 155-455 / MB GRIP</t>
  </si>
  <si>
    <t xml:space="preserve">    ABIMIG® A/AT 155-455</t>
  </si>
  <si>
    <t xml:space="preserve"> Кнопка 2-х полюсна</t>
  </si>
  <si>
    <t xml:space="preserve"> Кнопка 2-х полюсна довга</t>
  </si>
  <si>
    <t xml:space="preserve"> Кнопка 2-х полюсна коротка</t>
  </si>
  <si>
    <t xml:space="preserve"> Під'єднання гусака M10X1 FLUX </t>
  </si>
  <si>
    <t xml:space="preserve"> Ізолятор ABIMIG® -ALPHA FLUX 350 </t>
  </si>
  <si>
    <t xml:space="preserve"> Запобіжна втулка ABIMIG® GRIP A(AT) 305 / 355</t>
  </si>
  <si>
    <t xml:space="preserve"> Запобіжна втулка ABIMIG® GRIP A 405</t>
  </si>
  <si>
    <t xml:space="preserve"> Запобіжна втулка ABIMIG® 450 </t>
  </si>
  <si>
    <t xml:space="preserve"> Запобіжна втулка ABIMIG® GRIP A 455 </t>
  </si>
  <si>
    <t xml:space="preserve"> Шланговий пакет BIKOX® 16 R  2-x пол.  3,00 м</t>
  </si>
  <si>
    <t xml:space="preserve"> Шланговий пакет BIKOX® 16 R  2-x пол.  4,00 м</t>
  </si>
  <si>
    <t xml:space="preserve"> Шланговий пакет BIKOX® 16 R  2-x пол.  5,00 м</t>
  </si>
  <si>
    <t xml:space="preserve"> Шланговий пакет BIKOX® 25 R  2-x пол.  3,00 м</t>
  </si>
  <si>
    <t xml:space="preserve"> Шланговий пакет BIKOX® 25 R  2-x пол.  4,00 м</t>
  </si>
  <si>
    <t xml:space="preserve"> Шланговий пакет BIKOX® 25 R  2-x пол.  5,00 м</t>
  </si>
  <si>
    <t xml:space="preserve"> Шланговий пакет BIKOX® 35 R  2-x пол.  3,00 м</t>
  </si>
  <si>
    <t xml:space="preserve"> Шланговий пакет BIKOX® 35 R  2-x пол.  4,00 м</t>
  </si>
  <si>
    <t xml:space="preserve"> Шланговий пакет BIKOX® 35 R  2-x пол.  5,00 м</t>
  </si>
  <si>
    <t xml:space="preserve"> Шланговий пакет BIKOX® 50 R  2-x пол.  3,00 м</t>
  </si>
  <si>
    <t xml:space="preserve"> Шланговий пакет BIKOX® 50 R  2-x пол.  4,00 м</t>
  </si>
  <si>
    <t xml:space="preserve"> Шланговий пакет BIKOX® 50 R  2-x пол.  5,00 м</t>
  </si>
  <si>
    <t xml:space="preserve"> Шланговий пакет BIKOX® 70 R  4-x пол.  3,00 м</t>
  </si>
  <si>
    <t xml:space="preserve"> Шланговий пакет BIKOX® 70 R  4-x пол.  4,00 м</t>
  </si>
  <si>
    <t xml:space="preserve"> Шланговий пакет BIKOX® 70 R  4-x пол.  5,00 м</t>
  </si>
  <si>
    <t xml:space="preserve"> Шланговий пакет BIKOX®  18    2-x пол.  3,00 м</t>
  </si>
  <si>
    <t xml:space="preserve"> Шланговий пакет BIKOX®  18    2-x пол.  4,00 м</t>
  </si>
  <si>
    <t xml:space="preserve"> Шланговий пакет BIKOX®  18    2-x пол.  5,00 м</t>
  </si>
  <si>
    <t xml:space="preserve"> Шланговий пакет BIKOX®  28    2-x пол.  3,00 м</t>
  </si>
  <si>
    <t xml:space="preserve"> Шланговий пакет BIKOX®  28    2-x пол.  4,00 м</t>
  </si>
  <si>
    <t xml:space="preserve"> Шланговий пакет BIKOX®  28    2-x пол.  5,00 м</t>
  </si>
  <si>
    <t xml:space="preserve"> Шланговий пакет BIKOX®  37    2-x пол.  3,00 м</t>
  </si>
  <si>
    <t xml:space="preserve"> Шланговий пакет BIKOX®  37    2-x пол.  4,00 м</t>
  </si>
  <si>
    <t xml:space="preserve"> Шланговий пакет BIKOX®  37    2-x пол.  5,00 м</t>
  </si>
  <si>
    <t xml:space="preserve"> Шланговий пакет BIKOX®  42    2-x пол.  3,00 м</t>
  </si>
  <si>
    <t xml:space="preserve"> Шланговий пакет BIKOX®  42    2-x пол.  4,00 м</t>
  </si>
  <si>
    <t xml:space="preserve"> Шланговий пакет BIKOX®  42    2-x пол.  5,00 м</t>
  </si>
  <si>
    <t xml:space="preserve"> Шланговий пакет BIKOX®  53    2-x пол.  3,00 м</t>
  </si>
  <si>
    <t xml:space="preserve"> Шланговий пакет BIKOX®  53    2-x пол.  4,00 м</t>
  </si>
  <si>
    <t xml:space="preserve"> Шланговий пакет BIKOX®  53    2-x пол.  5,00 м</t>
  </si>
  <si>
    <t xml:space="preserve"> Шланговий пакет BIKOX®  70    2-x пол.  3,00 м</t>
  </si>
  <si>
    <t xml:space="preserve"> Шланговий пакет BIKOX®  70    2-x пол.  4,00 м</t>
  </si>
  <si>
    <t xml:space="preserve"> Шланговий пакет BIKOX®  70    2-x пол.  5,00 м</t>
  </si>
  <si>
    <t xml:space="preserve"> Шланговий пакет  3,00 м</t>
  </si>
  <si>
    <t xml:space="preserve"> Шланговий пакет  4,00 м</t>
  </si>
  <si>
    <t xml:space="preserve"> Шланговий пакет  5,00 м</t>
  </si>
  <si>
    <t xml:space="preserve"> Центральний штекер KZ-2</t>
  </si>
  <si>
    <t xml:space="preserve"> Центральний штекер WZ-2</t>
  </si>
  <si>
    <t xml:space="preserve"> Центральний штекер WZ-2 MB EVO / EVO PRO</t>
  </si>
  <si>
    <t xml:space="preserve"> Центральне гніздо ZL-2 NA</t>
  </si>
  <si>
    <t xml:space="preserve"> Центральне гніздо ZL-2 SE</t>
  </si>
  <si>
    <t xml:space="preserve"> Центральне гніздо ZL-2 FR компакт</t>
  </si>
  <si>
    <t xml:space="preserve"> Ніпель з'єднувальний NW 5 Da=6,0 мм</t>
  </si>
  <si>
    <t xml:space="preserve"> Швидкоз'ємна втулка NW5 6 мм</t>
  </si>
  <si>
    <t xml:space="preserve"> Швидкоз'ємна втулка NW5 9 мм</t>
  </si>
  <si>
    <t xml:space="preserve"> Капілярна трубка  Di=1,5/Da=5,0/124 мм</t>
  </si>
  <si>
    <t xml:space="preserve"> Капілярна трубка  Di=2,0/Da=5,0/124 мм</t>
  </si>
  <si>
    <t xml:space="preserve"> Капілярна трубка  Di=3,0/Da=5,0/124 мм</t>
  </si>
  <si>
    <t>апаратна частина (з круглим фланцем, капілярна трубка Di=2,0)</t>
  </si>
  <si>
    <t>апаратная частина</t>
  </si>
  <si>
    <t>для подачі рідини з/до зварювального пальника</t>
  </si>
  <si>
    <t xml:space="preserve">для дроту D  до 1,0 мм </t>
  </si>
  <si>
    <t xml:space="preserve">для дроту D  до 1,6 мм </t>
  </si>
  <si>
    <t xml:space="preserve">  Накінечник,    E-Cu             -  M5                D 0,8/5,0/18</t>
  </si>
  <si>
    <t xml:space="preserve">  Накінечник,    E-Cu             -  M6                D 0,8/8,0/24</t>
  </si>
  <si>
    <t xml:space="preserve">  Накінечник,    E-Cu             -  M6                D 1,0/8,0/24</t>
  </si>
  <si>
    <t xml:space="preserve">  Накінечник,    E-Cu/Alu      -  M8                 D 1,2/10/30</t>
  </si>
  <si>
    <t xml:space="preserve">  Накінечник,    CuCrZr       -  M10                 D 1,0/12/35</t>
  </si>
  <si>
    <t xml:space="preserve">  Накінечник,    CuCrZr       -  M10                 D 1,2/12/35</t>
  </si>
  <si>
    <t xml:space="preserve">  Накінечник,    CuCrZr       -  M10                 D 1,4/12/35</t>
  </si>
  <si>
    <t xml:space="preserve">  Накінечник,    CuCrZr       -  M10                 D 1,6/12/35</t>
  </si>
  <si>
    <t xml:space="preserve">  Накінечник,    CuCrZr       -  M10                 D 2,0/12/35</t>
  </si>
  <si>
    <t xml:space="preserve">  Накінечник,    CuCrZr       -  M10                 D 2,4/12/35</t>
  </si>
  <si>
    <t xml:space="preserve">  Накінечник,    CuCrZr       -  M10                 D 2,8/12/35</t>
  </si>
  <si>
    <t xml:space="preserve">  Накінечник,    CuCrZr       -  M10                 D 3,2/12/35</t>
  </si>
  <si>
    <t>з нікельованим покриттям</t>
  </si>
  <si>
    <t>особливо стійкі</t>
  </si>
  <si>
    <t xml:space="preserve">  Вставка для накінечника              M6/М14/43 мм</t>
  </si>
  <si>
    <t xml:space="preserve">  Вставка для накінечника              M6/М14/51 мм</t>
  </si>
  <si>
    <t xml:space="preserve">  Вставка для накінечника              M6/M8/28 мм</t>
  </si>
  <si>
    <t xml:space="preserve">  Вставка для накінечника              M6/М16/45 мм</t>
  </si>
  <si>
    <t xml:space="preserve">  Вставка для накінечника              M8/M16/45 мм</t>
  </si>
  <si>
    <t xml:space="preserve">  Вставка для накінечника              M6/М16/52 мм</t>
  </si>
  <si>
    <t xml:space="preserve">  Вставка для накінечника              M8/Tr18/65 мм</t>
  </si>
  <si>
    <t>MB 401 / 501 D GRIP (мідь)</t>
  </si>
  <si>
    <t xml:space="preserve">  Вставка для накінечника              M10/Tr18/60 мм</t>
  </si>
  <si>
    <t xml:space="preserve"> Вставка для накінечника                М6/М6/26 мм </t>
  </si>
  <si>
    <t xml:space="preserve"> Вставка для накінечника                M8/М8/28 мм</t>
  </si>
  <si>
    <t xml:space="preserve"> Вставка для накінечника                M8/М8/43 мм</t>
  </si>
  <si>
    <t xml:space="preserve"> Вставка для накінечника                М10/М10/40 мм</t>
  </si>
  <si>
    <t xml:space="preserve"> Вставка для накінечника                М8/М10/25 мм</t>
  </si>
  <si>
    <t xml:space="preserve"> Вставка для накінечника                М8/М10/27 мм</t>
  </si>
  <si>
    <t xml:space="preserve"> Вставка для накінечника                M10/M6/26 мм</t>
  </si>
  <si>
    <t xml:space="preserve"> Вставка для накінечника                M10/M8/28 мм</t>
  </si>
  <si>
    <t xml:space="preserve"> Вставка для накінечника                M11/M8/27 мм</t>
  </si>
  <si>
    <t xml:space="preserve"> Вставка для накінечника   Cu        M11/M8/27 мм</t>
  </si>
  <si>
    <t xml:space="preserve"> Вставка для накінечника                M6/M12/35 мм    </t>
  </si>
  <si>
    <t xml:space="preserve"> Вставка для накінечника                M6/M14/51 мм    </t>
  </si>
  <si>
    <t xml:space="preserve"> Вставка для накінечника                M8/M16/52 мм    </t>
  </si>
  <si>
    <t xml:space="preserve"> Вставка для накінечника                M8/Tr18/50 мм   LH  </t>
  </si>
  <si>
    <t xml:space="preserve"> Вставка для накінечника                M10/Tr18/50 мм LH </t>
  </si>
  <si>
    <t xml:space="preserve"> Вставка для накінечника                M 8/Tr18/65 мм</t>
  </si>
  <si>
    <t xml:space="preserve"> Вставка для накінечника                M10/Tr18/60 мм</t>
  </si>
  <si>
    <r>
      <t xml:space="preserve">ABIMIG® 450 V                                </t>
    </r>
    <r>
      <rPr>
        <sz val="9"/>
        <color indexed="8"/>
        <rFont val="Arial"/>
        <family val="2"/>
      </rPr>
      <t xml:space="preserve">(ліва різьба) </t>
    </r>
  </si>
  <si>
    <t>RF 45, ABIMIG® 450 V  (Акція!)</t>
  </si>
  <si>
    <t xml:space="preserve"> Газ. сопло, циліндричне                    D 13,0/37,0 мм</t>
  </si>
  <si>
    <t xml:space="preserve"> Газ. сопло, конічне                              D 9,0/37,5 мм</t>
  </si>
  <si>
    <t xml:space="preserve"> Газ. сопло, гальванопокр.                 D 14,0/22/67 мм</t>
  </si>
  <si>
    <t xml:space="preserve"> Газ. сопло, гальванопокр.                 D 16,0/22/70 мм</t>
  </si>
  <si>
    <t xml:space="preserve"> Газ. сопло, гальванопокр.                 D 18,0/25/72 мм</t>
  </si>
  <si>
    <t xml:space="preserve"> Газ. сопло, конічне                              D 16,0 мм</t>
  </si>
  <si>
    <t xml:space="preserve"> Газ. сопло, конічне                              D 19,0 мм</t>
  </si>
  <si>
    <t xml:space="preserve"> Газ. сопло роздільне                         (комплект) </t>
  </si>
  <si>
    <t xml:space="preserve"> Газ. сопло, гальванопокр.                 D 12,0/20/52 мм</t>
  </si>
  <si>
    <t xml:space="preserve"> Газ. сопло, гальванопокр.                 D 12,0/20/54 мм</t>
  </si>
  <si>
    <t xml:space="preserve"> Газ. сопло, конічне                              D 12,0/52,0 мм</t>
  </si>
  <si>
    <t xml:space="preserve"> Газ. сопло, конічне                              D 12,5/63,5 мм</t>
  </si>
  <si>
    <t xml:space="preserve"> Газ. сопло, конічне                              D 16,0/84,0 мм</t>
  </si>
  <si>
    <t xml:space="preserve"> Газ. сопло, гальванопокр.                 D 12,0/84,0 мм</t>
  </si>
  <si>
    <t xml:space="preserve"> Газ. сопло, конічне                              D 18,0/90,0 мм</t>
  </si>
  <si>
    <t xml:space="preserve"> Газ. сопло, конічне                              D 20,0/90,0 мм</t>
  </si>
  <si>
    <t xml:space="preserve"> Газ. сопло, круто конічне                   D 14,0/76,0 мм</t>
  </si>
  <si>
    <t xml:space="preserve"> Газ. сопло, конічне                              D 16,0/76,0 мм</t>
  </si>
  <si>
    <t xml:space="preserve"> Газ. сопло, циліндричне                    D 20,0/76,0 мм</t>
  </si>
  <si>
    <t xml:space="preserve"> Газ. cопло                                              T18 NW12,5 L62</t>
  </si>
  <si>
    <t xml:space="preserve"> Газ. cопло                                              M20 NW14,5 L66 </t>
  </si>
  <si>
    <t xml:space="preserve"> Газ. cопло                                              M20 NW12 L66 </t>
  </si>
  <si>
    <t xml:space="preserve"> Газ. cопло                                              R22x1/8 NW14 L66</t>
  </si>
  <si>
    <t xml:space="preserve"> Газ. cопло                                              R22x1/8 NW20 L66</t>
  </si>
  <si>
    <t xml:space="preserve"> Газорозподілювач</t>
  </si>
  <si>
    <t xml:space="preserve"> Газорозподілювач (long-life)</t>
  </si>
  <si>
    <t xml:space="preserve"> Спіраль подаюча для гусака                      1,5/4,5/26,5</t>
  </si>
  <si>
    <t xml:space="preserve"> Спіраль подаюча для гусака                      2,0/4,5/26,5</t>
  </si>
  <si>
    <t xml:space="preserve"> Спіраль подаюча (біла)                               1,3/3,8/340</t>
  </si>
  <si>
    <t xml:space="preserve"> Спіраль подаюча (синя)                              1,5/4,5/340</t>
  </si>
  <si>
    <t xml:space="preserve"> Спіраль подаюча (синя)                              1,5/4,5/440</t>
  </si>
  <si>
    <t xml:space="preserve"> Спіраль подаюча (синя)                              1,5/4,5/540</t>
  </si>
  <si>
    <t xml:space="preserve"> Спіраль подаюча (жовта)                           2,5/4,5/340</t>
  </si>
  <si>
    <t xml:space="preserve"> Спіраль подаюча (жовта)                           2,5/4,5/440</t>
  </si>
  <si>
    <t xml:space="preserve"> Спіраль подаюча (жовта)                           2,5/4,5/540</t>
  </si>
  <si>
    <t xml:space="preserve"> Спіраль подаюча (зелена)                         3,0/5,0/340</t>
  </si>
  <si>
    <t xml:space="preserve"> Спіраль подаюча (зелена)                         3,0/5,0/440</t>
  </si>
  <si>
    <t xml:space="preserve"> Спіраль подаюча (зелена)                         3,0/5,0/540</t>
  </si>
  <si>
    <t xml:space="preserve"> Спіраль подаюча (біла)                               2,2/6,0/540</t>
  </si>
  <si>
    <t xml:space="preserve"> Спіраль подаюча (синя)                              3,0/6,4/540</t>
  </si>
  <si>
    <t xml:space="preserve"> Спіраль подаюча (без ізол.)                      3,0/6,4/540</t>
  </si>
  <si>
    <t xml:space="preserve"> Спіраль подаюча (без ізол.)                      2,8/6,3/340</t>
  </si>
  <si>
    <t xml:space="preserve"> Спіраль подаюча (без ізол.)                      2,8/6,3/440</t>
  </si>
  <si>
    <t xml:space="preserve"> Спіраль подаюча (без ізол.)                      2,8/6,3/540</t>
  </si>
  <si>
    <t xml:space="preserve"> Спіраль подаюча (без ізол.)                      4,5/7,0/340</t>
  </si>
  <si>
    <t xml:space="preserve"> Спіраль подаюча (без ізол.)                      4,5/7,0/440</t>
  </si>
  <si>
    <t xml:space="preserve"> Спіраль подаюча (без ізол.)                      4,5/7,0/540</t>
  </si>
  <si>
    <t xml:space="preserve"> Спіраль подаюча (без ізол.)                      3,5/7,0/340</t>
  </si>
  <si>
    <t xml:space="preserve"> Спіраль подаюча (без ізол.)                      3,5/7,0/540</t>
  </si>
  <si>
    <t>для тефлонових каналів</t>
  </si>
  <si>
    <t xml:space="preserve"> Цанга різьбова D 3,8 мм</t>
  </si>
  <si>
    <t xml:space="preserve"> Цанга різьбова на каналы D 4,5 мм</t>
  </si>
  <si>
    <t xml:space="preserve"> Цанга  D 3,8 мм</t>
  </si>
  <si>
    <t xml:space="preserve"> Цанга  D 4,5 мм</t>
  </si>
  <si>
    <t xml:space="preserve"> Цанга  D 5,0 мм</t>
  </si>
  <si>
    <t>для спіралей під KZ-2/PDG 508/525</t>
  </si>
  <si>
    <t>для спіралей під PDG 309</t>
  </si>
  <si>
    <t>бальзам для зварювального дроту при зварюванні MIG/MAG (крім алюм.)</t>
  </si>
  <si>
    <t>для змащення зварювального дроту та видалення забруднень (кроме алюм.)</t>
  </si>
  <si>
    <t>ємність для нанесення PROTEC CE 15L</t>
  </si>
  <si>
    <t>попереджує налипання бризок, збільшує ресурс накінечника, вставки та сопла</t>
  </si>
  <si>
    <t>попереджує налипання бризок довгий час, за допомогою створення керамічного покриття</t>
  </si>
  <si>
    <t xml:space="preserve"> Емульсія ABIBLUE (5 л)</t>
  </si>
  <si>
    <t xml:space="preserve"> Емульсія ABIBLUE (10 л)</t>
  </si>
  <si>
    <t xml:space="preserve"> Ручний оприскувач (400 мл)</t>
  </si>
  <si>
    <t xml:space="preserve"> Войлок для очищення зварювального дроту (25 шт.)</t>
  </si>
  <si>
    <t xml:space="preserve"> BINZEL-спрей, 400 ml. (вик. до зварювання)</t>
  </si>
  <si>
    <t xml:space="preserve"> Керамичічний спрей, 400ml (вик. до зварювання)</t>
  </si>
  <si>
    <t xml:space="preserve"> Düsofix-паста, 300 гр.   (вик. після зварювання)</t>
  </si>
  <si>
    <t>Засоби захисту від налипання бризок при зварюванні</t>
  </si>
  <si>
    <t>для роз'єму FR</t>
  </si>
  <si>
    <t xml:space="preserve">  Вставка для накінечника              M10/Tr18/50 мм</t>
  </si>
  <si>
    <t xml:space="preserve">  Вставка для накінечника              M8/Tr18/55 мм</t>
  </si>
  <si>
    <t>030.0037</t>
  </si>
  <si>
    <t>014.0026</t>
  </si>
  <si>
    <t>RF 36LC, MB 36</t>
  </si>
  <si>
    <t xml:space="preserve">MB 401 / 501 / D </t>
  </si>
  <si>
    <t xml:space="preserve">    для самозахисного порошкового дроту D 2,0 - 2,4 мм (ABIMIG®-ALPHA FLUX 350)</t>
  </si>
  <si>
    <t>для дроту D 2,0 - 2,4 мм (RF 45 / ABIMIG® 450 / ABIMIG® 455 з PDG 508)</t>
  </si>
  <si>
    <t>для дроту D 1,4 - 1,6 мм (RF 36LC/36, MB 36, ABIMIG® 355/405, RF 45 / ABIMIG® 450 / ABIMIG® 455 з PDG 508)</t>
  </si>
  <si>
    <t>для дроту D 0,8 - 1,0 мм (RF 15/25, MB 15/24, ABIMIG® 155/255)</t>
  </si>
  <si>
    <t>для дроту D 1,0 - 1,2 мм (RF 15-36, RF 45 з ПДГ 508, MB 15-36, ABIMIG® 255-355, ABIMIG® 450 c PDG 508)</t>
  </si>
  <si>
    <t>для дроту D 0,6 - 1,0 мм (MB 14L)</t>
  </si>
  <si>
    <t>для дроту D 1,0 - 1,2 мм (ABIMIG AT)</t>
  </si>
  <si>
    <r>
      <t xml:space="preserve">Зварювальні пальники </t>
    </r>
    <r>
      <rPr>
        <b/>
        <sz val="14"/>
        <rFont val="Arial"/>
        <family val="2"/>
        <charset val="204"/>
      </rPr>
      <t>WIG/TIG</t>
    </r>
    <r>
      <rPr>
        <sz val="10"/>
        <rFont val="Arial"/>
        <family val="2"/>
      </rPr>
      <t xml:space="preserve"> (зварювання неплавким електродом в середовищі інертного газу)</t>
    </r>
  </si>
  <si>
    <t>керамічне сопло NW …, а також бажаним типом під'єднання до керування, газу та охолодження)</t>
  </si>
  <si>
    <t>при замовленні 3 шт. та більше - див. систему знижок</t>
  </si>
  <si>
    <t>Керування подачі газу кнопкою, газове охолодження</t>
  </si>
  <si>
    <t>F - гнучка головка</t>
  </si>
  <si>
    <t>180А (DC) / 130A (AC) - 35%ПВ, D W-електроду 0,5 - 4,0 мм             Евроразъем</t>
  </si>
  <si>
    <t xml:space="preserve">140А (DC) / 125A (AC) - 35%ПВ, D W-електроду 0,5 - 2,4(4,0) мм     (F - гнучка головка) </t>
  </si>
  <si>
    <t>140А (DC) / 125A (AC) - 35%ПВ, D W-електроду 0,5 - 2,4(4,0) мм     (F - гнучка головка)</t>
  </si>
  <si>
    <t>180А (DC) / 130A (AC) - 35%ПВ, D W-електроду 0,5 - 4,0 мм             (F - гнучка головка)</t>
  </si>
  <si>
    <t xml:space="preserve">    Силовий кабель 4,00 м</t>
  </si>
  <si>
    <t xml:space="preserve">    Силовий кабель 8,00 м</t>
  </si>
  <si>
    <t xml:space="preserve">    Модуль керування BIS-52</t>
  </si>
  <si>
    <t xml:space="preserve">    Газовий шланг                                                1,5/3,0/п.м</t>
  </si>
  <si>
    <t xml:space="preserve">    Газовий шланг                                                1,5/4,5/п.м</t>
  </si>
  <si>
    <t>Ізолятор</t>
  </si>
  <si>
    <t>Адаптер для корпуса цанги з газ. лінзою (701.02..)</t>
  </si>
  <si>
    <t>Корпус цанги         WE-D 0,5-1,0 мм (з газ. лінзою)</t>
  </si>
  <si>
    <t>Корпус цанги         WE-D 1,2 мм        (з газ. лінзою)</t>
  </si>
  <si>
    <t>Корпус цанги         WE-D 1,6 мм        (з газ. лінзою)</t>
  </si>
  <si>
    <t>Корпус цанги         WE-D 2,0 мм        (з газ. лінзою)</t>
  </si>
  <si>
    <t>Корпус цанги         WE-D 2,4 мм        (з газ. лінзою)</t>
  </si>
  <si>
    <t>Корпус цанги         WE-D 3,2 мм        (з газ. лінзою)</t>
  </si>
  <si>
    <t>Корпус цанги         WE-D 0,5-1,2 мм (з газ. лінзою)</t>
  </si>
  <si>
    <t>Корпус цанги         WE-D 2,0-2,4 мм (з газ. лінзою)</t>
  </si>
  <si>
    <t>Корпус цанги         WE-D 4,0 мм        (з газ. лінзою)</t>
  </si>
  <si>
    <t>Корпус цанги         WE-D 0,5 мм      (з газ. лінзою)</t>
  </si>
  <si>
    <t>Корпус цанги         WE-D 1,0 мм      (з газ. лінзою)</t>
  </si>
  <si>
    <t>Корпус цанги         WE-D 1,6 мм      (з газ. лінзою)</t>
  </si>
  <si>
    <t>Корпус цанги         WE-D 2,4 мм      (з газ. лінзою)</t>
  </si>
  <si>
    <t>Корпус цанги         WE-D 3,2 мм      (з газ. лінзою)</t>
  </si>
  <si>
    <t>Корпус цанги         WE-D 4,0 мм      (з газ. лінзою)</t>
  </si>
  <si>
    <t>Корпус цанги         WE-D 4,8 мм      (з газ. лінзою)</t>
  </si>
  <si>
    <t>ABITIG®GRIP/SRT 9, SRT 9V, ABITIG®/SRT 20    (для корпуса цанги з газ. лінзою 701.03..)</t>
  </si>
  <si>
    <t xml:space="preserve">   (для корпуса цанги з газ. лінзою 701.02..)</t>
  </si>
  <si>
    <t xml:space="preserve">   (для корпуса цанги з газ. лінзою 701.1...)</t>
  </si>
  <si>
    <t xml:space="preserve">   Електродотримач D 1,0</t>
  </si>
  <si>
    <t xml:space="preserve">   Електродотримач D 1,6</t>
  </si>
  <si>
    <t xml:space="preserve">   Електродотримач D 2,0</t>
  </si>
  <si>
    <t xml:space="preserve">   Електродотримач D 2,4</t>
  </si>
  <si>
    <t xml:space="preserve">   Електродотримач D 3,2</t>
  </si>
  <si>
    <t xml:space="preserve">   Електродотримач D 4,0</t>
  </si>
  <si>
    <t xml:space="preserve">   Електродотримач D 4,8</t>
  </si>
  <si>
    <t xml:space="preserve">   Електродотримач D 6,4</t>
  </si>
  <si>
    <t xml:space="preserve">   Керамічне сопло - NW 6,5 мм </t>
  </si>
  <si>
    <t xml:space="preserve">   Керамічне сопло - NW 8,0 мм </t>
  </si>
  <si>
    <t xml:space="preserve">   Керамічне сопло - NW 10,0 мм </t>
  </si>
  <si>
    <t xml:space="preserve">   Керамічне сопло - NW 11,5 мм </t>
  </si>
  <si>
    <t xml:space="preserve">   Керамічне сопло - NW 7,5 мм </t>
  </si>
  <si>
    <t xml:space="preserve">   Керамічне сопло - NW 13,0 мм </t>
  </si>
  <si>
    <t xml:space="preserve">   Керамічне сопло - NW 15,0 мм </t>
  </si>
  <si>
    <t xml:space="preserve">   Керамічне сопло - NW 12,5 мм </t>
  </si>
  <si>
    <t xml:space="preserve">   Керамічне сопло - NW 16,0 мм </t>
  </si>
  <si>
    <t xml:space="preserve">   Керамічне сопло - NW 19,5 мм </t>
  </si>
  <si>
    <t>Керамічне сопло - № 4 (NW 6,5 мм / L 30,0 мм)</t>
  </si>
  <si>
    <t>Керамічне сопло - № 5 (NW 8,0 мм / L 30,0 мм)</t>
  </si>
  <si>
    <t>Керамічне сопло - № 6 (NW 9,5 мм / L 30,0 мм)</t>
  </si>
  <si>
    <t>Керамічне сопло - № 7 (NW 11,0 мм / L 30,0 мм)</t>
  </si>
  <si>
    <t>Керамічне сопло - № 8 (NW 12,5 мм / L 30,0 мм)</t>
  </si>
  <si>
    <t>Керамічне сопло - №10(NW 16,0 мм / L 30,0 мм)</t>
  </si>
  <si>
    <t>Керамічне сопло - № 4 (NW 6,5 мм / L 48,0 мм)</t>
  </si>
  <si>
    <t>Керамічне сопло - № 5 (NW 8,0 мм / L 48,0 мм)</t>
  </si>
  <si>
    <t>Керамічне сопло - № 6 (NW 9,5 мм / L 48,0 мм)</t>
  </si>
  <si>
    <t>Керамічне сопло - № 4 (NW 6,5 мм / L 63,0 мм)</t>
  </si>
  <si>
    <t>Керамічне сопло - № 5 (NW 8,0 мм / L 63,0 мм)</t>
  </si>
  <si>
    <t>Керамічне сопло - № 4 (NW 6,5 мм / L 89,0 мм)</t>
  </si>
  <si>
    <t>Керамічне сопло - № 4 (NW 6,5 мм / L 25,5 мм)</t>
  </si>
  <si>
    <t>Керамічне сопло - № 5 (NW 8,0 мм / L 25,5 мм)</t>
  </si>
  <si>
    <t>Керамічне сопло - № 6 (NW 9,5 мм / L 25,5 мм)</t>
  </si>
  <si>
    <t>Керамічне сопло - № 7 (NW 11,0 мм / L 25,5 мм)</t>
  </si>
  <si>
    <t>Керамічне сопло - № 4 (NW 6,5 мм / L 47,0 мм)</t>
  </si>
  <si>
    <t>Керамічне сопло - № 5 (NW 8,0 мм / L 47,0 мм)</t>
  </si>
  <si>
    <t>Керамічне сопло - № 6 (NW 9,5 мм / L 47,0 мм)</t>
  </si>
  <si>
    <t>Керамічне сопло - № 7 (NW 11,0 мм / L 47,0 мм)</t>
  </si>
  <si>
    <t>Керамічне сопло - № 8 (NW 12,5 мм / L 47,0 мм)</t>
  </si>
  <si>
    <t>Керамічне сопло - №10(NW 16,0 мм / L 47,0 мм)</t>
  </si>
  <si>
    <t>Керамічне сопло - №12(NW 19,5 мм / L 50,0 мм)</t>
  </si>
  <si>
    <t>Керамічне сопло - № 5 (NW 8,0 мм / L 76,0 мм)</t>
  </si>
  <si>
    <t>Керамічне сопло - № 6 (NW 9,5 мм / L 76,0 мм)</t>
  </si>
  <si>
    <t>Керамічне сопло - № 7 (NW 11,0 мм / L 76,0 мм)</t>
  </si>
  <si>
    <t>Керамічне сопло - № 4 (NW 6,5 мм / L 42,0 мм)</t>
  </si>
  <si>
    <t>Керамічне сопло - № 5 (NW 8,0 мм / L 42,0 мм)</t>
  </si>
  <si>
    <t>Керамічне сопло - № 6 (NW 9,5 мм / L 42,0 мм)</t>
  </si>
  <si>
    <t>Керамічне сопло - № 7 (NW 11,0 мм / L 42,0 мм)</t>
  </si>
  <si>
    <t>Керамічне сопло - № 8 (NW 12,5 мм / L 42,0 мм)</t>
  </si>
  <si>
    <t>Керамічне сопло - №12(NW 19,5 мм / L 42,0 мм)</t>
  </si>
  <si>
    <t>Керамічне сопло - № 8 (NW 12,5 мм / L 48,0 мм)</t>
  </si>
  <si>
    <t>Керамічне сопло - №10(NW 16,0 мм / L 48,0 мм)</t>
  </si>
  <si>
    <t>Керамічне сопло - №12(NW 19,5 мм / L 48,0 мм)</t>
  </si>
  <si>
    <t>Керамічне сопло -          (NW 24,0 мм / L 34,0 мм)</t>
  </si>
  <si>
    <t>Керамічне сопло - №12 (NW 19,5 мм / L 42,0 мм)</t>
  </si>
  <si>
    <t>Тип WP (зелений, без домішок - чистий вольфрам)</t>
  </si>
  <si>
    <t>Тип WR 2 (бірюзовий, с оксидом лантану 1,2…1,4% La2O2)</t>
  </si>
  <si>
    <t>Мають дуже легкий початковий запуск дуги, низьку схильність до пропалів, стійку дугу.
У порівнянні з церієвими та торованими, лантановані електроди мають менший знос робочого кінця електроду. Лантановані електроди більш довговічні і менше забруднюють вольфрамом зварний шов. Оксид лантану рівномірно розподілений по довжині електроду, що дозволяє тривалий час зберігати при зварюванні початкову заточку електроду. Це серйозна перевага при зварюванні на постійному (пряма полярність) або змінному струмі від поліпшених джерел зварювального струму, сталей і нержавіючих сталей.</t>
  </si>
  <si>
    <t xml:space="preserve">     Тип E3® (фіолетовый, зі сумішшю оксидів)</t>
  </si>
  <si>
    <t>Повітряне охолодження</t>
  </si>
  <si>
    <t>Комплектуючі до плазмотронів</t>
  </si>
  <si>
    <t xml:space="preserve">  110A - 60%ПВ, Uзаж.=7кВ, одногаз. з min тиском ст. п.-5,5 бар (St-40(35)mm, Alu-30(25)mm) </t>
  </si>
  <si>
    <t xml:space="preserve">  150A - 60%ПВ, Uзаж.=7кВ, одногаз. з min тиском ст. п.-5,5 бар (St-55(50)mm, Alu-40(35)mm) </t>
  </si>
  <si>
    <t xml:space="preserve">  200A - 100%ПВ, одногаз. з min тиском ст. п.-3,5-4,5 бар (St-70(60)mm, Alu-45(40)mm) </t>
  </si>
  <si>
    <t xml:space="preserve">  Катод плазм.</t>
  </si>
  <si>
    <t xml:space="preserve">  Сопло плазм., Ø 0,65</t>
  </si>
  <si>
    <t xml:space="preserve">  Сопло плазм., Ø 0,80</t>
  </si>
  <si>
    <t xml:space="preserve">  Сопло плазм., Ø 0,6</t>
  </si>
  <si>
    <t xml:space="preserve">  Сопло плазм., Ø 0,8</t>
  </si>
  <si>
    <t xml:space="preserve">  Сопло плазм., Ø 1,0</t>
  </si>
  <si>
    <t xml:space="preserve">  Сопло плазм., Ø 1,2</t>
  </si>
  <si>
    <t xml:space="preserve">  Сопло плазм., Ø 1,5</t>
  </si>
  <si>
    <t xml:space="preserve">  Сопло плазм., Ø 1,8</t>
  </si>
  <si>
    <t xml:space="preserve">  Сопло плазм., Ø 2,0</t>
  </si>
  <si>
    <t xml:space="preserve">  Сопло плазм., Ø 0,9</t>
  </si>
  <si>
    <t xml:space="preserve">  Сопло плазм., Ø 1,1</t>
  </si>
  <si>
    <t xml:space="preserve">  Сопло плазм., Ø 1,4</t>
  </si>
  <si>
    <t xml:space="preserve">  Сопло плазм., Ø 1,6</t>
  </si>
  <si>
    <t xml:space="preserve">  Захисний ковпачок</t>
  </si>
  <si>
    <t xml:space="preserve">  Завихрувач</t>
  </si>
  <si>
    <t xml:space="preserve">  Дистанційна пружина</t>
  </si>
  <si>
    <t xml:space="preserve">  Дистанційна захисна насадка</t>
  </si>
  <si>
    <t xml:space="preserve">  Охолоджуюча трубка</t>
  </si>
  <si>
    <t xml:space="preserve">  Ізоляційна вставка</t>
  </si>
  <si>
    <t xml:space="preserve">  Катод плазм. (довгий), </t>
  </si>
  <si>
    <t xml:space="preserve">  Катод плазм. (довгий)</t>
  </si>
  <si>
    <t xml:space="preserve">  Корпус роздільного захисного ковпачка       </t>
  </si>
  <si>
    <t xml:space="preserve">  Завихрувач підвищеної стійкості   </t>
  </si>
  <si>
    <t xml:space="preserve">  Кільце</t>
  </si>
  <si>
    <t>Кільце</t>
  </si>
  <si>
    <t xml:space="preserve">  Шланговий пакет</t>
  </si>
  <si>
    <t xml:space="preserve">  Вставка від бризок</t>
  </si>
  <si>
    <t>Трубка охолодження</t>
  </si>
  <si>
    <t>Керамічний ковпачок</t>
  </si>
  <si>
    <t>Накидна гайка H250W/M250W</t>
  </si>
  <si>
    <t>Рукоятка з кнопкою</t>
  </si>
  <si>
    <t>Дистанційна насадка</t>
  </si>
  <si>
    <t>плавн. регул. струму        Uс=400B, P=19kBA, Iрег =20-70А, Umax x.x.=250B,70A/110B-60%ПВ, Sр.max=25(20)mm</t>
  </si>
  <si>
    <t>плавн. регул. струму        Uс=400B, P=32kBA, Iрег =20-120А, Umax x.x.=250B,120A/130B-60%ПВ, Sр.max=45(35)mm</t>
  </si>
  <si>
    <t>Установки повітряно-плазмового різки Jäckle (Німеччина)</t>
  </si>
  <si>
    <t>Сертифікат відповідності вимогам ГОСТ 18130-79, ГОСТ 12.2.007.0-75, ДСТУ EN 60974-7:2015, ДСТУ EN 60974-10:2015, ДСТУ EN 60974-11:2014, ДСТУ EN 60974-1:2014, ДСТУ EN 60974-12:2014</t>
  </si>
  <si>
    <t xml:space="preserve">(вартість установок містить витрати з сертификації, а також вступний курс експлуатації на базі постачальника, м. Київ, </t>
  </si>
  <si>
    <t>Витратні комплектуючі</t>
  </si>
  <si>
    <t>сопла та катоди при замовленні від 100 шт. та більше - див. систему знижок</t>
  </si>
  <si>
    <r>
      <t>СNС</t>
    </r>
    <r>
      <rPr>
        <sz val="9"/>
        <rFont val="Arial"/>
        <family val="2"/>
        <charset val="204"/>
      </rPr>
      <t xml:space="preserve"> - установки адаптовані під портальну різку (інтерфейс комп. керування)</t>
    </r>
  </si>
  <si>
    <t>Сертифікат відповідності вимогам  ДСТУ EN 60974-10:2015, ДСТУ EN 60974-11:2014</t>
  </si>
  <si>
    <t>Сертифікат відповідності вимогам  EN 19:2009, EN 12266-1:2015</t>
  </si>
  <si>
    <t xml:space="preserve">  500А - 60%ПВ, D електроду круглого(пластинчатого) 4,0 - 10,0 мм(15/20 мм - ш, 4 мм - в)</t>
  </si>
  <si>
    <t xml:space="preserve">  600А - 60%ПВ, D електроду круглого(пластинчатого) 4,0 - 12,0 мм(15/20 мм - ш, 4/5 мм - в)</t>
  </si>
  <si>
    <t xml:space="preserve">  1000А - 60%ПВ, D електроду круглого(пластинчатого) 8,0 - 16,0 мм(15/20/25 мм - ш, 4/5 мм - в)</t>
  </si>
  <si>
    <t xml:space="preserve">  1500А - 60%ПВ, D електроду круглого(пластинчатого) 8,0 - 19,0 мм(15/20/25 мм - ш, 4/5 мм - в)</t>
  </si>
  <si>
    <t xml:space="preserve"> Сопло для круглих вугільних електродів</t>
  </si>
  <si>
    <t xml:space="preserve">Маска зварювальника ADF 600S диз. ABICOR  BINZEL </t>
  </si>
  <si>
    <t xml:space="preserve">   зовнішнє</t>
  </si>
  <si>
    <t xml:space="preserve">   внутрішнє</t>
  </si>
  <si>
    <t>Строгачі канавок</t>
  </si>
  <si>
    <t>Захисне скло до маски зварювальника 118х108</t>
  </si>
  <si>
    <t>Захисне скло до маски зварювальника 96х47</t>
  </si>
  <si>
    <t>для постійного струму (DC)</t>
  </si>
  <si>
    <t>з алюмінієвим стрижнем</t>
  </si>
  <si>
    <t>Зажими маси</t>
  </si>
  <si>
    <t>Байонетні штекера/гнізда</t>
  </si>
  <si>
    <t xml:space="preserve">  Січення (мм²) - навантаження (А)</t>
  </si>
  <si>
    <t>Манометри вир. WIKA Alexander Wiegand CE &amp; Co.KG, Німеччина</t>
  </si>
  <si>
    <t xml:space="preserve"> Редуктор О2 (кисень)</t>
  </si>
  <si>
    <t xml:space="preserve"> Економія газу до 50%</t>
  </si>
  <si>
    <t>Ізоляційні накладки до електродотримачів/строгачів канавок</t>
  </si>
  <si>
    <t xml:space="preserve">  гніздо ABI-CF / BB 10-25</t>
  </si>
  <si>
    <t xml:space="preserve">  гніздо ABI-CF / ВВ 35-50</t>
  </si>
  <si>
    <t xml:space="preserve">  гніздо ABI-CF / ВВ 50-70</t>
  </si>
  <si>
    <t xml:space="preserve">  гніздо ABI-CF / ВВ 70-95</t>
  </si>
  <si>
    <t xml:space="preserve">  гніздо ABI-IF / BЕB 10-25</t>
  </si>
  <si>
    <t xml:space="preserve">  гніздо ABI-IF / BЕB 35-50</t>
  </si>
  <si>
    <t xml:space="preserve">  гніздо ABI-IF / BЕB 50-70</t>
  </si>
  <si>
    <t xml:space="preserve">  гніздо ABI-IF / BЕB 70-95</t>
  </si>
  <si>
    <t xml:space="preserve"> Редуктор Ar/CO2 (аргон / вуглекислота)</t>
  </si>
  <si>
    <t xml:space="preserve"> Редуктор ECOMAT 2000 Ar/CO2 (аргон / вуглекислота)</t>
  </si>
  <si>
    <t xml:space="preserve">Манометр 0…30/32 л/хв G1/4 </t>
  </si>
  <si>
    <t xml:space="preserve">    200А (DC) / 140A (AC) - 35%ПВ, D W-електроду 1,6 - 3,2(4,8) мм      керування Up/Down</t>
  </si>
  <si>
    <t xml:space="preserve">    180А (DC) / 130A (AC) - 35%ПВ, D W-електроду 0,5 - 4,0 мм              керування Up/Down</t>
  </si>
  <si>
    <t>320А (DC) / 240A (AC) - 100%ПВ, D W-електроду 0,5 - 4,0 мм          керування Up/Down</t>
  </si>
  <si>
    <t xml:space="preserve">    450А (DC) / 320A (AC) - 100%ПВ, D W-електроду 1,6 - 4,8 мм          керування Up/Down</t>
  </si>
  <si>
    <t>*кінцева вартість пальника формується після комплектації витратними частинами на вибір (Ковпачок, цанга, корпус цанги під діаметр…,</t>
  </si>
  <si>
    <t>Ковпачок довгий</t>
  </si>
  <si>
    <t xml:space="preserve">    Ковпачок довгий</t>
  </si>
  <si>
    <t>Ковпачок короткий</t>
  </si>
  <si>
    <t xml:space="preserve">    Ковпачок короткий</t>
  </si>
  <si>
    <t>701.0244</t>
  </si>
  <si>
    <t>Ковпачок середній</t>
  </si>
  <si>
    <t xml:space="preserve">    Рідинний шланг                                              1,5/3,9/п.м</t>
  </si>
  <si>
    <t xml:space="preserve">    Зовнішній кожух                                             1,25/25/п.м</t>
  </si>
  <si>
    <t xml:space="preserve">  Версія "Т" - поворотний</t>
  </si>
  <si>
    <t xml:space="preserve">    320(340А) - 60% ПВ, D 0,8 - 1,2 (1,6)  0˚ (45˚) - згин відносно вісі гусака</t>
  </si>
  <si>
    <t xml:space="preserve">    500А - 100% ПВ, D 1,0 - 1,6 (2,4)         0˚ (45˚) - згин відносно вісі гусака</t>
  </si>
  <si>
    <t xml:space="preserve"> Тримач газового сопла                        </t>
  </si>
  <si>
    <t xml:space="preserve"> Тримач газового сопла                          </t>
  </si>
  <si>
    <t xml:space="preserve"> Тефлоновий канал (синий)                        1,5/4,0/350</t>
  </si>
  <si>
    <t>склад: роботизований пальник в зборі з кріпленням до маніпулятора та шлангпакетом, подаючий механізм з платформою, подаючим каналом, проміжним шлангпакетом та джерело з відповідним інтерфейсом</t>
  </si>
  <si>
    <t xml:space="preserve"> Тефлоновий канал (червона)                    2,0/4,0/350</t>
  </si>
  <si>
    <t xml:space="preserve"> Тефлоновий канал (жовта)                        2,7/4,7/350</t>
  </si>
  <si>
    <t xml:space="preserve"> Спіраль подаюча (біла)                             1,3/3,8/п.м</t>
  </si>
  <si>
    <t xml:space="preserve"> Спіраль подаюча (синя)                            1,5/4,5/п.м</t>
  </si>
  <si>
    <t xml:space="preserve"> Спіраль подаюча (червона)                      2,0/4,5/п.м</t>
  </si>
  <si>
    <t xml:space="preserve"> Спіраль подаюча (жовта)                          2,5/4,5/п.м</t>
  </si>
  <si>
    <t xml:space="preserve"> Спіраль подаюча (зелена)                        3,0/5,0/п.м</t>
  </si>
  <si>
    <t xml:space="preserve"> PE-канал (чорний)                                       1,5/3,8/п.м</t>
  </si>
  <si>
    <t xml:space="preserve"> PTFE-канал (синий)                                     1,5/4,0/п.м</t>
  </si>
  <si>
    <t xml:space="preserve"> PТFE-канал (червоний)                               2,0/4,0/п.м</t>
  </si>
  <si>
    <t xml:space="preserve"> PTFE-канал (жовтий)                                   2,7/4,7/п.м</t>
  </si>
  <si>
    <t xml:space="preserve">  20А - 35%ПВ, одногаз. з тиском ст. п.-2 бар (St-6mm, Alu-2,5mm, VA-4mm)</t>
  </si>
  <si>
    <t xml:space="preserve">  40А - 60%ПВ, одногаз. з тиском ст. п.-5 бар (St-10mm, Alu-8mm, VA-6mm)</t>
  </si>
  <si>
    <t xml:space="preserve">  75A - 60%ПВ, одногаз. з тиском ст. п.-5-5,5 бар (St-20mm, Alu-15mm, VA-12mm)</t>
  </si>
  <si>
    <t xml:space="preserve">  Зовнішній шланг в компл. 6 м</t>
  </si>
  <si>
    <t xml:space="preserve">  в комплекті зі штангами під R до 500 мм  </t>
  </si>
  <si>
    <t xml:space="preserve">  Дистанційнанасадка</t>
  </si>
  <si>
    <t>1 ступінь регул. струму   Uс=400B, P=18kBA, Imax =60А,  Umax x.x.=290B, 60A-60%ПВ, Sр.max=20(15)mm</t>
  </si>
  <si>
    <t xml:space="preserve"> 250A - 100%ПВ,  одногазовий, з min тиском ст. п.-3,5 бар St-100(70)mm</t>
  </si>
  <si>
    <t xml:space="preserve"> для монтажу/демонтажу катода та сопла</t>
  </si>
  <si>
    <r>
      <t xml:space="preserve">EA - </t>
    </r>
    <r>
      <rPr>
        <sz val="10"/>
        <rFont val="Arial"/>
        <family val="2"/>
        <charset val="204"/>
      </rPr>
      <t xml:space="preserve">під'єднання різака накидною гайкою, </t>
    </r>
    <r>
      <rPr>
        <b/>
        <sz val="10"/>
        <rFont val="Arial"/>
        <family val="2"/>
        <charset val="204"/>
      </rPr>
      <t>ZA</t>
    </r>
    <r>
      <rPr>
        <sz val="10"/>
        <rFont val="Arial"/>
        <family val="2"/>
        <charset val="204"/>
      </rPr>
      <t xml:space="preserve"> - євро (центральний) роз'єм різака, </t>
    </r>
    <r>
      <rPr>
        <b/>
        <sz val="10"/>
        <rFont val="Arial"/>
        <family val="2"/>
        <charset val="204"/>
      </rPr>
      <t>MT</t>
    </r>
    <r>
      <rPr>
        <sz val="10"/>
        <rFont val="Arial"/>
        <family val="2"/>
        <charset val="204"/>
      </rPr>
      <t xml:space="preserve"> - установки адаптовані під автоматичну різку (інтерфейс дистанц. керування), </t>
    </r>
  </si>
  <si>
    <t xml:space="preserve"> PAKiROB - 400 ETH - IP - iSTM - A500 - 22</t>
  </si>
  <si>
    <t xml:space="preserve"> PAKiROB - 500 ETH - IP - iSTM - W500 - 22</t>
  </si>
  <si>
    <t>PAK.0003.1</t>
  </si>
  <si>
    <t>PAK.0004.1</t>
  </si>
  <si>
    <t xml:space="preserve"> PAKiROB - 400 DEV - IP - iSTM - A500 - 22</t>
  </si>
  <si>
    <t>PAK.0005.1</t>
  </si>
  <si>
    <t>PAK.0006.1</t>
  </si>
  <si>
    <t>PAK.0007.1</t>
  </si>
  <si>
    <t>PAK.0008.1</t>
  </si>
  <si>
    <t>PAK.0009.1</t>
  </si>
  <si>
    <t>PAK.0010.1</t>
  </si>
  <si>
    <t>PAK.0011.1</t>
  </si>
  <si>
    <t>PAK.0012.1</t>
  </si>
  <si>
    <t>PAK.0013.1</t>
  </si>
  <si>
    <t>PAK.0014.1</t>
  </si>
  <si>
    <t>PAK.0015.1</t>
  </si>
  <si>
    <t>PAK.0016.1</t>
  </si>
  <si>
    <t>PAK.0017.1</t>
  </si>
  <si>
    <t>PAK.0018.1</t>
  </si>
  <si>
    <t>PAK.0019.1</t>
  </si>
  <si>
    <t>PAK.0020.1</t>
  </si>
  <si>
    <t>PAK.0021.1</t>
  </si>
  <si>
    <t>PAK.0022.1</t>
  </si>
  <si>
    <t xml:space="preserve"> PAKiROB - 500 DEV - IP - iSTM - W500 - 22</t>
  </si>
  <si>
    <t xml:space="preserve"> PAKiROB - 500 ETH - IP - iCAT - W500 - 22</t>
  </si>
  <si>
    <t xml:space="preserve"> PAKiROB - 400 ETH - IP - iCATmini - A500 - 22</t>
  </si>
  <si>
    <t xml:space="preserve"> FANUC® ArcM100iC/12 - StLin 3m - 1,2 St.</t>
  </si>
  <si>
    <t xml:space="preserve"> FANUC® ArcM100iC/12 - StLin 3m - 1,2 St</t>
  </si>
  <si>
    <t xml:space="preserve"> FANUC® ArcM120iC/12L- StLin 3m - 1,2 St.</t>
  </si>
  <si>
    <t xml:space="preserve"> ABB® IRB 1600 ID - StLin 3m - 1,2 St.</t>
  </si>
  <si>
    <t xml:space="preserve"> ABB® IRB 2600ID8/2.0 - StLin 3m - 1,2 St.</t>
  </si>
  <si>
    <t xml:space="preserve"> Yaskawa® - MA1440 - StLin 3m - 1,2 St.</t>
  </si>
  <si>
    <t xml:space="preserve"> Yaskawa® - MA2010 - StLin 3m - 1,2 St.</t>
  </si>
  <si>
    <t xml:space="preserve"> KUKA® KR5-2ArcHW - StLin 3m - 1,2 St.</t>
  </si>
  <si>
    <t xml:space="preserve"> KUKA® KR16L8ArcHW - StLin3m - 1,2 St.</t>
  </si>
  <si>
    <t xml:space="preserve"> ABB® IRB 1660ID - StLin 3m - 1,2 St.</t>
  </si>
  <si>
    <t xml:space="preserve"> KUKA® KR8R1420arcHW-StL3m-1,2St</t>
  </si>
  <si>
    <t xml:space="preserve"> KUKA® KR8R2100arcHW-StL3m-1,2St</t>
  </si>
  <si>
    <t>PAK.Z015.1</t>
  </si>
  <si>
    <t>PAK.Z017.1</t>
  </si>
  <si>
    <t xml:space="preserve"> Yaskawa® MA1440-StLin3m-1,2StEU</t>
  </si>
  <si>
    <t xml:space="preserve"> PAKiROB - 400ETH - IP - iCATmini - A500 - 22</t>
  </si>
  <si>
    <t xml:space="preserve"> PAKiROB - 500ETH - IP - iCA T- W500 - 22</t>
  </si>
  <si>
    <t xml:space="preserve"> PAKiROB - 500ETH - IP - iCAT - W500 - 22</t>
  </si>
  <si>
    <t xml:space="preserve"> PAKiROB - 500DEV - IP - CAT3 - W500 - 22</t>
  </si>
  <si>
    <t>Ціна без ПДВ</t>
  </si>
  <si>
    <t xml:space="preserve">   тип хамелеон, живлення від сонячної батареї, 1 / 2 / 1 / 2</t>
  </si>
  <si>
    <t>Сертифікат відповідності вимогам  EN 175-2001, EN 379:2003</t>
  </si>
  <si>
    <t xml:space="preserve"> KUKA® KR150L110--2-2000-StLin3m-1,2St</t>
  </si>
  <si>
    <t>Накінечники всіх типів</t>
  </si>
  <si>
    <t>для автоматичного включення/вимкнення димовитяжної установки при зварюванні/паузі</t>
  </si>
  <si>
    <r>
      <t xml:space="preserve">Зварювальні пальники MIG/MAG </t>
    </r>
    <r>
      <rPr>
        <sz val="10"/>
        <color indexed="8"/>
        <rFont val="Arial"/>
        <family val="2"/>
      </rPr>
      <t>(Push-Pull, в комплекті з блоком синхронізації з подаючим механізмом)</t>
    </r>
  </si>
  <si>
    <t>2-х ряд. мідний теплообм., насос (50 Hz, Qmax 7 л/мин, Hmax 30 м),  пласт. ємність 6 л, маса 14,9 кг</t>
  </si>
  <si>
    <t>3-х ряд. мідний теплообм., насос (50 Hz, Qmax 7 л/мин, Hmax 30 м),  пласт. ємність 6 л, маса 16,7 кг</t>
  </si>
  <si>
    <t xml:space="preserve"> Охолоджуючий агент ВТС-20 NF  каністра 5 л</t>
  </si>
  <si>
    <t xml:space="preserve"> Охолоджуючий агент ВТС-50 NF каністра 5 л</t>
  </si>
  <si>
    <t xml:space="preserve"> Кнопка 2-пол.</t>
  </si>
  <si>
    <t xml:space="preserve"> Кнопка 2-х пол. Довга</t>
  </si>
  <si>
    <t xml:space="preserve"> Рукоятка RB 61 GD з кнопкою М</t>
  </si>
  <si>
    <t>Шлангові пакети</t>
  </si>
  <si>
    <t>апаратна частина (з трикутним фланцем, капілярна трубка Di=2,0)</t>
  </si>
  <si>
    <t xml:space="preserve">    для підключення магістралей подачі рідини (апаратна частина)</t>
  </si>
  <si>
    <t xml:space="preserve"> Кільце ущільнююче 4x1</t>
  </si>
  <si>
    <t>для зварювальних пальників з охолодженням газом</t>
  </si>
  <si>
    <t>для зварювальних пальників з рідинним охолодженням</t>
  </si>
  <si>
    <t xml:space="preserve"> Кільце ущільнююче 3,5x1,5</t>
  </si>
  <si>
    <t>рідина проти налипання бризок на поверхню, що обробляється</t>
  </si>
  <si>
    <t>Всі зварювальні пальники як з роз'ємами 10-25 - штир D9 мм, 35-50/50-70 - штир D13 мм, так і ін. роз'ємами відповідно до типу джерела.</t>
  </si>
  <si>
    <t>Керування подачі газу вентилем</t>
  </si>
  <si>
    <t>Керування подачі газу кнопкою, рідинне охолодження</t>
  </si>
  <si>
    <t xml:space="preserve"> Комплектуючі та витратні частини до пальників  WIG/TIG</t>
  </si>
  <si>
    <t>Електроди без домішок, складаються з чистого вольфраму. Головною сферою використання цих електродів є зварювання на змінному струмі (АС) сплавів алюмінію при хорошій стійкості дуги. Не придатні для зварювання постійним струмом (DC)</t>
  </si>
  <si>
    <t xml:space="preserve">Вольфрамові електроди </t>
  </si>
  <si>
    <t>Електроди з добавками оксидів рідкоземельних елементів (суміш оксидів). У порівнянні з торованими електродами - набагато менш шкідливі для навколишнього середовища. Можливо використовувати у всьому діапазоні потужностей завдяки меншому нагріванню при незмінній щільності струму. Зварювання на постійному (DC) і змінному струмі (АС) нелегованої і високолегованих сталей, сплавів алюмінію, титану, нікелю, міді та магнію. Завдяки своїм відмінним властивостям підпалу, вони ідеально підходять для автоматизованих процесів. Збільшений термін служби.</t>
  </si>
  <si>
    <t>* зменшення вказаного граничного навантаження пальника на 30%</t>
  </si>
  <si>
    <t xml:space="preserve">  Каретка для різки по колу </t>
  </si>
  <si>
    <t>вартість плазмотрона/різака - не входить)</t>
  </si>
  <si>
    <r>
      <t>Вугільні електроди ABIARC</t>
    </r>
    <r>
      <rPr>
        <b/>
        <sz val="10"/>
        <rFont val="Arial Cyr"/>
        <charset val="204"/>
      </rPr>
      <t>®</t>
    </r>
    <r>
      <rPr>
        <b/>
        <sz val="10"/>
        <rFont val="Arial"/>
        <family val="2"/>
        <charset val="204"/>
      </rPr>
      <t xml:space="preserve"> з мідним покриттям</t>
    </r>
  </si>
  <si>
    <t>Найменування</t>
  </si>
  <si>
    <t>767.0031.1</t>
  </si>
  <si>
    <t>767.0032.1</t>
  </si>
  <si>
    <t xml:space="preserve"> ABIMIG®  A 155 LW                4,00 м         - KZ-2 </t>
  </si>
  <si>
    <t xml:space="preserve"> ABIMIG®  A 155 LW                5,00 м         - KZ-2 </t>
  </si>
  <si>
    <t>767.0034.1</t>
  </si>
  <si>
    <t>767.0035.1</t>
  </si>
  <si>
    <t xml:space="preserve"> ABIMIG®   A 255 LW              4,00 м         - KZ-2</t>
  </si>
  <si>
    <t xml:space="preserve"> ABIMIG®   A 255 LW              5,00 м         - KZ-2</t>
  </si>
  <si>
    <t>767.0037.1</t>
  </si>
  <si>
    <t>767.0038.1</t>
  </si>
  <si>
    <t xml:space="preserve"> ABIMIG®   A 305 LW              4,00 м         - KZ-2</t>
  </si>
  <si>
    <t xml:space="preserve"> ABIMIG®   A 305 LW              5,00 м         - KZ-2</t>
  </si>
  <si>
    <t>767.0040.1</t>
  </si>
  <si>
    <t>767.0041.1</t>
  </si>
  <si>
    <t xml:space="preserve"> ABIMIG® A 355 LW                4,00 м         - KZ-2</t>
  </si>
  <si>
    <t xml:space="preserve"> ABIMIG® A 355 LW                5,00 м         - KZ-2</t>
  </si>
  <si>
    <t>767.0043.1</t>
  </si>
  <si>
    <t>767.0044.1</t>
  </si>
  <si>
    <t>016.D202</t>
  </si>
  <si>
    <t>016.D203</t>
  </si>
  <si>
    <t>016.D204</t>
  </si>
  <si>
    <t xml:space="preserve"> ABIMIG® 450 T8M         3,00 м                     - KZ-2</t>
  </si>
  <si>
    <t xml:space="preserve"> ABIMIG® 450 T8M         4,00 м                     - KZ-2</t>
  </si>
  <si>
    <t xml:space="preserve"> ABIMIG® 450 T8M         5,00 м                     - KZ-2</t>
  </si>
  <si>
    <t>860.060.038</t>
  </si>
  <si>
    <t>122.0079</t>
  </si>
  <si>
    <t>122.0082</t>
  </si>
  <si>
    <t>для дроту D 2,4 мм (RB 61 c KZ-2)</t>
  </si>
  <si>
    <t xml:space="preserve"> ABIMIG W 540 PVC   4,00 м                            - WZ-2</t>
  </si>
  <si>
    <t xml:space="preserve"> ABIMIG W 540 PVC   5,00 м                            - WZ-2</t>
  </si>
  <si>
    <t>766.1537.1</t>
  </si>
  <si>
    <t>766.1538.1</t>
  </si>
  <si>
    <t>від 50 одного артикулу</t>
  </si>
  <si>
    <t>від 100 одного артикулу</t>
  </si>
  <si>
    <t>від 300 одного артикулу</t>
  </si>
  <si>
    <t>від 500 одного артикулу</t>
  </si>
  <si>
    <t>145.0735.5</t>
  </si>
  <si>
    <t xml:space="preserve"> Газ. cопло                                                R22x1/8 NW16 L66</t>
  </si>
  <si>
    <t>7S7.SK.046..</t>
  </si>
  <si>
    <r>
      <t>ABITIG</t>
    </r>
    <r>
      <rPr>
        <sz val="9"/>
        <rFont val="Arial Cyr"/>
        <charset val="204"/>
      </rPr>
      <t>®</t>
    </r>
    <r>
      <rPr>
        <sz val="9"/>
        <rFont val="Arial"/>
        <family val="2"/>
        <charset val="204"/>
      </rPr>
      <t xml:space="preserve"> 18SC GRIP     4,00 м                    FR UD</t>
    </r>
  </si>
  <si>
    <t>7S3.SK.043.52.06..</t>
  </si>
  <si>
    <t>ABITIG® 26  GRIP       4,00 м                        3/8'</t>
  </si>
  <si>
    <t>7N3.2K.043.52.000.00.01</t>
  </si>
  <si>
    <t xml:space="preserve">    ABITIG® 17 Little SL 4,00 м (поворотна головка) 35-50</t>
  </si>
  <si>
    <t>Вольфрамові електроди тип WR2, Е3, WP</t>
  </si>
  <si>
    <t xml:space="preserve">300 м.п. в асортименті </t>
  </si>
  <si>
    <t>Блоки примусового охолодження CR1000 / CR 1250</t>
  </si>
  <si>
    <t>від 1000 одного артикулу</t>
  </si>
  <si>
    <t>від 200 м.п. одного артикулу</t>
  </si>
  <si>
    <t>від 30 одного артикулу</t>
  </si>
  <si>
    <t xml:space="preserve">3 та більше одного артикулу або </t>
  </si>
  <si>
    <t>від 2 одного артикулу</t>
  </si>
  <si>
    <t xml:space="preserve">100 та більше одного артикулу або </t>
  </si>
  <si>
    <t>від 3 шт</t>
  </si>
  <si>
    <t>192.0315.1</t>
  </si>
  <si>
    <t xml:space="preserve"> BINZEL-спрей NF, 400 ml. (вик. до зварювання)</t>
  </si>
  <si>
    <t xml:space="preserve">EURO-FR перехідник </t>
  </si>
  <si>
    <t>501.2784.1</t>
  </si>
  <si>
    <t>EURO-FR перехідник New</t>
  </si>
  <si>
    <t xml:space="preserve"> Адаптер ZL-2/FR</t>
  </si>
  <si>
    <t>попереджує налипання бризок, збільшує ресурс накінечника, вставки та сопла, негорючий</t>
  </si>
  <si>
    <t>Димовитяжні установки</t>
  </si>
  <si>
    <t>601.0096.1</t>
  </si>
  <si>
    <t>601.0097.1</t>
  </si>
  <si>
    <t>601.0098.1</t>
  </si>
  <si>
    <t>телескопічний витяжний рукав, одноразовий знімний фільтр, світлодіодне освітлення, макс. потік - 1200 м3/год</t>
  </si>
  <si>
    <t>під'єднання одного/двох пальників, автоматичне очищення фільтрів імпульсами стистненого повітря, автоматичне керування,  макс. потік - 340 м3/год</t>
  </si>
  <si>
    <t>автоматичне керування (опція), фільтр багаторазового використання, індикатор заповнення, система "циклон", підвищена  продуктивність, макс. потік - 230 м3/год</t>
  </si>
  <si>
    <t>відсутність електролітного нальоту, застосовується до -45 град., незаймистий</t>
  </si>
  <si>
    <t>712.2030</t>
  </si>
  <si>
    <t>Головка SRT 18F</t>
  </si>
  <si>
    <t xml:space="preserve">260А - 60% ПВ, D 0,6 - 1,0                      Виконання для автоматичного зварювання  (без гусака та спіралі)      </t>
  </si>
  <si>
    <t xml:space="preserve">320А - 60% ПВ, D 0,8 - 1,2                     Виконання для автоматичного зварювання  (без гусака та спіралі)          </t>
  </si>
  <si>
    <t xml:space="preserve">360А - 60% ПВ, D 0,8 - 1,6                     Виконання для автоматичного зварювання  (без гусака та спіралі)          </t>
  </si>
  <si>
    <t xml:space="preserve">450А - 60% ПВ, D 0,8 - 2,4                   Виконання для автоматичного зварювання       </t>
  </si>
  <si>
    <t xml:space="preserve">  70A - 60%ПВ, Uзаж.=7кВ, одногаз. з min тиском ст. п.-5,5 бар (St-25(20)mm, Alu-20(15)mm) </t>
  </si>
  <si>
    <t>Плазматрони</t>
  </si>
  <si>
    <t>110А (DC) /   95A (AC) - 35%ПВ, D W-електроду 0,5 - 1,6(3,2) мм     (витрати газу 5-12 л/хв)</t>
  </si>
  <si>
    <t>140А (DC) / 125A (AC) - 35%ПВ, D W-електроду 0,5 - 2,4(4,0) мм     (витрати газу 7-15 л/хв)</t>
  </si>
  <si>
    <t xml:space="preserve">    150А (DC) / 105A (AC) - 35%ПВ, D W-електроду 1,0 - 1,6(3,2) мм     (витрати газу 7-15 л/хв)</t>
  </si>
  <si>
    <t>180А (DC) / 130A (AC) - 35%ПВ, D W-електроду 0,5 - 4,0 мм             (витрати газу 7-18 л/хв)</t>
  </si>
  <si>
    <t xml:space="preserve">    180А (DC) / 130A (AC) - 35%ПВ, D W-електроду 0,5 - 4,0 мм             (витрати газу 7-18 л/хв)</t>
  </si>
  <si>
    <t xml:space="preserve">    150А (DC) / 105A (AC) - 35%ПВ, D W-електроду 0,5 - 4,0 мм             (витрати газу 7-15 л/хв)</t>
  </si>
  <si>
    <t xml:space="preserve">    200А (DC) / 140A (AC) - 35%ПВ, D W-електроду 1,6 - 3,2(4,8) мм     (витрати газу 7-18 л/хв)</t>
  </si>
  <si>
    <t>240А (DC) / 170A (AC) - 100%ПВ, D W-електроду 0,5 - 3,2 мм          (витрати газу 7-18 л/хв)</t>
  </si>
  <si>
    <t>320А (DC) / 240A (AC) - 100%ПВ, D W-електроду 0,5 - 4,0 мм          (витрати газу 7-20 л/хв)</t>
  </si>
  <si>
    <t>400А (DC) / 280A (AC) - 100%ПВ, D W-електроду 0,5 - 4,8 мм          (витрати газу 7-20 л/хв)</t>
  </si>
  <si>
    <t xml:space="preserve">    450А (DC) / 320A (AC) - 100%ПВ, D W-електроду 1,6 - 4,8 мм          (витрати газу 7-20 л/хв)</t>
  </si>
  <si>
    <t xml:space="preserve">    500А (DC) / 350A (AC) - 100%ПВ, D W-електроду 1,6 - 6,4 мм          (витрати газу 7-20 л/хв)</t>
  </si>
  <si>
    <t xml:space="preserve">    260А - 60% ПВ, D 0,8 - 1,2                      BIKOX® - Low Weight  Т - поворотний гусак</t>
  </si>
  <si>
    <t xml:space="preserve">   500А - 60% ПВ, D 1,6 - 3,2 (для массивного та порошкового дроту)                   BIKOX® - R</t>
  </si>
  <si>
    <t>Комплектуючі</t>
  </si>
  <si>
    <t>601.0112.1</t>
  </si>
  <si>
    <t>Фільтр-касета</t>
  </si>
  <si>
    <t>Фільтр-картридж</t>
  </si>
  <si>
    <t xml:space="preserve">601.0111.1 </t>
  </si>
  <si>
    <t>601.0108.1</t>
  </si>
  <si>
    <t>Вугільна щітка</t>
  </si>
  <si>
    <t>601.0109.1</t>
  </si>
  <si>
    <t>Двигун 230 В</t>
  </si>
  <si>
    <t>601.0015.1</t>
  </si>
  <si>
    <t>Шланг 5 м компл. фітінгами</t>
  </si>
  <si>
    <t>601.0116.1</t>
  </si>
  <si>
    <t>Фітінг-муфта</t>
  </si>
  <si>
    <t>601.0114.1</t>
  </si>
  <si>
    <t>Кришка-заглушка</t>
  </si>
  <si>
    <t>614.0177.1</t>
  </si>
  <si>
    <t xml:space="preserve"> RAB GRIP 36 HE         4,00 м                         - KZ-2 </t>
  </si>
  <si>
    <t xml:space="preserve">  200(250)А - 60(35)%ПВ , D електроду 2,0 - 4,0 мм</t>
  </si>
  <si>
    <t xml:space="preserve">  300(400)А - 60(35)%ПВ , D електроду 2,0 - 6,3 мм</t>
  </si>
  <si>
    <t xml:space="preserve">  400(500)А - 60(35)%ПВ , D електроду 4,0 - 8,0 мм</t>
  </si>
  <si>
    <t xml:space="preserve">  500(600)А - 60(35)%ПВ , D електроду 4,0 - 10,0 мм</t>
  </si>
  <si>
    <t xml:space="preserve">  70-90 мм² - 500А </t>
  </si>
  <si>
    <t>772.0051.10</t>
  </si>
  <si>
    <t>742.D014</t>
  </si>
  <si>
    <t>742.D038</t>
  </si>
  <si>
    <t>745.D066</t>
  </si>
  <si>
    <t xml:space="preserve">  Сопло плазм., Ø 0,9 (довге)</t>
  </si>
  <si>
    <t xml:space="preserve">  Сопло плазм., Ø 1,1 (довге)</t>
  </si>
  <si>
    <t xml:space="preserve">  Сопло плазм., Ø 1,2 (довге)</t>
  </si>
  <si>
    <t>757.D016</t>
  </si>
  <si>
    <t>Набори витяжних шлангів</t>
  </si>
  <si>
    <t>601.0076.1</t>
  </si>
  <si>
    <t>Основний фільтр H13</t>
  </si>
  <si>
    <t>FEC</t>
  </si>
  <si>
    <t xml:space="preserve">5 та більше в асортименті  </t>
  </si>
  <si>
    <t>від 100 м.п. одного артикулу</t>
  </si>
  <si>
    <t xml:space="preserve">200 м.п. в асортименті </t>
  </si>
  <si>
    <t>від 20 одного артикулу</t>
  </si>
  <si>
    <t xml:space="preserve"> в асортименті  </t>
  </si>
  <si>
    <t>30 та більше в ассортименті</t>
  </si>
  <si>
    <t>70 та більше в ассортименті</t>
  </si>
  <si>
    <t>від 70 одного артикулу</t>
  </si>
  <si>
    <t>від 200 одного артикулу</t>
  </si>
  <si>
    <t xml:space="preserve">50 та більше одного артикулу або </t>
  </si>
  <si>
    <t>004.D763.5</t>
  </si>
  <si>
    <t xml:space="preserve"> Вставка для накінечника                D15/M6/52 мм    </t>
  </si>
  <si>
    <t>014.H129.5</t>
  </si>
  <si>
    <t xml:space="preserve"> Вставка для накінечника                D17/M8/53 мм    </t>
  </si>
  <si>
    <t>145.D375.5</t>
  </si>
  <si>
    <t>145.D378.5</t>
  </si>
  <si>
    <t xml:space="preserve"> Газ. сопло, гальванопокр.                 D 15,0/22/70 мм</t>
  </si>
  <si>
    <t xml:space="preserve"> Газ. сопло, гальванопокр.                 D 17,0/25/72 мм</t>
  </si>
  <si>
    <t>RF 15 / 25, ABIMIG® 200 / 250, ABIMIG® GRIP A / ABIMIG® AT 255 (спеціальне xx7 разом з 004.D763.5)</t>
  </si>
  <si>
    <t>RF 36, ABIMIG® 300 / 350, ABIMIG® GRIP A / ABIMIG® AT305 / 355 / 405  (спеціальне xx7 разом з 014.H129.5)</t>
  </si>
  <si>
    <t>RF 15 GRIP / 25 GRIP (спеціальне xx7 разом з 145.D375.5)</t>
  </si>
  <si>
    <t>ABIMIG® GRIP A / ABIMIG® AT 255 (спеціальна xx7 разом з 145.D375.5)</t>
  </si>
  <si>
    <t>ABIMIG® GRIP A / ABIMIG® AT 305 / 355 / 405   (спеціальна xx7 разом з 145.D378.5)</t>
  </si>
  <si>
    <t>RF 36 GRIP   (спеціальна xx7 разом з 145.D378.5)</t>
  </si>
  <si>
    <t>7S1.SK.083.52.22.000.01</t>
  </si>
  <si>
    <t>7L1SH.043.52.22.000.01</t>
  </si>
  <si>
    <t>7L2SH.043.52.22.000.01</t>
  </si>
  <si>
    <t>7S2.FK.043.52.22.000.01</t>
  </si>
  <si>
    <t>7T6SK.043.52.22.000.01</t>
  </si>
  <si>
    <t>7L6SH.043.52.22.000.01</t>
  </si>
  <si>
    <t>7S3.SK.046.65.36.16A.00</t>
  </si>
  <si>
    <t>7T4.SK.046.65.36.16A.00</t>
  </si>
  <si>
    <t>7T4.SK.083.52.00.000.01</t>
  </si>
  <si>
    <t>7T5.SK.046.65.36.16A.12</t>
  </si>
  <si>
    <t>Попередній фільтр нетканий</t>
  </si>
  <si>
    <t>Відповідають вимогам  ДСТУ EN 60974-12:2014</t>
  </si>
  <si>
    <t>Відповідають вимогам  ДСТУ EN 60974-13:2014</t>
  </si>
  <si>
    <t xml:space="preserve">  Вставка для накінечника              D15/M6/52 мм    </t>
  </si>
  <si>
    <t xml:space="preserve">  Вставка для накінечника              D17/M8/53 мм    </t>
  </si>
  <si>
    <t>002.0712.05</t>
  </si>
  <si>
    <t xml:space="preserve"> МВ EVO PRO 15     3,00 м                         - KZ-2 FK</t>
  </si>
  <si>
    <t>002.0713.1</t>
  </si>
  <si>
    <t>002.0714.1</t>
  </si>
  <si>
    <t xml:space="preserve"> МВ EVO PRO 15     4,00 м                         - KZ-2 FK</t>
  </si>
  <si>
    <t xml:space="preserve"> МВ EVO PRO 15     5,00 м                         - KZ-2 FK</t>
  </si>
  <si>
    <t>002.0739.1</t>
  </si>
  <si>
    <t>002.0740.1</t>
  </si>
  <si>
    <t xml:space="preserve"> МВ EVO PRO 15     4,00 м                         - PDG 309</t>
  </si>
  <si>
    <t xml:space="preserve"> МВ EVO PRO 15     5,00 м                         - PDG 309</t>
  </si>
  <si>
    <t>767.0008.1</t>
  </si>
  <si>
    <t xml:space="preserve"> ABIMIG® GRIP A 155 LW      4,00 м         - PDG-309</t>
  </si>
  <si>
    <t>767.0188.05</t>
  </si>
  <si>
    <t>767.0033.05</t>
  </si>
  <si>
    <t>018.D960.05</t>
  </si>
  <si>
    <t>014.0529.1</t>
  </si>
  <si>
    <t>014.0530.1</t>
  </si>
  <si>
    <t>014.0531.1</t>
  </si>
  <si>
    <t>014.0561.1</t>
  </si>
  <si>
    <t>914.0013</t>
  </si>
  <si>
    <t>914.0014</t>
  </si>
  <si>
    <t>014.H390.05</t>
  </si>
  <si>
    <t xml:space="preserve"> ABIMIG® MTG 355 T             3,00 м         - KZ-0</t>
  </si>
  <si>
    <t xml:space="preserve">  ABIMIG® A 405 LW               3,00 м         - KZ-2</t>
  </si>
  <si>
    <t xml:space="preserve">  ABIMIG® A 405 LW               4,00 м         - KZ-2</t>
  </si>
  <si>
    <t xml:space="preserve">  ABIMIG® A 405 LW               5,00 м         - KZ-2</t>
  </si>
  <si>
    <t>004.D801.1</t>
  </si>
  <si>
    <t>014.H227.1</t>
  </si>
  <si>
    <t>017.D047.1</t>
  </si>
  <si>
    <t>004.D890.5</t>
  </si>
  <si>
    <t>015.D081.5</t>
  </si>
  <si>
    <r>
      <rPr>
        <b/>
        <sz val="9"/>
        <rFont val="Arial Cyr"/>
        <charset val="204"/>
      </rPr>
      <t>Тип WT20 (червоний, з оксидом торію 1,8...2,0 ThO2)</t>
    </r>
    <r>
      <rPr>
        <sz val="9"/>
        <rFont val="Arial Cyr"/>
        <charset val="204"/>
      </rPr>
      <t xml:space="preserve">
Зварювання вуглецевих, низьколегованих і нержавіючих сталей, титану,
міді та їх сплавів на постійному струмі (DC)
Торовані електроди добре працюють при зварюванні на постійному струмі і з поліпшеними джерелами струму, при цьому, в залежності від поставленого завдання можна змінювати кут заточки електроду. Торовані електроди добре зберігають свою форму при великих зварювальних токах</t>
    </r>
  </si>
  <si>
    <r>
      <t xml:space="preserve">  ABIPLAS</t>
    </r>
    <r>
      <rPr>
        <sz val="9"/>
        <rFont val="Arial Cyr"/>
        <charset val="204"/>
      </rPr>
      <t>®</t>
    </r>
    <r>
      <rPr>
        <sz val="9"/>
        <rFont val="Arial"/>
        <family val="2"/>
        <charset val="204"/>
      </rPr>
      <t xml:space="preserve"> CUT 71,              6,00 м                       EA             </t>
    </r>
  </si>
  <si>
    <t xml:space="preserve">  ABIPLAS® CUT 71,              6,00 м                       ZA</t>
  </si>
  <si>
    <t xml:space="preserve">  ABIPLAS® CUT MT 71,        6,00 м                      EA</t>
  </si>
  <si>
    <t xml:space="preserve">  ABIPLAS® CUT MT 71,        6,00 м                      ZA             </t>
  </si>
  <si>
    <t xml:space="preserve">  ABIPLAS® CUT 111,           6,00 м                       EA</t>
  </si>
  <si>
    <t xml:space="preserve">  ABIPLAS® CUT 111,           6,00 м                       ZA</t>
  </si>
  <si>
    <t xml:space="preserve">  ABIPLAS® CUT MT 111,     6,00 м                       EA  </t>
  </si>
  <si>
    <t xml:space="preserve">  ABIPLAS® CUT MT 111,     6,00 м                       ZA </t>
  </si>
  <si>
    <t xml:space="preserve">  ABIPLAS® CUT 151,            6,00 м                       EA</t>
  </si>
  <si>
    <t xml:space="preserve">  ABIPLAS® CUT 151,            6,00 м                       ZA</t>
  </si>
  <si>
    <t xml:space="preserve">  ABIPLAS® CUT MT 151,      6,00 м                       EA </t>
  </si>
  <si>
    <t xml:space="preserve">  ABIPLAS® CUT MT 151,      6,00 м                       ZA</t>
  </si>
  <si>
    <t xml:space="preserve">  Захист від бризок раздільного захисного ковпачка</t>
  </si>
  <si>
    <t>742.0256.1</t>
  </si>
  <si>
    <t>742.0257.1</t>
  </si>
  <si>
    <t xml:space="preserve"> 742.0259.1</t>
  </si>
  <si>
    <t>742.0260.1</t>
  </si>
  <si>
    <t>745.0128.1</t>
  </si>
  <si>
    <t>745.0129.1</t>
  </si>
  <si>
    <t>745.0130.1</t>
  </si>
  <si>
    <t>745.0132.1</t>
  </si>
  <si>
    <t>757.0088.1</t>
  </si>
  <si>
    <t>757.0089.1</t>
  </si>
  <si>
    <t>757.0091.1</t>
  </si>
  <si>
    <t>757.0092.1</t>
  </si>
  <si>
    <t xml:space="preserve">  Головка ABIPLAS® CUT 71</t>
  </si>
  <si>
    <t xml:space="preserve">  Головка ABIPLAS® CUT МТ 71</t>
  </si>
  <si>
    <t xml:space="preserve">  Головка ABIPLAS® CUT 111</t>
  </si>
  <si>
    <t xml:space="preserve">  Головка ABIPLAS® CUT  MT 111</t>
  </si>
  <si>
    <t xml:space="preserve">  Головка ABIPLAS® CUT 151</t>
  </si>
  <si>
    <t xml:space="preserve">  Головка ABIPLAS® CUT  MT 151</t>
  </si>
  <si>
    <t>742.0247.1</t>
  </si>
  <si>
    <t>742.0248.1</t>
  </si>
  <si>
    <t>745.0119.1</t>
  </si>
  <si>
    <t>757.0085.1</t>
  </si>
  <si>
    <t>757.0090.1</t>
  </si>
  <si>
    <t>748.0053.1</t>
  </si>
  <si>
    <t>748.0176.1</t>
  </si>
  <si>
    <t xml:space="preserve">  ABIPLAS® CUT 71</t>
  </si>
  <si>
    <t xml:space="preserve">  ABIPLAS® CUT 111/151</t>
  </si>
  <si>
    <t>Редуктора "HERCULES" виробник "GCE", Німеччина</t>
  </si>
  <si>
    <t xml:space="preserve">  ABIPLAS® CUT 71 ручний</t>
  </si>
  <si>
    <t xml:space="preserve">  ABIPLAS® CUT 70/71</t>
  </si>
  <si>
    <t>742.0253.1</t>
  </si>
  <si>
    <t xml:space="preserve">  ABIPLAS® CUT 70/71 MT</t>
  </si>
  <si>
    <t xml:space="preserve">  ABIPLAS® CUT 110/111</t>
  </si>
  <si>
    <t xml:space="preserve">  ABIPLAS® CUT 110/111 MT</t>
  </si>
  <si>
    <t>745.0126.1</t>
  </si>
  <si>
    <t xml:space="preserve">  ABIPLAS® CUT 111 ручний</t>
  </si>
  <si>
    <t xml:space="preserve">  Трубка охолодження</t>
  </si>
  <si>
    <t xml:space="preserve">  ABIPLAS® CUT 151</t>
  </si>
  <si>
    <t xml:space="preserve">  ABIPLAS® CUT 150/151</t>
  </si>
  <si>
    <t>757.0086.2</t>
  </si>
  <si>
    <t>396.6227</t>
  </si>
  <si>
    <t>515.Z501.50</t>
  </si>
  <si>
    <t>745.0131.1</t>
  </si>
  <si>
    <t>140.0008</t>
  </si>
  <si>
    <t xml:space="preserve">  Накінечник,    E-Cu             -  M6                D 0,6/6,0/25</t>
  </si>
  <si>
    <t>Магнітні зажими маси</t>
  </si>
  <si>
    <t>513.0029.1</t>
  </si>
  <si>
    <t xml:space="preserve"> Магнітний зажим маси МК 600</t>
  </si>
  <si>
    <r>
      <t xml:space="preserve">500А - 100% ПВ, D 0,8 - 2,4       </t>
    </r>
    <r>
      <rPr>
        <b/>
        <sz val="10"/>
        <color rgb="FFFF0000"/>
        <rFont val="Arial"/>
        <family val="2"/>
        <charset val="204"/>
      </rPr>
      <t>СПЕЦЦІНА</t>
    </r>
    <r>
      <rPr>
        <b/>
        <sz val="9"/>
        <color rgb="FFFF0000"/>
        <rFont val="Arial"/>
        <family val="2"/>
        <charset val="204"/>
      </rPr>
      <t>!!!</t>
    </r>
  </si>
  <si>
    <r>
      <t xml:space="preserve">    200А (DC) / 140A (AC) - 35%ПВ, D W-електроду 1,6 - 3,2(4,8) мм     (витрати газу 7-18 л/хв)  </t>
    </r>
    <r>
      <rPr>
        <b/>
        <sz val="10"/>
        <color rgb="FFFF0000"/>
        <rFont val="Arial"/>
        <family val="2"/>
        <charset val="204"/>
      </rPr>
      <t>СПЕЦЦІНА!!!</t>
    </r>
  </si>
  <si>
    <t>513.0003</t>
  </si>
  <si>
    <t>522.0179.1</t>
  </si>
  <si>
    <t>522.0181.1</t>
  </si>
  <si>
    <t>522.0183.1</t>
  </si>
  <si>
    <t xml:space="preserve"> Трактор ABICAR ADVANCED</t>
  </si>
  <si>
    <t xml:space="preserve"> Трактор ABICAR 1200 PRO</t>
  </si>
  <si>
    <t xml:space="preserve"> Осцилятор</t>
  </si>
  <si>
    <t>522.0192.1</t>
  </si>
  <si>
    <t xml:space="preserve"> Кріплення двох пальників</t>
  </si>
  <si>
    <t>Комплектуючі ABICAR</t>
  </si>
  <si>
    <t xml:space="preserve"> 100 - 110 см/хв, цифрова індикація, стабілізація швидкості сервомотора, пам'ять останніх налаштувань</t>
  </si>
  <si>
    <t xml:space="preserve"> 110 - 120 см/хв, текстовий дисплей, програмований</t>
  </si>
  <si>
    <t xml:space="preserve"> до ABICAR 1200 PRO, амплітуда 11° / 1-30 мм, швидкість коливань 7 – 164 циклів/хв</t>
  </si>
  <si>
    <t/>
  </si>
  <si>
    <t>192.0362.1</t>
  </si>
  <si>
    <t>192.0364.1</t>
  </si>
  <si>
    <t xml:space="preserve"> Апарат ABICLEANER 800 AC</t>
  </si>
  <si>
    <t xml:space="preserve"> Апарат ABICLEANER 1000 AC/DC</t>
  </si>
  <si>
    <t>192.0369.1</t>
  </si>
  <si>
    <t>Комплектуючі та витратні матеріали</t>
  </si>
  <si>
    <t>192.0367.5</t>
  </si>
  <si>
    <t xml:space="preserve"> Електроліт ABICLEAN універсальний, 1 л</t>
  </si>
  <si>
    <t xml:space="preserve"> Щітка із вуглецевого волокна ABIBRUSH </t>
  </si>
  <si>
    <t xml:space="preserve"> 1,5 млн щетинок</t>
  </si>
  <si>
    <t xml:space="preserve"> Функція очищення; Uвх = 230 В, 800 ВА, Uвих = 8,7 В AC, вага 4,9 кг</t>
  </si>
  <si>
    <t xml:space="preserve"> Функції очищення, полірування; Uвх = 230 В, 1000 ВА, Uвих = 9,8 В AC / 12 В DC, вага 7,5 кг</t>
  </si>
  <si>
    <t>Апарати для електрохімічного очищення, пасивування та полірування нержавіючих сталей</t>
  </si>
  <si>
    <t>526.0514.1</t>
  </si>
  <si>
    <t>526.Z513.10</t>
  </si>
  <si>
    <t>526.0520.2</t>
  </si>
  <si>
    <t>526.0511.10</t>
  </si>
  <si>
    <t>526.0512.1</t>
  </si>
  <si>
    <t>Катод повітря/азот (900.199.023)</t>
  </si>
  <si>
    <t>Завихрувач 50-250A (900.199.024)</t>
  </si>
  <si>
    <t>Сопло100A (900.199.027)</t>
  </si>
  <si>
    <t>Захисний ковпачок (900.199.031)</t>
  </si>
  <si>
    <t>Захист (900.199.034)</t>
  </si>
  <si>
    <t>767.D630.1</t>
  </si>
  <si>
    <t>767.D631.1</t>
  </si>
  <si>
    <t>767.D632.1</t>
  </si>
  <si>
    <t xml:space="preserve"> ABIMIG® GRIP A 255 LW      3,00 м         - KZ-2</t>
  </si>
  <si>
    <t xml:space="preserve"> ABIMIG® GRIP A 255 LW      4,00 м         - KZ-2</t>
  </si>
  <si>
    <t xml:space="preserve"> ABIMIG® GRIP A 255 LW      5,00 м         - KZ-2</t>
  </si>
  <si>
    <t>767.D660.1</t>
  </si>
  <si>
    <t xml:space="preserve"> ABIMIG® GRIP A 305 LW      3,00 м         - KZ-2</t>
  </si>
  <si>
    <t>767.D661.1</t>
  </si>
  <si>
    <t xml:space="preserve"> ABIMIG® GRIP A 305 LW      4,00 м         - KZ-2</t>
  </si>
  <si>
    <t>767.D662.1</t>
  </si>
  <si>
    <t xml:space="preserve"> ABIMIG® GRIP A 305 LW      5,00 м         - KZ-2</t>
  </si>
  <si>
    <t xml:space="preserve">315А - 60% ПВ, D 0,8 - 1,2                     BIKOX® - Low Weight                      </t>
  </si>
  <si>
    <t>767.D690.1</t>
  </si>
  <si>
    <t xml:space="preserve"> ABIMIG® GRIP A 355 LW      3,00 м         - KZ-2</t>
  </si>
  <si>
    <t>767.D691.1</t>
  </si>
  <si>
    <t xml:space="preserve"> ABIMIG® GRIP A 355 LW      4,00 м         - KZ-2</t>
  </si>
  <si>
    <t>767.D692.1</t>
  </si>
  <si>
    <t xml:space="preserve"> ABIMIG® GRIP A 355 LW      5,00 м         - KZ-2</t>
  </si>
  <si>
    <t>767.0208.052</t>
  </si>
  <si>
    <t xml:space="preserve"> ABIMIG®   A 257 LW              3,00 м         - KZ-2</t>
  </si>
  <si>
    <t>250А - 60% ПВ, D 0,8 - 1,2                     BIKOX® - Low Weight  тип рукоятки A/AT (Сопло без різьби)</t>
  </si>
  <si>
    <t>601.0192.1</t>
  </si>
  <si>
    <t>514.Z528.1</t>
  </si>
  <si>
    <t>514.Z533.1</t>
  </si>
  <si>
    <t>192.0365.1</t>
  </si>
  <si>
    <t xml:space="preserve"> Рукоятка ABICLEANER з кабелем 10 мм2, 4 м</t>
  </si>
  <si>
    <t>192.0368.1</t>
  </si>
  <si>
    <t>192.0378.1</t>
  </si>
  <si>
    <t>192.0370.1</t>
  </si>
  <si>
    <t>Пальники з димовідведенням</t>
  </si>
  <si>
    <t>604.0144.1</t>
  </si>
  <si>
    <t>Пальник xFUME COMPACT 25 4,00м</t>
  </si>
  <si>
    <t>614.0262.1</t>
  </si>
  <si>
    <t>Пальник xFUME PRO 36 4,00 м</t>
  </si>
  <si>
    <t>Пальник ABITIG 150 xFUME 4,00м 35-50</t>
  </si>
  <si>
    <t>Пальник ABITIG 260W xFUME 4,00м 35-50</t>
  </si>
  <si>
    <t>634.0207.1</t>
  </si>
  <si>
    <t>Пальник xFUME PRO 501 4,00 м</t>
  </si>
  <si>
    <t>Пальник xFUME AUT 501 4,00 м</t>
  </si>
  <si>
    <t xml:space="preserve"> 982.0001.1</t>
  </si>
  <si>
    <t xml:space="preserve"> 601.0119.10</t>
  </si>
  <si>
    <t xml:space="preserve"> 7X6.SH.046.85.00.63D.0601</t>
  </si>
  <si>
    <t xml:space="preserve"> 7X6.SH.046.52.00.000.0601</t>
  </si>
  <si>
    <t xml:space="preserve"> 7X7.SH.046.85.01.63D.2001</t>
  </si>
  <si>
    <t xml:space="preserve"> 7X7.SH.046.52.01.000.2001</t>
  </si>
  <si>
    <t>FLEX</t>
  </si>
  <si>
    <t>ADVANCED</t>
  </si>
  <si>
    <t>xFUME ADVANCED</t>
  </si>
  <si>
    <t>xFUME FLEX 4 м</t>
  </si>
  <si>
    <t>xFUME FLEX 3 м</t>
  </si>
  <si>
    <t>xFUME FLEX 2 м</t>
  </si>
  <si>
    <t>FEС</t>
  </si>
  <si>
    <t>https://abidoc.binzel-abicor.com/uploads/ABIDOC/ABSAUGTECHNIK/x_Uebersichtskatalog_xFUME/PRO_E001_EN_xFUME_Catalouge_1_3_WEB.pdf</t>
  </si>
  <si>
    <t>Каталог:</t>
  </si>
  <si>
    <t>601.0142.1</t>
  </si>
  <si>
    <t>Попередній фільтр (каркас - метал. сітка)</t>
  </si>
  <si>
    <t>FLEX багаторазовий</t>
  </si>
  <si>
    <t>522.0190.2</t>
  </si>
  <si>
    <t>522.0197.2</t>
  </si>
  <si>
    <t xml:space="preserve"> ABICAR PRO</t>
  </si>
  <si>
    <t xml:space="preserve"> Направляючий кронштейн для кромки </t>
  </si>
  <si>
    <t>895.0021.1</t>
  </si>
  <si>
    <t xml:space="preserve"> Тримач пальника</t>
  </si>
  <si>
    <t>513.0027.1</t>
  </si>
  <si>
    <t>513.0026.1</t>
  </si>
  <si>
    <t xml:space="preserve">  600А - 35% ПВ, 400А - 60% ПВ</t>
  </si>
  <si>
    <t xml:space="preserve">  150А - 60% ПВ болт М6</t>
  </si>
  <si>
    <t xml:space="preserve">  250А - 60% ПВ болт М8</t>
  </si>
  <si>
    <t xml:space="preserve">  600А - 60% ПВ болт М10</t>
  </si>
  <si>
    <t xml:space="preserve">  250А - 60% ПВ болт М10</t>
  </si>
  <si>
    <r>
      <t xml:space="preserve">  400А - 60% ПВ болт М8                 </t>
    </r>
    <r>
      <rPr>
        <sz val="9"/>
        <color rgb="FFFF0000"/>
        <rFont val="Arial"/>
        <family val="2"/>
        <charset val="204"/>
      </rPr>
      <t xml:space="preserve">      </t>
    </r>
  </si>
  <si>
    <t xml:space="preserve">  200А - 60% ПВ болт М8</t>
  </si>
  <si>
    <t xml:space="preserve">  МК 400 гвинтовий тип</t>
  </si>
  <si>
    <t xml:space="preserve">  МК 500 гвинтовий тип</t>
  </si>
  <si>
    <t xml:space="preserve">  400А - 60% ПВ</t>
  </si>
  <si>
    <t xml:space="preserve">  500А - 60% ПВ</t>
  </si>
  <si>
    <t xml:space="preserve">при замовленні 50 шт. та більше - див. систему знижок </t>
  </si>
  <si>
    <t xml:space="preserve">при замовленні 3 шт. та більше - див. систему знижок </t>
  </si>
  <si>
    <t>при замовленні 200 шт. та більше - див. систему знижок</t>
  </si>
  <si>
    <t>сопла та катоди при замовленні 50 шт. та більше - див. систему знижок</t>
  </si>
  <si>
    <t>H - ручного типу</t>
  </si>
  <si>
    <t xml:space="preserve"> ABICAR ADVANCED</t>
  </si>
  <si>
    <t xml:space="preserve"> для пальників ABIMIG AT/WT зі збереженням точки TCP</t>
  </si>
  <si>
    <t>FEC/ADVANCED</t>
  </si>
  <si>
    <t>https://abidoc.binzel-abicor.com/uploads/ABIDOC/HARD_AUTOMATION/ABICAR/Prospekte/PRO_H003_UK_ABICAR_WEB.pdf</t>
  </si>
  <si>
    <t>Проспект:</t>
  </si>
  <si>
    <t>https://abidoc.binzel-abicor.com/uploads/ABIDOC/ROBOTIC_SYSTEMS/x_Uebersichtskataloge_ROBO/PRO_R143_EN_47_WEB.pdf</t>
  </si>
  <si>
    <t>https://abidoc.binzel-abicor.com/uploads/ABIDOC/ZUBEHOER/x_Uebersichtskataloge_ZUBEHOER/PRO_A068_EN_Accessories_WEB.pdf</t>
  </si>
  <si>
    <t>702.0003</t>
  </si>
  <si>
    <t>https://abidoc.binzel-abicor.com/uploads/ABIDOC/MANUELL/TIG/x_Uebersichtskataloge_TIG/PRO_W137_EN_TIG_WEB.pdf</t>
  </si>
  <si>
    <t>https://abidoc.binzel-abicor.com/uploads/ABIDOC/MANUELL/MIGMAG/x_Uebersichtskataloge_MIG_MAG/PRO_M277_EN_MIG_MAG_WEB.pdf</t>
  </si>
  <si>
    <t>https://abidoc.binzel-abicor.com/uploads/ABIDOC/ZUBEHOER/Schweissnahtbearbeitung/ABICLEANER/Prospekte/PRO_A092_EN_ABICLEANER_WEB.pdf</t>
  </si>
  <si>
    <t>085.0106.1</t>
  </si>
  <si>
    <t>095.0114.1</t>
  </si>
  <si>
    <t>766.1553.1</t>
  </si>
  <si>
    <t xml:space="preserve"> Гусак ABIMIG W 340</t>
  </si>
  <si>
    <t xml:space="preserve">    ABIMIG W 340</t>
  </si>
  <si>
    <t>766.1548.1</t>
  </si>
  <si>
    <t xml:space="preserve"> Гусак ABIMIG W 440</t>
  </si>
  <si>
    <t xml:space="preserve">    ABIMIG W 440</t>
  </si>
  <si>
    <t>766.1539.1</t>
  </si>
  <si>
    <t xml:space="preserve"> Гусак ABIMIG W 540</t>
  </si>
  <si>
    <t xml:space="preserve">    ABIMIG W 540</t>
  </si>
  <si>
    <t xml:space="preserve"> Гусак ABIMIG® GRIP A 455 M10</t>
  </si>
  <si>
    <t>767.D770.1</t>
  </si>
  <si>
    <t xml:space="preserve"> Гусак ABIMIG® GRIP A 455 M8</t>
  </si>
  <si>
    <t xml:space="preserve"> РР Plus 36 D                          8,00 м                          - KZ-2</t>
  </si>
  <si>
    <t xml:space="preserve"> РР 401 D Plus                     8,00 м                            - WZ-2</t>
  </si>
  <si>
    <t xml:space="preserve"> Електроліт ABICLEAN 5л.</t>
  </si>
  <si>
    <t xml:space="preserve"> Ємність з широким горлом</t>
  </si>
  <si>
    <t xml:space="preserve"> PTFE-муфта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</si>
</sst>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47" x14ac:knownFonts="1">
    <font>
      <sz val="10"/>
      <name val="Arial Cyr"/>
      <charset val="204"/>
    </font>
    <font>
      <sz val="10"/>
      <name val="Arial"/>
      <family val="2"/>
      <charset val="204"/>
    </font>
    <font>
      <b/>
      <sz val="10"/>
      <name val="Arial"/>
      <family val="2"/>
      <charset val="204"/>
    </font>
    <font>
      <b/>
      <sz val="11"/>
      <name val="Arial"/>
      <family val="2"/>
      <charset val="204"/>
    </font>
    <font>
      <sz val="8"/>
      <name val="Arial"/>
      <family val="2"/>
      <charset val="204"/>
    </font>
    <font>
      <sz val="9"/>
      <name val="Arial"/>
      <family val="2"/>
      <charset val="204"/>
    </font>
    <font>
      <b/>
      <sz val="9"/>
      <name val="Arial"/>
      <family val="2"/>
      <charset val="204"/>
    </font>
    <font>
      <b/>
      <sz val="10"/>
      <name val="Arial Cyr"/>
      <family val="2"/>
      <charset val="204"/>
    </font>
    <font>
      <sz val="10"/>
      <name val="Arial"/>
      <family val="2"/>
    </font>
    <font>
      <sz val="9"/>
      <name val="Arial Cyr"/>
      <charset val="204"/>
    </font>
    <font>
      <b/>
      <sz val="10"/>
      <name val="Arial"/>
      <family val="2"/>
    </font>
    <font>
      <u/>
      <sz val="10"/>
      <name val="Arial"/>
      <family val="2"/>
    </font>
    <font>
      <sz val="9"/>
      <color indexed="8"/>
      <name val="Arial"/>
      <family val="2"/>
      <charset val="204"/>
    </font>
    <font>
      <b/>
      <sz val="10"/>
      <color indexed="8"/>
      <name val="Arial"/>
      <family val="2"/>
      <charset val="204"/>
    </font>
    <font>
      <sz val="10"/>
      <color indexed="8"/>
      <name val="Arial"/>
      <family val="2"/>
      <charset val="204"/>
    </font>
    <font>
      <sz val="10"/>
      <color indexed="8"/>
      <name val="Arial"/>
      <family val="2"/>
    </font>
    <font>
      <sz val="9"/>
      <color indexed="8"/>
      <name val="Arial"/>
      <family val="2"/>
    </font>
    <font>
      <sz val="9"/>
      <color indexed="8"/>
      <name val="Arial Cyr"/>
      <family val="2"/>
      <charset val="204"/>
    </font>
    <font>
      <sz val="10"/>
      <color indexed="8"/>
      <name val="Arial Cyr"/>
      <charset val="204"/>
    </font>
    <font>
      <sz val="8"/>
      <name val="Arial Cyr"/>
      <charset val="204"/>
    </font>
    <font>
      <b/>
      <sz val="9"/>
      <color indexed="10"/>
      <name val="Arial"/>
      <family val="2"/>
      <charset val="204"/>
    </font>
    <font>
      <sz val="9"/>
      <color indexed="8"/>
      <name val="Arial Cyr"/>
      <charset val="204"/>
    </font>
    <font>
      <b/>
      <sz val="10"/>
      <color indexed="8"/>
      <name val="Arial"/>
      <family val="2"/>
    </font>
    <font>
      <b/>
      <sz val="10"/>
      <name val="Arial Cyr"/>
      <charset val="204"/>
    </font>
    <font>
      <b/>
      <sz val="9"/>
      <name val="Arial"/>
      <family val="2"/>
    </font>
    <font>
      <sz val="10"/>
      <name val="Arial Cyr"/>
      <charset val="204"/>
    </font>
    <font>
      <b/>
      <sz val="12"/>
      <color indexed="8"/>
      <name val="Arial"/>
      <family val="2"/>
      <charset val="204"/>
    </font>
    <font>
      <sz val="12"/>
      <color indexed="8"/>
      <name val="Arial"/>
      <family val="2"/>
      <charset val="204"/>
    </font>
    <font>
      <b/>
      <sz val="11"/>
      <color indexed="8"/>
      <name val="Arial"/>
      <family val="2"/>
      <charset val="204"/>
    </font>
    <font>
      <sz val="8"/>
      <color indexed="8"/>
      <name val="Arial"/>
      <family val="2"/>
      <charset val="204"/>
    </font>
    <font>
      <b/>
      <sz val="12"/>
      <color indexed="8"/>
      <name val="Arial"/>
      <family val="2"/>
    </font>
    <font>
      <b/>
      <sz val="9"/>
      <color indexed="8"/>
      <name val="Arial"/>
      <family val="2"/>
      <charset val="204"/>
    </font>
    <font>
      <b/>
      <sz val="9"/>
      <name val="Arial Cyr"/>
      <charset val="204"/>
    </font>
    <font>
      <b/>
      <sz val="10"/>
      <color indexed="8"/>
      <name val="Arial Cyr"/>
      <charset val="204"/>
    </font>
    <font>
      <b/>
      <sz val="14"/>
      <color indexed="8"/>
      <name val="Arial"/>
      <family val="2"/>
      <charset val="204"/>
    </font>
    <font>
      <b/>
      <sz val="14"/>
      <name val="Arial"/>
      <family val="2"/>
      <charset val="204"/>
    </font>
    <font>
      <sz val="11"/>
      <color indexed="8"/>
      <name val="Arial"/>
      <family val="2"/>
      <charset val="204"/>
    </font>
    <font>
      <sz val="11"/>
      <color indexed="8"/>
      <name val="Arial Cyr"/>
      <charset val="204"/>
    </font>
    <font>
      <sz val="11"/>
      <color theme="1"/>
      <name val="Arial"/>
      <family val="2"/>
    </font>
    <font>
      <b/>
      <sz val="9"/>
      <color theme="0"/>
      <name val="Arial"/>
      <family val="2"/>
      <charset val="204"/>
    </font>
    <font>
      <sz val="9"/>
      <color theme="0"/>
      <name val="Arial"/>
      <family val="2"/>
      <charset val="204"/>
    </font>
    <font>
      <sz val="10"/>
      <color theme="0"/>
      <name val="Arial"/>
      <family val="2"/>
      <charset val="204"/>
    </font>
    <font>
      <sz val="11"/>
      <color theme="0"/>
      <name val="Arial"/>
      <family val="2"/>
      <charset val="204"/>
    </font>
    <font>
      <b/>
      <sz val="9"/>
      <color rgb="FFFF0000"/>
      <name val="Arial"/>
      <family val="2"/>
      <charset val="204"/>
    </font>
    <font>
      <b/>
      <sz val="10"/>
      <color rgb="FFFF0000"/>
      <name val="Arial"/>
      <family val="2"/>
      <charset val="204"/>
    </font>
    <font>
      <sz val="9"/>
      <color rgb="FFFF0000"/>
      <name val="Arial"/>
      <family val="2"/>
      <charset val="204"/>
    </font>
    <font>
      <u/>
      <sz val="10"/>
      <color theme="10"/>
      <name val="Arial Cyr"/>
      <charset val="204"/>
    </font>
  </fonts>
  <fills count="13">
    <fill>
      <patternFill patternType="none"/>
    </fill>
    <fill>
      <patternFill patternType="gray125"/>
    </fill>
    <fill>
      <patternFill patternType="solid">
        <fgColor indexed="9"/>
        <bgColor indexed="64"/>
      </patternFill>
    </fill>
    <fill>
      <patternFill patternType="solid">
        <fgColor theme="7" tint="0.39997558519241921"/>
        <bgColor indexed="64"/>
      </patternFill>
    </fill>
    <fill>
      <patternFill patternType="solid">
        <fgColor rgb="FF00B050"/>
        <bgColor indexed="64"/>
      </patternFill>
    </fill>
    <fill>
      <patternFill patternType="solid">
        <fgColor rgb="FF7EE7F2"/>
        <bgColor indexed="64"/>
      </patternFill>
    </fill>
    <fill>
      <patternFill patternType="solid">
        <fgColor theme="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rgb="FFFF66CC"/>
        <bgColor indexed="64"/>
      </patternFill>
    </fill>
    <fill>
      <patternFill patternType="solid">
        <fgColor rgb="FFFF0000"/>
        <bgColor indexed="64"/>
      </patternFill>
    </fill>
    <fill>
      <patternFill patternType="solid">
        <fgColor rgb="FFFF96F5"/>
        <bgColor indexed="64"/>
      </patternFill>
    </fill>
    <fill>
      <patternFill patternType="solid">
        <fgColor rgb="FFFFFF0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top style="medium">
        <color indexed="64"/>
      </top>
      <bottom/>
      <diagonal/>
    </border>
    <border>
      <left/>
      <right/>
      <top/>
      <bottom style="medium">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double">
        <color indexed="64"/>
      </top>
      <bottom/>
      <diagonal/>
    </border>
    <border>
      <left/>
      <right/>
      <top style="double">
        <color indexed="64"/>
      </top>
      <bottom/>
      <diagonal/>
    </border>
  </borders>
  <cellStyleXfs count="3">
    <xf numFmtId="0" fontId="0" fillId="0" borderId="0"/>
    <xf numFmtId="0" fontId="38" fillId="0" borderId="0"/>
    <xf numFmtId="0" fontId="46" fillId="0" borderId="0" applyNumberFormat="0" applyFill="0" applyBorder="0" applyAlignment="0" applyProtection="0"/>
  </cellStyleXfs>
  <cellXfs count="503">
    <xf numFmtId="0" fontId="0" fillId="0" borderId="0" xfId="0"/>
    <xf numFmtId="2" fontId="1" fillId="0" borderId="0" xfId="0" applyNumberFormat="1" applyFont="1"/>
    <xf numFmtId="2" fontId="2" fillId="0" borderId="0" xfId="0" applyNumberFormat="1" applyFont="1"/>
    <xf numFmtId="2" fontId="5" fillId="0" borderId="1" xfId="0" applyNumberFormat="1" applyFont="1" applyBorder="1"/>
    <xf numFmtId="2" fontId="5" fillId="0" borderId="1" xfId="0" applyNumberFormat="1" applyFont="1" applyBorder="1" applyAlignment="1">
      <alignment horizontal="left"/>
    </xf>
    <xf numFmtId="2" fontId="5" fillId="0" borderId="0" xfId="0" applyNumberFormat="1" applyFont="1"/>
    <xf numFmtId="2" fontId="5" fillId="0" borderId="0" xfId="0" applyNumberFormat="1" applyFont="1" applyAlignment="1">
      <alignment horizontal="left"/>
    </xf>
    <xf numFmtId="2" fontId="6" fillId="0" borderId="0" xfId="0" applyNumberFormat="1" applyFont="1"/>
    <xf numFmtId="0" fontId="7" fillId="0" borderId="0" xfId="0" applyFont="1"/>
    <xf numFmtId="2" fontId="5" fillId="0" borderId="0" xfId="0" applyNumberFormat="1" applyFont="1" applyAlignment="1">
      <alignment horizontal="center"/>
    </xf>
    <xf numFmtId="2" fontId="5" fillId="0" borderId="2" xfId="0" applyNumberFormat="1" applyFont="1" applyBorder="1"/>
    <xf numFmtId="0" fontId="5" fillId="0" borderId="1" xfId="0" applyFont="1" applyBorder="1"/>
    <xf numFmtId="0" fontId="5" fillId="0" borderId="0" xfId="0" applyFont="1"/>
    <xf numFmtId="2" fontId="5" fillId="0" borderId="0" xfId="0" applyNumberFormat="1" applyFont="1" applyAlignment="1">
      <alignment horizontal="left" indent="1"/>
    </xf>
    <xf numFmtId="2" fontId="5" fillId="0" borderId="1" xfId="0" applyNumberFormat="1" applyFont="1" applyBorder="1" applyAlignment="1">
      <alignment horizontal="left" indent="1"/>
    </xf>
    <xf numFmtId="0" fontId="9" fillId="0" borderId="0" xfId="0" applyFont="1"/>
    <xf numFmtId="0" fontId="9" fillId="0" borderId="0" xfId="0" applyFont="1" applyAlignment="1">
      <alignment horizontal="left" indent="1"/>
    </xf>
    <xf numFmtId="0" fontId="9" fillId="0" borderId="1" xfId="0" applyFont="1" applyBorder="1"/>
    <xf numFmtId="2" fontId="10" fillId="0" borderId="0" xfId="0" applyNumberFormat="1" applyFont="1"/>
    <xf numFmtId="2" fontId="11" fillId="0" borderId="0" xfId="0" applyNumberFormat="1" applyFont="1"/>
    <xf numFmtId="2" fontId="8" fillId="0" borderId="0" xfId="0" applyNumberFormat="1" applyFont="1" applyAlignment="1">
      <alignment horizontal="left" indent="1"/>
    </xf>
    <xf numFmtId="0" fontId="5" fillId="0" borderId="0" xfId="0" applyFont="1" applyAlignment="1">
      <alignment horizontal="center"/>
    </xf>
    <xf numFmtId="2" fontId="12" fillId="0" borderId="1" xfId="0" applyNumberFormat="1" applyFont="1" applyBorder="1"/>
    <xf numFmtId="2" fontId="12" fillId="0" borderId="0" xfId="0" applyNumberFormat="1" applyFont="1" applyAlignment="1">
      <alignment horizontal="center"/>
    </xf>
    <xf numFmtId="2" fontId="12" fillId="0" borderId="0" xfId="0" applyNumberFormat="1" applyFont="1"/>
    <xf numFmtId="2" fontId="12" fillId="0" borderId="0" xfId="0" applyNumberFormat="1" applyFont="1" applyAlignment="1">
      <alignment horizontal="left"/>
    </xf>
    <xf numFmtId="2" fontId="12" fillId="0" borderId="0" xfId="0" applyNumberFormat="1" applyFont="1" applyAlignment="1">
      <alignment horizontal="right"/>
    </xf>
    <xf numFmtId="2" fontId="12" fillId="0" borderId="1" xfId="0" applyNumberFormat="1" applyFont="1" applyBorder="1" applyAlignment="1">
      <alignment horizontal="left"/>
    </xf>
    <xf numFmtId="0" fontId="12" fillId="0" borderId="1" xfId="0" applyFont="1" applyBorder="1"/>
    <xf numFmtId="2" fontId="14" fillId="0" borderId="0" xfId="0" applyNumberFormat="1" applyFont="1"/>
    <xf numFmtId="2" fontId="13" fillId="0" borderId="0" xfId="0" applyNumberFormat="1" applyFont="1"/>
    <xf numFmtId="2" fontId="16" fillId="0" borderId="0" xfId="0" applyNumberFormat="1" applyFont="1"/>
    <xf numFmtId="2" fontId="12" fillId="0" borderId="1" xfId="0" applyNumberFormat="1" applyFont="1" applyBorder="1" applyAlignment="1">
      <alignment horizontal="right"/>
    </xf>
    <xf numFmtId="2" fontId="12" fillId="0" borderId="2" xfId="0" applyNumberFormat="1" applyFont="1" applyBorder="1"/>
    <xf numFmtId="2" fontId="12" fillId="0" borderId="2" xfId="0" applyNumberFormat="1" applyFont="1" applyBorder="1" applyAlignment="1">
      <alignment horizontal="right"/>
    </xf>
    <xf numFmtId="2" fontId="12" fillId="2" borderId="0" xfId="0" applyNumberFormat="1" applyFont="1" applyFill="1"/>
    <xf numFmtId="0" fontId="18" fillId="0" borderId="0" xfId="0" applyFont="1"/>
    <xf numFmtId="0" fontId="16" fillId="0" borderId="0" xfId="0" applyFont="1"/>
    <xf numFmtId="0" fontId="16" fillId="2" borderId="0" xfId="0" applyFont="1" applyFill="1" applyAlignment="1">
      <alignment horizontal="center"/>
    </xf>
    <xf numFmtId="0" fontId="16" fillId="2" borderId="0" xfId="0" applyFont="1" applyFill="1"/>
    <xf numFmtId="2" fontId="12" fillId="0" borderId="3" xfId="0" applyNumberFormat="1" applyFont="1" applyBorder="1" applyAlignment="1">
      <alignment horizontal="left"/>
    </xf>
    <xf numFmtId="2" fontId="10" fillId="0" borderId="0" xfId="0" applyNumberFormat="1" applyFont="1" applyAlignment="1">
      <alignment horizontal="left"/>
    </xf>
    <xf numFmtId="2" fontId="16" fillId="0" borderId="1" xfId="0" applyNumberFormat="1" applyFont="1" applyBorder="1"/>
    <xf numFmtId="2" fontId="16" fillId="0" borderId="1" xfId="0" applyNumberFormat="1" applyFont="1" applyBorder="1" applyAlignment="1">
      <alignment horizontal="left"/>
    </xf>
    <xf numFmtId="2" fontId="12" fillId="0" borderId="4" xfId="0" applyNumberFormat="1" applyFont="1" applyBorder="1" applyAlignment="1">
      <alignment horizontal="center"/>
    </xf>
    <xf numFmtId="2" fontId="12" fillId="0" borderId="5" xfId="0" applyNumberFormat="1" applyFont="1" applyBorder="1"/>
    <xf numFmtId="2" fontId="12" fillId="0" borderId="5" xfId="0" applyNumberFormat="1" applyFont="1" applyBorder="1" applyAlignment="1">
      <alignment horizontal="right"/>
    </xf>
    <xf numFmtId="2" fontId="5" fillId="0" borderId="5" xfId="0" applyNumberFormat="1" applyFont="1" applyBorder="1"/>
    <xf numFmtId="2" fontId="5" fillId="0" borderId="6" xfId="0" applyNumberFormat="1" applyFont="1" applyBorder="1" applyAlignment="1">
      <alignment horizontal="left" indent="1"/>
    </xf>
    <xf numFmtId="2" fontId="12" fillId="0" borderId="7" xfId="0" applyNumberFormat="1" applyFont="1" applyBorder="1" applyAlignment="1">
      <alignment horizontal="center"/>
    </xf>
    <xf numFmtId="2" fontId="12" fillId="0" borderId="8" xfId="0" applyNumberFormat="1" applyFont="1" applyBorder="1"/>
    <xf numFmtId="2" fontId="12" fillId="0" borderId="8" xfId="0" applyNumberFormat="1" applyFont="1" applyBorder="1" applyAlignment="1">
      <alignment horizontal="right"/>
    </xf>
    <xf numFmtId="2" fontId="5" fillId="0" borderId="8" xfId="0" applyNumberFormat="1" applyFont="1" applyBorder="1"/>
    <xf numFmtId="2" fontId="5" fillId="0" borderId="9" xfId="0" applyNumberFormat="1" applyFont="1" applyBorder="1" applyAlignment="1">
      <alignment horizontal="left" indent="1"/>
    </xf>
    <xf numFmtId="2" fontId="12" fillId="0" borderId="10" xfId="0" applyNumberFormat="1" applyFont="1" applyBorder="1" applyAlignment="1">
      <alignment horizontal="center"/>
    </xf>
    <xf numFmtId="2" fontId="12" fillId="0" borderId="11" xfId="0" applyNumberFormat="1" applyFont="1" applyBorder="1"/>
    <xf numFmtId="2" fontId="12" fillId="0" borderId="11" xfId="0" applyNumberFormat="1" applyFont="1" applyBorder="1" applyAlignment="1">
      <alignment horizontal="right"/>
    </xf>
    <xf numFmtId="2" fontId="5" fillId="0" borderId="11" xfId="0" applyNumberFormat="1" applyFont="1" applyBorder="1"/>
    <xf numFmtId="2" fontId="5" fillId="0" borderId="12" xfId="0" applyNumberFormat="1" applyFont="1" applyBorder="1" applyAlignment="1">
      <alignment horizontal="left" indent="1"/>
    </xf>
    <xf numFmtId="2" fontId="12" fillId="0" borderId="13" xfId="0" applyNumberFormat="1" applyFont="1" applyBorder="1" applyAlignment="1">
      <alignment horizontal="center"/>
    </xf>
    <xf numFmtId="2" fontId="5" fillId="0" borderId="14" xfId="0" applyNumberFormat="1" applyFont="1" applyBorder="1" applyAlignment="1">
      <alignment horizontal="left" indent="1"/>
    </xf>
    <xf numFmtId="2" fontId="12" fillId="0" borderId="15" xfId="0" applyNumberFormat="1" applyFont="1" applyBorder="1" applyAlignment="1">
      <alignment horizontal="center"/>
    </xf>
    <xf numFmtId="2" fontId="12" fillId="0" borderId="16" xfId="0" applyNumberFormat="1" applyFont="1" applyBorder="1" applyAlignment="1">
      <alignment horizontal="center"/>
    </xf>
    <xf numFmtId="2" fontId="12" fillId="0" borderId="17" xfId="0" applyNumberFormat="1" applyFont="1" applyBorder="1" applyAlignment="1">
      <alignment horizontal="center"/>
    </xf>
    <xf numFmtId="2" fontId="12" fillId="0" borderId="14" xfId="0" applyNumberFormat="1" applyFont="1" applyBorder="1" applyAlignment="1">
      <alignment horizontal="left"/>
    </xf>
    <xf numFmtId="2" fontId="12" fillId="0" borderId="12" xfId="0" applyNumberFormat="1" applyFont="1" applyBorder="1" applyAlignment="1">
      <alignment horizontal="left"/>
    </xf>
    <xf numFmtId="2" fontId="12" fillId="0" borderId="9" xfId="0" applyNumberFormat="1" applyFont="1" applyBorder="1" applyAlignment="1">
      <alignment horizontal="left"/>
    </xf>
    <xf numFmtId="2" fontId="12" fillId="0" borderId="7" xfId="0" applyNumberFormat="1" applyFont="1" applyBorder="1"/>
    <xf numFmtId="2" fontId="5" fillId="0" borderId="9" xfId="0" applyNumberFormat="1" applyFont="1" applyBorder="1" applyAlignment="1">
      <alignment horizontal="left"/>
    </xf>
    <xf numFmtId="2" fontId="5" fillId="0" borderId="14" xfId="0" applyNumberFormat="1" applyFont="1" applyBorder="1" applyAlignment="1">
      <alignment horizontal="left"/>
    </xf>
    <xf numFmtId="2" fontId="5" fillId="0" borderId="12" xfId="0" applyNumberFormat="1" applyFont="1" applyBorder="1" applyAlignment="1">
      <alignment horizontal="left"/>
    </xf>
    <xf numFmtId="2" fontId="5" fillId="0" borderId="7" xfId="0" applyNumberFormat="1" applyFont="1" applyBorder="1" applyAlignment="1">
      <alignment horizontal="center"/>
    </xf>
    <xf numFmtId="2" fontId="5" fillId="0" borderId="16" xfId="0" applyNumberFormat="1" applyFont="1" applyBorder="1" applyAlignment="1">
      <alignment horizontal="center"/>
    </xf>
    <xf numFmtId="2" fontId="5" fillId="0" borderId="10" xfId="0" applyNumberFormat="1" applyFont="1" applyBorder="1" applyAlignment="1">
      <alignment horizontal="center"/>
    </xf>
    <xf numFmtId="0" fontId="16" fillId="2" borderId="4" xfId="0" applyFont="1" applyFill="1" applyBorder="1" applyAlignment="1">
      <alignment horizontal="center"/>
    </xf>
    <xf numFmtId="0" fontId="16" fillId="2" borderId="5" xfId="0" applyFont="1" applyFill="1" applyBorder="1"/>
    <xf numFmtId="2" fontId="5" fillId="0" borderId="10" xfId="0" applyNumberFormat="1" applyFont="1" applyBorder="1"/>
    <xf numFmtId="2" fontId="12" fillId="0" borderId="8" xfId="0" applyNumberFormat="1" applyFont="1" applyBorder="1" applyAlignment="1">
      <alignment horizontal="left"/>
    </xf>
    <xf numFmtId="2" fontId="12" fillId="0" borderId="11" xfId="0" applyNumberFormat="1" applyFont="1" applyBorder="1" applyAlignment="1">
      <alignment horizontal="left"/>
    </xf>
    <xf numFmtId="2" fontId="16" fillId="0" borderId="16" xfId="0" applyNumberFormat="1" applyFont="1" applyBorder="1" applyAlignment="1">
      <alignment horizontal="center"/>
    </xf>
    <xf numFmtId="2" fontId="5" fillId="0" borderId="8" xfId="0" applyNumberFormat="1" applyFont="1" applyBorder="1" applyAlignment="1">
      <alignment horizontal="left" indent="1"/>
    </xf>
    <xf numFmtId="2" fontId="5" fillId="0" borderId="11" xfId="0" applyNumberFormat="1" applyFont="1" applyBorder="1" applyAlignment="1">
      <alignment horizontal="left" indent="1"/>
    </xf>
    <xf numFmtId="2" fontId="5" fillId="0" borderId="13" xfId="0" applyNumberFormat="1" applyFont="1" applyBorder="1" applyAlignment="1">
      <alignment horizontal="center"/>
    </xf>
    <xf numFmtId="2" fontId="5" fillId="0" borderId="11" xfId="0" applyNumberFormat="1" applyFont="1" applyBorder="1" applyAlignment="1">
      <alignment horizontal="left"/>
    </xf>
    <xf numFmtId="2" fontId="5" fillId="0" borderId="4" xfId="0" applyNumberFormat="1" applyFont="1" applyBorder="1" applyAlignment="1">
      <alignment horizontal="center"/>
    </xf>
    <xf numFmtId="2" fontId="5" fillId="0" borderId="6" xfId="0" applyNumberFormat="1" applyFont="1" applyBorder="1" applyAlignment="1">
      <alignment horizontal="left"/>
    </xf>
    <xf numFmtId="2" fontId="5" fillId="0" borderId="5" xfId="0" applyNumberFormat="1" applyFont="1" applyBorder="1" applyAlignment="1">
      <alignment horizontal="left" indent="1"/>
    </xf>
    <xf numFmtId="0" fontId="5" fillId="0" borderId="8" xfId="0" applyFont="1" applyBorder="1"/>
    <xf numFmtId="0" fontId="5" fillId="0" borderId="9" xfId="0" applyFont="1" applyBorder="1"/>
    <xf numFmtId="0" fontId="5" fillId="0" borderId="14" xfId="0" applyFont="1" applyBorder="1"/>
    <xf numFmtId="0" fontId="5" fillId="0" borderId="16" xfId="0" applyFont="1" applyBorder="1" applyAlignment="1">
      <alignment horizontal="center"/>
    </xf>
    <xf numFmtId="0" fontId="5" fillId="0" borderId="10" xfId="0" applyFont="1" applyBorder="1" applyAlignment="1">
      <alignment horizontal="center"/>
    </xf>
    <xf numFmtId="0" fontId="5" fillId="0" borderId="11" xfId="0" applyFont="1" applyBorder="1"/>
    <xf numFmtId="0" fontId="5" fillId="0" borderId="12" xfId="0" applyFont="1" applyBorder="1"/>
    <xf numFmtId="0" fontId="5" fillId="0" borderId="7" xfId="0" applyFont="1" applyBorder="1" applyAlignment="1">
      <alignment horizontal="center"/>
    </xf>
    <xf numFmtId="0" fontId="12" fillId="0" borderId="16" xfId="0" applyFont="1" applyBorder="1" applyAlignment="1">
      <alignment horizontal="center"/>
    </xf>
    <xf numFmtId="0" fontId="4" fillId="0" borderId="9" xfId="0" applyFont="1" applyBorder="1" applyAlignment="1">
      <alignment horizontal="left" indent="1"/>
    </xf>
    <xf numFmtId="0" fontId="4" fillId="0" borderId="14" xfId="0" applyFont="1" applyBorder="1" applyAlignment="1">
      <alignment horizontal="left" indent="1"/>
    </xf>
    <xf numFmtId="0" fontId="4" fillId="0" borderId="12" xfId="0" applyFont="1" applyBorder="1" applyAlignment="1">
      <alignment horizontal="left" indent="1"/>
    </xf>
    <xf numFmtId="2" fontId="5" fillId="0" borderId="7" xfId="0" applyNumberFormat="1" applyFont="1" applyBorder="1"/>
    <xf numFmtId="2" fontId="5" fillId="0" borderId="4" xfId="0" applyNumberFormat="1" applyFont="1" applyBorder="1"/>
    <xf numFmtId="2" fontId="16" fillId="0" borderId="14" xfId="0" applyNumberFormat="1" applyFont="1" applyBorder="1" applyAlignment="1">
      <alignment horizontal="left"/>
    </xf>
    <xf numFmtId="0" fontId="5" fillId="0" borderId="13" xfId="0" applyFont="1" applyBorder="1" applyAlignment="1">
      <alignment horizontal="center"/>
    </xf>
    <xf numFmtId="164" fontId="0" fillId="0" borderId="0" xfId="0" applyNumberFormat="1"/>
    <xf numFmtId="164" fontId="1" fillId="0" borderId="0" xfId="0" applyNumberFormat="1" applyFont="1"/>
    <xf numFmtId="164" fontId="5" fillId="0" borderId="8" xfId="0" applyNumberFormat="1" applyFont="1" applyBorder="1"/>
    <xf numFmtId="164" fontId="5" fillId="0" borderId="1" xfId="0" applyNumberFormat="1" applyFont="1" applyBorder="1"/>
    <xf numFmtId="164" fontId="5" fillId="0" borderId="11" xfId="0" applyNumberFormat="1" applyFont="1" applyBorder="1"/>
    <xf numFmtId="164" fontId="5" fillId="0" borderId="0" xfId="0" applyNumberFormat="1" applyFont="1"/>
    <xf numFmtId="164" fontId="5" fillId="0" borderId="5" xfId="0" applyNumberFormat="1" applyFont="1" applyBorder="1"/>
    <xf numFmtId="2" fontId="20" fillId="0" borderId="0" xfId="0" applyNumberFormat="1" applyFont="1"/>
    <xf numFmtId="0" fontId="4" fillId="0" borderId="0" xfId="0" applyFont="1" applyAlignment="1">
      <alignment horizontal="left" indent="1"/>
    </xf>
    <xf numFmtId="2" fontId="12" fillId="0" borderId="19" xfId="0" applyNumberFormat="1" applyFont="1" applyBorder="1" applyAlignment="1">
      <alignment horizontal="left"/>
    </xf>
    <xf numFmtId="2" fontId="15" fillId="0" borderId="0" xfId="0" applyNumberFormat="1" applyFont="1"/>
    <xf numFmtId="0" fontId="2" fillId="0" borderId="0" xfId="0" applyFont="1"/>
    <xf numFmtId="0" fontId="2" fillId="0" borderId="0" xfId="0" applyFont="1" applyAlignment="1">
      <alignment horizontal="left"/>
    </xf>
    <xf numFmtId="0" fontId="1" fillId="0" borderId="0" xfId="0" applyFont="1"/>
    <xf numFmtId="0" fontId="0" fillId="0" borderId="9" xfId="0" applyBorder="1"/>
    <xf numFmtId="0" fontId="0" fillId="0" borderId="14" xfId="0" applyBorder="1"/>
    <xf numFmtId="0" fontId="0" fillId="0" borderId="12" xfId="0" applyBorder="1"/>
    <xf numFmtId="0" fontId="9" fillId="0" borderId="8" xfId="0" applyFont="1" applyBorder="1"/>
    <xf numFmtId="164" fontId="9" fillId="0" borderId="8" xfId="0" applyNumberFormat="1" applyFont="1" applyBorder="1"/>
    <xf numFmtId="164" fontId="9" fillId="0" borderId="1" xfId="0" applyNumberFormat="1" applyFont="1" applyBorder="1"/>
    <xf numFmtId="0" fontId="9" fillId="0" borderId="11" xfId="0" applyFont="1" applyBorder="1"/>
    <xf numFmtId="164" fontId="9" fillId="0" borderId="11" xfId="0" applyNumberFormat="1" applyFont="1" applyBorder="1"/>
    <xf numFmtId="2" fontId="16" fillId="0" borderId="5" xfId="0" applyNumberFormat="1" applyFont="1" applyBorder="1" applyAlignment="1">
      <alignment horizontal="right"/>
    </xf>
    <xf numFmtId="0" fontId="6" fillId="0" borderId="0" xfId="0" applyFont="1"/>
    <xf numFmtId="2" fontId="6" fillId="0" borderId="0" xfId="0" applyNumberFormat="1" applyFont="1" applyAlignment="1">
      <alignment horizontal="left"/>
    </xf>
    <xf numFmtId="0" fontId="5" fillId="0" borderId="21" xfId="0" applyFont="1" applyBorder="1" applyAlignment="1">
      <alignment horizontal="right"/>
    </xf>
    <xf numFmtId="2" fontId="24" fillId="0" borderId="0" xfId="0" applyNumberFormat="1" applyFont="1" applyAlignment="1">
      <alignment horizontal="left"/>
    </xf>
    <xf numFmtId="0" fontId="5" fillId="0" borderId="23" xfId="0" applyFont="1" applyBorder="1" applyAlignment="1">
      <alignment horizontal="right"/>
    </xf>
    <xf numFmtId="0" fontId="5" fillId="0" borderId="24" xfId="0" applyFont="1" applyBorder="1" applyAlignment="1">
      <alignment horizontal="right"/>
    </xf>
    <xf numFmtId="0" fontId="5" fillId="0" borderId="25" xfId="0" applyFont="1" applyBorder="1"/>
    <xf numFmtId="2" fontId="27" fillId="0" borderId="0" xfId="0" applyNumberFormat="1" applyFont="1" applyAlignment="1">
      <alignment horizontal="left"/>
    </xf>
    <xf numFmtId="2" fontId="14" fillId="0" borderId="0" xfId="0" applyNumberFormat="1" applyFont="1" applyAlignment="1">
      <alignment horizontal="left"/>
    </xf>
    <xf numFmtId="2" fontId="29" fillId="0" borderId="0" xfId="0" applyNumberFormat="1" applyFont="1" applyAlignment="1">
      <alignment horizontal="right"/>
    </xf>
    <xf numFmtId="2" fontId="30" fillId="0" borderId="0" xfId="0" applyNumberFormat="1" applyFont="1" applyAlignment="1">
      <alignment horizontal="left"/>
    </xf>
    <xf numFmtId="0" fontId="26" fillId="0" borderId="0" xfId="0" applyFont="1" applyAlignment="1">
      <alignment horizontal="right"/>
    </xf>
    <xf numFmtId="2" fontId="31" fillId="0" borderId="0" xfId="0" applyNumberFormat="1" applyFont="1"/>
    <xf numFmtId="2" fontId="12" fillId="0" borderId="6" xfId="0" applyNumberFormat="1" applyFont="1" applyBorder="1" applyAlignment="1">
      <alignment horizontal="left" indent="1"/>
    </xf>
    <xf numFmtId="2" fontId="12" fillId="0" borderId="0" xfId="0" applyNumberFormat="1" applyFont="1" applyAlignment="1">
      <alignment horizontal="left" indent="1"/>
    </xf>
    <xf numFmtId="2" fontId="12" fillId="0" borderId="9" xfId="0" applyNumberFormat="1" applyFont="1" applyBorder="1" applyAlignment="1">
      <alignment horizontal="left" indent="1"/>
    </xf>
    <xf numFmtId="2" fontId="12" fillId="0" borderId="12" xfId="0" applyNumberFormat="1" applyFont="1" applyBorder="1" applyAlignment="1">
      <alignment horizontal="left" indent="1"/>
    </xf>
    <xf numFmtId="2" fontId="12" fillId="0" borderId="14" xfId="0" applyNumberFormat="1" applyFont="1" applyBorder="1" applyAlignment="1">
      <alignment horizontal="left" indent="1"/>
    </xf>
    <xf numFmtId="2" fontId="12" fillId="0" borderId="19" xfId="0" applyNumberFormat="1" applyFont="1" applyBorder="1" applyAlignment="1">
      <alignment horizontal="left" indent="1"/>
    </xf>
    <xf numFmtId="0" fontId="18" fillId="2" borderId="0" xfId="0" applyFont="1" applyFill="1"/>
    <xf numFmtId="0" fontId="16" fillId="2" borderId="0" xfId="0" applyFont="1" applyFill="1" applyAlignment="1">
      <alignment horizontal="left" indent="1"/>
    </xf>
    <xf numFmtId="0" fontId="16" fillId="2" borderId="6" xfId="0" applyFont="1" applyFill="1" applyBorder="1" applyAlignment="1">
      <alignment horizontal="left" indent="1"/>
    </xf>
    <xf numFmtId="2" fontId="12" fillId="0" borderId="9" xfId="0" applyNumberFormat="1" applyFont="1" applyBorder="1"/>
    <xf numFmtId="2" fontId="12" fillId="0" borderId="14" xfId="0" applyNumberFormat="1" applyFont="1" applyBorder="1"/>
    <xf numFmtId="2" fontId="12" fillId="0" borderId="19" xfId="0" applyNumberFormat="1" applyFont="1" applyBorder="1"/>
    <xf numFmtId="2" fontId="12" fillId="0" borderId="12" xfId="0" applyNumberFormat="1" applyFont="1" applyBorder="1"/>
    <xf numFmtId="2" fontId="12" fillId="0" borderId="26" xfId="0" applyNumberFormat="1" applyFont="1" applyBorder="1" applyAlignment="1">
      <alignment horizontal="left" indent="1"/>
    </xf>
    <xf numFmtId="2" fontId="12" fillId="0" borderId="18" xfId="0" applyNumberFormat="1" applyFont="1" applyBorder="1" applyAlignment="1">
      <alignment horizontal="left" indent="1"/>
    </xf>
    <xf numFmtId="2" fontId="12" fillId="0" borderId="10" xfId="0" applyNumberFormat="1" applyFont="1" applyBorder="1"/>
    <xf numFmtId="2" fontId="12" fillId="0" borderId="20" xfId="0" applyNumberFormat="1" applyFont="1" applyBorder="1" applyAlignment="1">
      <alignment horizontal="center"/>
    </xf>
    <xf numFmtId="2" fontId="16" fillId="0" borderId="8" xfId="0" applyNumberFormat="1" applyFont="1" applyBorder="1"/>
    <xf numFmtId="4" fontId="18" fillId="0" borderId="0" xfId="0" applyNumberFormat="1" applyFont="1"/>
    <xf numFmtId="0" fontId="5" fillId="0" borderId="25" xfId="0" applyFont="1" applyBorder="1" applyAlignment="1">
      <alignment horizontal="right"/>
    </xf>
    <xf numFmtId="0" fontId="5" fillId="0" borderId="22" xfId="0" applyFont="1" applyBorder="1" applyAlignment="1">
      <alignment horizontal="right"/>
    </xf>
    <xf numFmtId="2" fontId="5" fillId="0" borderId="19" xfId="0" applyNumberFormat="1" applyFont="1" applyBorder="1" applyAlignment="1">
      <alignment horizontal="center"/>
    </xf>
    <xf numFmtId="2" fontId="5" fillId="0" borderId="27" xfId="0" applyNumberFormat="1" applyFont="1" applyBorder="1" applyAlignment="1">
      <alignment horizontal="center"/>
    </xf>
    <xf numFmtId="2" fontId="5" fillId="0" borderId="23" xfId="0" applyNumberFormat="1" applyFont="1" applyBorder="1" applyAlignment="1">
      <alignment horizontal="center"/>
    </xf>
    <xf numFmtId="2" fontId="5" fillId="0" borderId="24" xfId="0" applyNumberFormat="1" applyFont="1" applyBorder="1" applyAlignment="1">
      <alignment horizontal="center"/>
    </xf>
    <xf numFmtId="2" fontId="5" fillId="0" borderId="21" xfId="0" applyNumberFormat="1" applyFont="1" applyBorder="1" applyAlignment="1">
      <alignment horizontal="center"/>
    </xf>
    <xf numFmtId="2" fontId="5" fillId="0" borderId="28" xfId="0" applyNumberFormat="1" applyFont="1" applyBorder="1" applyAlignment="1">
      <alignment horizontal="center"/>
    </xf>
    <xf numFmtId="2" fontId="12" fillId="0" borderId="6" xfId="0" applyNumberFormat="1" applyFont="1" applyBorder="1" applyAlignment="1">
      <alignment horizontal="left"/>
    </xf>
    <xf numFmtId="0" fontId="9" fillId="0" borderId="0" xfId="0" applyFont="1" applyAlignment="1">
      <alignment horizontal="center" vertical="center" wrapText="1"/>
    </xf>
    <xf numFmtId="2" fontId="5" fillId="0" borderId="8" xfId="0" applyNumberFormat="1" applyFont="1" applyBorder="1" applyAlignment="1">
      <alignment horizontal="left"/>
    </xf>
    <xf numFmtId="0" fontId="9" fillId="0" borderId="0" xfId="0" applyFont="1" applyAlignment="1">
      <alignment horizontal="left"/>
    </xf>
    <xf numFmtId="2" fontId="5" fillId="0" borderId="29" xfId="0" applyNumberFormat="1" applyFont="1" applyBorder="1"/>
    <xf numFmtId="2" fontId="6" fillId="3" borderId="28" xfId="0" applyNumberFormat="1" applyFont="1" applyFill="1" applyBorder="1" applyAlignment="1">
      <alignment horizontal="center"/>
    </xf>
    <xf numFmtId="0" fontId="9" fillId="4" borderId="28" xfId="0" applyFont="1" applyFill="1" applyBorder="1" applyAlignment="1">
      <alignment horizontal="center"/>
    </xf>
    <xf numFmtId="0" fontId="32" fillId="4" borderId="30" xfId="0" applyFont="1" applyFill="1" applyBorder="1" applyAlignment="1">
      <alignment horizontal="center" vertical="center" wrapText="1"/>
    </xf>
    <xf numFmtId="0" fontId="9" fillId="4" borderId="30" xfId="0" applyFont="1" applyFill="1" applyBorder="1" applyAlignment="1">
      <alignment vertical="center" wrapText="1"/>
    </xf>
    <xf numFmtId="0" fontId="9" fillId="4" borderId="31" xfId="0" applyFont="1" applyFill="1" applyBorder="1" applyAlignment="1">
      <alignment vertical="center" wrapText="1"/>
    </xf>
    <xf numFmtId="2" fontId="5" fillId="5" borderId="28" xfId="0" applyNumberFormat="1" applyFont="1" applyFill="1" applyBorder="1" applyAlignment="1">
      <alignment horizontal="left"/>
    </xf>
    <xf numFmtId="2" fontId="6" fillId="5" borderId="19" xfId="0" applyNumberFormat="1" applyFont="1" applyFill="1" applyBorder="1" applyAlignment="1">
      <alignment horizontal="center"/>
    </xf>
    <xf numFmtId="164" fontId="9" fillId="0" borderId="29" xfId="0" applyNumberFormat="1" applyFont="1" applyBorder="1"/>
    <xf numFmtId="0" fontId="9" fillId="0" borderId="7" xfId="0" applyFont="1" applyBorder="1" applyAlignment="1">
      <alignment horizontal="center"/>
    </xf>
    <xf numFmtId="0" fontId="9" fillId="0" borderId="10" xfId="0" applyFont="1" applyBorder="1" applyAlignment="1">
      <alignment horizontal="center"/>
    </xf>
    <xf numFmtId="2" fontId="12" fillId="6" borderId="7" xfId="0" applyNumberFormat="1" applyFont="1" applyFill="1" applyBorder="1" applyAlignment="1">
      <alignment horizontal="center"/>
    </xf>
    <xf numFmtId="2" fontId="12" fillId="6" borderId="8" xfId="0" applyNumberFormat="1" applyFont="1" applyFill="1" applyBorder="1"/>
    <xf numFmtId="2" fontId="12" fillId="6" borderId="8" xfId="0" applyNumberFormat="1" applyFont="1" applyFill="1" applyBorder="1" applyAlignment="1">
      <alignment horizontal="right"/>
    </xf>
    <xf numFmtId="2" fontId="12" fillId="6" borderId="9" xfId="0" applyNumberFormat="1" applyFont="1" applyFill="1" applyBorder="1" applyAlignment="1">
      <alignment horizontal="left" indent="1"/>
    </xf>
    <xf numFmtId="2" fontId="12" fillId="6" borderId="16" xfId="0" applyNumberFormat="1" applyFont="1" applyFill="1" applyBorder="1" applyAlignment="1">
      <alignment horizontal="center"/>
    </xf>
    <xf numFmtId="2" fontId="12" fillId="6" borderId="1" xfId="0" applyNumberFormat="1" applyFont="1" applyFill="1" applyBorder="1"/>
    <xf numFmtId="2" fontId="12" fillId="6" borderId="1" xfId="0" applyNumberFormat="1" applyFont="1" applyFill="1" applyBorder="1" applyAlignment="1">
      <alignment horizontal="right"/>
    </xf>
    <xf numFmtId="2" fontId="12" fillId="6" borderId="14" xfId="0" applyNumberFormat="1" applyFont="1" applyFill="1" applyBorder="1" applyAlignment="1">
      <alignment horizontal="left" indent="1"/>
    </xf>
    <xf numFmtId="2" fontId="12" fillId="6" borderId="10" xfId="0" applyNumberFormat="1" applyFont="1" applyFill="1" applyBorder="1" applyAlignment="1">
      <alignment horizontal="center"/>
    </xf>
    <xf numFmtId="2" fontId="12" fillId="6" borderId="11" xfId="0" applyNumberFormat="1" applyFont="1" applyFill="1" applyBorder="1"/>
    <xf numFmtId="2" fontId="12" fillId="6" borderId="11" xfId="0" applyNumberFormat="1" applyFont="1" applyFill="1" applyBorder="1" applyAlignment="1">
      <alignment horizontal="right"/>
    </xf>
    <xf numFmtId="2" fontId="12" fillId="6" borderId="12" xfId="0" applyNumberFormat="1" applyFont="1" applyFill="1" applyBorder="1" applyAlignment="1">
      <alignment horizontal="left" indent="1"/>
    </xf>
    <xf numFmtId="2" fontId="31" fillId="0" borderId="0" xfId="0" applyNumberFormat="1" applyFont="1" applyAlignment="1">
      <alignment horizontal="left"/>
    </xf>
    <xf numFmtId="2" fontId="14" fillId="6" borderId="0" xfId="0" applyNumberFormat="1" applyFont="1" applyFill="1"/>
    <xf numFmtId="2" fontId="1" fillId="0" borderId="1" xfId="0" applyNumberFormat="1" applyFont="1" applyBorder="1"/>
    <xf numFmtId="0" fontId="1" fillId="0" borderId="1" xfId="0" applyFont="1" applyBorder="1" applyAlignment="1">
      <alignment horizontal="left" vertical="top"/>
    </xf>
    <xf numFmtId="0" fontId="1" fillId="0" borderId="1" xfId="0" applyFont="1" applyBorder="1" applyAlignment="1">
      <alignment horizontal="justify" vertical="top" wrapText="1"/>
    </xf>
    <xf numFmtId="0" fontId="1" fillId="0" borderId="1" xfId="0" applyFont="1" applyBorder="1" applyAlignment="1">
      <alignment horizontal="justify" vertical="top"/>
    </xf>
    <xf numFmtId="2" fontId="1" fillId="0" borderId="8" xfId="0" applyNumberFormat="1" applyFont="1" applyBorder="1"/>
    <xf numFmtId="0" fontId="1" fillId="0" borderId="16" xfId="0" applyFont="1" applyBorder="1" applyAlignment="1">
      <alignment horizontal="center" vertical="top"/>
    </xf>
    <xf numFmtId="0" fontId="1" fillId="0" borderId="14" xfId="0" applyFont="1" applyBorder="1"/>
    <xf numFmtId="0" fontId="1" fillId="0" borderId="10" xfId="0" applyFont="1" applyBorder="1" applyAlignment="1">
      <alignment horizontal="center" vertical="top"/>
    </xf>
    <xf numFmtId="2" fontId="1" fillId="0" borderId="11" xfId="0" applyNumberFormat="1" applyFont="1" applyBorder="1"/>
    <xf numFmtId="0" fontId="1" fillId="0" borderId="12" xfId="0" applyFont="1" applyBorder="1"/>
    <xf numFmtId="0" fontId="1" fillId="0" borderId="0" xfId="0" applyFont="1" applyAlignment="1">
      <alignment horizontal="center"/>
    </xf>
    <xf numFmtId="0" fontId="1" fillId="0" borderId="0" xfId="0" applyFont="1" applyAlignment="1">
      <alignment horizontal="left"/>
    </xf>
    <xf numFmtId="0" fontId="1" fillId="0" borderId="7" xfId="0" applyFont="1" applyBorder="1" applyAlignment="1">
      <alignment horizontal="center" vertical="top"/>
    </xf>
    <xf numFmtId="0" fontId="1" fillId="0" borderId="8" xfId="0" applyFont="1" applyBorder="1" applyAlignment="1">
      <alignment horizontal="left" vertical="top"/>
    </xf>
    <xf numFmtId="0" fontId="1" fillId="0" borderId="9" xfId="0" applyFont="1" applyBorder="1"/>
    <xf numFmtId="0" fontId="1" fillId="0" borderId="11" xfId="0" applyFont="1" applyBorder="1" applyAlignment="1">
      <alignment horizontal="justify" vertical="top"/>
    </xf>
    <xf numFmtId="2" fontId="12" fillId="0" borderId="32" xfId="0" applyNumberFormat="1" applyFont="1" applyBorder="1"/>
    <xf numFmtId="2" fontId="12" fillId="2" borderId="32" xfId="0" applyNumberFormat="1" applyFont="1" applyFill="1" applyBorder="1"/>
    <xf numFmtId="2" fontId="12" fillId="2" borderId="0" xfId="0" applyNumberFormat="1" applyFont="1" applyFill="1" applyAlignment="1">
      <alignment horizontal="left"/>
    </xf>
    <xf numFmtId="0" fontId="18" fillId="0" borderId="0" xfId="0" applyFont="1" applyAlignment="1">
      <alignment horizontal="left" indent="1"/>
    </xf>
    <xf numFmtId="0" fontId="16" fillId="0" borderId="0" xfId="0" applyFont="1" applyAlignment="1">
      <alignment horizontal="left" indent="1"/>
    </xf>
    <xf numFmtId="2" fontId="5" fillId="0" borderId="3" xfId="0" applyNumberFormat="1" applyFont="1" applyBorder="1"/>
    <xf numFmtId="2" fontId="12" fillId="0" borderId="33" xfId="0" applyNumberFormat="1" applyFont="1" applyBorder="1" applyAlignment="1">
      <alignment horizontal="center"/>
    </xf>
    <xf numFmtId="2" fontId="12" fillId="0" borderId="34" xfId="0" applyNumberFormat="1" applyFont="1" applyBorder="1"/>
    <xf numFmtId="2" fontId="12" fillId="0" borderId="34" xfId="0" applyNumberFormat="1" applyFont="1" applyBorder="1" applyAlignment="1">
      <alignment horizontal="right"/>
    </xf>
    <xf numFmtId="2" fontId="12" fillId="0" borderId="35" xfId="0" applyNumberFormat="1" applyFont="1" applyBorder="1" applyAlignment="1">
      <alignment horizontal="left" indent="1"/>
    </xf>
    <xf numFmtId="2" fontId="12" fillId="0" borderId="36" xfId="0" applyNumberFormat="1" applyFont="1" applyBorder="1" applyAlignment="1">
      <alignment horizontal="right"/>
    </xf>
    <xf numFmtId="0" fontId="17" fillId="0" borderId="36" xfId="0" applyFont="1" applyBorder="1"/>
    <xf numFmtId="2" fontId="12" fillId="0" borderId="37" xfId="0" applyNumberFormat="1" applyFont="1" applyBorder="1"/>
    <xf numFmtId="0" fontId="17" fillId="0" borderId="38" xfId="0" applyFont="1" applyBorder="1" applyAlignment="1">
      <alignment horizontal="center"/>
    </xf>
    <xf numFmtId="2" fontId="12" fillId="0" borderId="5" xfId="0" applyNumberFormat="1" applyFont="1" applyBorder="1" applyAlignment="1">
      <alignment horizontal="left"/>
    </xf>
    <xf numFmtId="0" fontId="0" fillId="0" borderId="39" xfId="0" applyBorder="1" applyAlignment="1">
      <alignment horizontal="left" vertical="center"/>
    </xf>
    <xf numFmtId="0" fontId="5" fillId="0" borderId="39" xfId="0" applyFont="1" applyBorder="1" applyAlignment="1">
      <alignment horizontal="right"/>
    </xf>
    <xf numFmtId="2" fontId="5" fillId="0" borderId="40" xfId="0" applyNumberFormat="1" applyFont="1" applyBorder="1" applyAlignment="1">
      <alignment horizontal="center"/>
    </xf>
    <xf numFmtId="2" fontId="5" fillId="0" borderId="7" xfId="0" applyNumberFormat="1" applyFont="1" applyBorder="1" applyAlignment="1">
      <alignment horizontal="center" vertical="center"/>
    </xf>
    <xf numFmtId="2" fontId="5" fillId="0" borderId="16" xfId="0" applyNumberFormat="1" applyFont="1" applyBorder="1" applyAlignment="1">
      <alignment horizontal="center" vertical="center"/>
    </xf>
    <xf numFmtId="2" fontId="5" fillId="0" borderId="10" xfId="0" applyNumberFormat="1" applyFont="1" applyBorder="1" applyAlignment="1">
      <alignment horizontal="center" vertical="center"/>
    </xf>
    <xf numFmtId="2" fontId="18" fillId="0" borderId="0" xfId="0" applyNumberFormat="1" applyFont="1" applyAlignment="1">
      <alignment horizontal="right"/>
    </xf>
    <xf numFmtId="2" fontId="16" fillId="0" borderId="0" xfId="0" applyNumberFormat="1" applyFont="1" applyAlignment="1">
      <alignment horizontal="right"/>
    </xf>
    <xf numFmtId="2" fontId="18" fillId="0" borderId="0" xfId="0" applyNumberFormat="1" applyFont="1"/>
    <xf numFmtId="2" fontId="1" fillId="0" borderId="41" xfId="0" applyNumberFormat="1" applyFont="1" applyBorder="1" applyAlignment="1">
      <alignment horizontal="center" vertical="center"/>
    </xf>
    <xf numFmtId="0" fontId="0" fillId="0" borderId="42" xfId="0" applyBorder="1" applyAlignment="1">
      <alignment horizontal="center" vertical="center"/>
    </xf>
    <xf numFmtId="14" fontId="19" fillId="0" borderId="43" xfId="0" applyNumberFormat="1" applyFont="1" applyBorder="1" applyAlignment="1">
      <alignment horizontal="center" vertical="center"/>
    </xf>
    <xf numFmtId="2" fontId="39" fillId="0" borderId="0" xfId="0" applyNumberFormat="1" applyFont="1"/>
    <xf numFmtId="2" fontId="40" fillId="0" borderId="0" xfId="0" applyNumberFormat="1" applyFont="1"/>
    <xf numFmtId="2" fontId="41" fillId="0" borderId="0" xfId="0" applyNumberFormat="1" applyFont="1"/>
    <xf numFmtId="0" fontId="5" fillId="6" borderId="7" xfId="0" applyFont="1" applyFill="1" applyBorder="1" applyAlignment="1">
      <alignment horizontal="center"/>
    </xf>
    <xf numFmtId="0" fontId="5" fillId="6" borderId="8" xfId="0" applyFont="1" applyFill="1" applyBorder="1"/>
    <xf numFmtId="2" fontId="5" fillId="6" borderId="8" xfId="0" applyNumberFormat="1" applyFont="1" applyFill="1" applyBorder="1"/>
    <xf numFmtId="0" fontId="5" fillId="6" borderId="9" xfId="0" applyFont="1" applyFill="1" applyBorder="1"/>
    <xf numFmtId="0" fontId="5" fillId="6" borderId="16" xfId="0" applyFont="1" applyFill="1" applyBorder="1" applyAlignment="1">
      <alignment horizontal="center"/>
    </xf>
    <xf numFmtId="0" fontId="5" fillId="6" borderId="1" xfId="0" applyFont="1" applyFill="1" applyBorder="1"/>
    <xf numFmtId="2" fontId="5" fillId="6" borderId="1" xfId="0" applyNumberFormat="1" applyFont="1" applyFill="1" applyBorder="1"/>
    <xf numFmtId="0" fontId="5" fillId="6" borderId="14" xfId="0" applyFont="1" applyFill="1" applyBorder="1"/>
    <xf numFmtId="0" fontId="5" fillId="6" borderId="10" xfId="0" applyFont="1" applyFill="1" applyBorder="1" applyAlignment="1">
      <alignment horizontal="center"/>
    </xf>
    <xf numFmtId="0" fontId="5" fillId="6" borderId="11" xfId="0" applyFont="1" applyFill="1" applyBorder="1"/>
    <xf numFmtId="2" fontId="5" fillId="6" borderId="11" xfId="0" applyNumberFormat="1" applyFont="1" applyFill="1" applyBorder="1"/>
    <xf numFmtId="0" fontId="5" fillId="6" borderId="12" xfId="0" applyFont="1" applyFill="1" applyBorder="1"/>
    <xf numFmtId="0" fontId="5" fillId="6" borderId="13" xfId="0" applyFont="1" applyFill="1" applyBorder="1" applyAlignment="1">
      <alignment horizontal="center"/>
    </xf>
    <xf numFmtId="0" fontId="5" fillId="6" borderId="2" xfId="0" applyFont="1" applyFill="1" applyBorder="1"/>
    <xf numFmtId="2" fontId="5" fillId="6" borderId="2" xfId="0" applyNumberFormat="1" applyFont="1" applyFill="1" applyBorder="1"/>
    <xf numFmtId="0" fontId="5" fillId="6" borderId="18" xfId="0" applyFont="1" applyFill="1" applyBorder="1"/>
    <xf numFmtId="0" fontId="12" fillId="6" borderId="16" xfId="0" applyFont="1" applyFill="1" applyBorder="1" applyAlignment="1">
      <alignment horizontal="center"/>
    </xf>
    <xf numFmtId="0" fontId="12" fillId="6" borderId="1" xfId="0" applyFont="1" applyFill="1" applyBorder="1"/>
    <xf numFmtId="2" fontId="5" fillId="0" borderId="0" xfId="0" applyNumberFormat="1" applyFont="1" applyAlignment="1">
      <alignment horizontal="left" wrapText="1"/>
    </xf>
    <xf numFmtId="2" fontId="12" fillId="0" borderId="44" xfId="0" applyNumberFormat="1" applyFont="1" applyBorder="1" applyAlignment="1">
      <alignment horizontal="center"/>
    </xf>
    <xf numFmtId="2" fontId="12" fillId="0" borderId="44" xfId="0" applyNumberFormat="1" applyFont="1" applyBorder="1"/>
    <xf numFmtId="2" fontId="12" fillId="0" borderId="44" xfId="0" applyNumberFormat="1" applyFont="1" applyBorder="1" applyAlignment="1">
      <alignment horizontal="right"/>
    </xf>
    <xf numFmtId="2" fontId="12" fillId="0" borderId="44" xfId="0" applyNumberFormat="1" applyFont="1" applyBorder="1" applyAlignment="1">
      <alignment horizontal="left" indent="1"/>
    </xf>
    <xf numFmtId="2" fontId="12" fillId="0" borderId="45" xfId="0" applyNumberFormat="1" applyFont="1" applyBorder="1" applyAlignment="1">
      <alignment horizontal="center"/>
    </xf>
    <xf numFmtId="2" fontId="12" fillId="0" borderId="45" xfId="0" applyNumberFormat="1" applyFont="1" applyBorder="1"/>
    <xf numFmtId="2" fontId="12" fillId="0" borderId="45" xfId="0" applyNumberFormat="1" applyFont="1" applyBorder="1" applyAlignment="1">
      <alignment horizontal="right"/>
    </xf>
    <xf numFmtId="2" fontId="12" fillId="0" borderId="45" xfId="0" applyNumberFormat="1" applyFont="1" applyBorder="1" applyAlignment="1">
      <alignment horizontal="left" indent="1"/>
    </xf>
    <xf numFmtId="2" fontId="5" fillId="0" borderId="2" xfId="0" applyNumberFormat="1" applyFont="1" applyBorder="1" applyAlignment="1">
      <alignment horizontal="left"/>
    </xf>
    <xf numFmtId="2" fontId="31" fillId="7" borderId="7" xfId="0" applyNumberFormat="1" applyFont="1" applyFill="1" applyBorder="1" applyAlignment="1">
      <alignment horizontal="center"/>
    </xf>
    <xf numFmtId="2" fontId="31" fillId="7" borderId="8" xfId="0" applyNumberFormat="1" applyFont="1" applyFill="1" applyBorder="1"/>
    <xf numFmtId="2" fontId="31" fillId="7" borderId="8" xfId="0" applyNumberFormat="1" applyFont="1" applyFill="1" applyBorder="1" applyAlignment="1">
      <alignment horizontal="right"/>
    </xf>
    <xf numFmtId="2" fontId="31" fillId="7" borderId="9" xfId="0" applyNumberFormat="1" applyFont="1" applyFill="1" applyBorder="1" applyAlignment="1">
      <alignment horizontal="left" indent="1"/>
    </xf>
    <xf numFmtId="2" fontId="31" fillId="7" borderId="16" xfId="0" applyNumberFormat="1" applyFont="1" applyFill="1" applyBorder="1" applyAlignment="1">
      <alignment horizontal="center"/>
    </xf>
    <xf numFmtId="2" fontId="31" fillId="7" borderId="1" xfId="0" applyNumberFormat="1" applyFont="1" applyFill="1" applyBorder="1"/>
    <xf numFmtId="2" fontId="31" fillId="7" borderId="1" xfId="0" applyNumberFormat="1" applyFont="1" applyFill="1" applyBorder="1" applyAlignment="1">
      <alignment horizontal="right"/>
    </xf>
    <xf numFmtId="2" fontId="31" fillId="7" borderId="14" xfId="0" applyNumberFormat="1" applyFont="1" applyFill="1" applyBorder="1" applyAlignment="1">
      <alignment horizontal="left" indent="1"/>
    </xf>
    <xf numFmtId="2" fontId="31" fillId="7" borderId="10" xfId="0" applyNumberFormat="1" applyFont="1" applyFill="1" applyBorder="1" applyAlignment="1">
      <alignment horizontal="center"/>
    </xf>
    <xf numFmtId="2" fontId="31" fillId="7" borderId="11" xfId="0" applyNumberFormat="1" applyFont="1" applyFill="1" applyBorder="1"/>
    <xf numFmtId="2" fontId="31" fillId="7" borderId="11" xfId="0" applyNumberFormat="1" applyFont="1" applyFill="1" applyBorder="1" applyAlignment="1">
      <alignment horizontal="right"/>
    </xf>
    <xf numFmtId="2" fontId="31" fillId="7" borderId="12" xfId="0" applyNumberFormat="1" applyFont="1" applyFill="1" applyBorder="1" applyAlignment="1">
      <alignment horizontal="left" indent="1"/>
    </xf>
    <xf numFmtId="2" fontId="13" fillId="0" borderId="0" xfId="0" applyNumberFormat="1" applyFont="1" applyAlignment="1">
      <alignment horizontal="left"/>
    </xf>
    <xf numFmtId="2" fontId="22" fillId="0" borderId="0" xfId="0" applyNumberFormat="1" applyFont="1" applyAlignment="1">
      <alignment horizontal="left"/>
    </xf>
    <xf numFmtId="0" fontId="22" fillId="2" borderId="0" xfId="0" applyFont="1" applyFill="1" applyAlignment="1">
      <alignment horizontal="left"/>
    </xf>
    <xf numFmtId="0" fontId="22" fillId="0" borderId="0" xfId="0" applyFont="1" applyAlignment="1">
      <alignment horizontal="left"/>
    </xf>
    <xf numFmtId="2" fontId="12" fillId="2" borderId="20" xfId="0" applyNumberFormat="1" applyFont="1" applyFill="1" applyBorder="1" applyAlignment="1">
      <alignment horizontal="center"/>
    </xf>
    <xf numFmtId="2" fontId="12" fillId="2" borderId="17" xfId="0" applyNumberFormat="1" applyFont="1" applyFill="1" applyBorder="1" applyAlignment="1">
      <alignment horizontal="center"/>
    </xf>
    <xf numFmtId="2" fontId="16" fillId="0" borderId="7" xfId="0" applyNumberFormat="1" applyFont="1" applyBorder="1" applyAlignment="1">
      <alignment horizontal="center"/>
    </xf>
    <xf numFmtId="0" fontId="18" fillId="0" borderId="0" xfId="0" applyFont="1" applyAlignment="1">
      <alignment horizontal="center"/>
    </xf>
    <xf numFmtId="2" fontId="3" fillId="0" borderId="0" xfId="0" applyNumberFormat="1" applyFont="1"/>
    <xf numFmtId="2" fontId="31" fillId="0" borderId="8" xfId="0" applyNumberFormat="1" applyFont="1" applyBorder="1"/>
    <xf numFmtId="2" fontId="5" fillId="0" borderId="9" xfId="0" applyNumberFormat="1" applyFont="1" applyBorder="1"/>
    <xf numFmtId="2" fontId="2" fillId="0" borderId="43" xfId="0" applyNumberFormat="1" applyFont="1" applyBorder="1" applyAlignment="1">
      <alignment horizontal="center" vertical="center"/>
    </xf>
    <xf numFmtId="2" fontId="5" fillId="8" borderId="16" xfId="0" applyNumberFormat="1" applyFont="1" applyFill="1" applyBorder="1" applyAlignment="1">
      <alignment horizontal="center"/>
    </xf>
    <xf numFmtId="2" fontId="5" fillId="8" borderId="1" xfId="0" applyNumberFormat="1" applyFont="1" applyFill="1" applyBorder="1" applyAlignment="1">
      <alignment horizontal="left"/>
    </xf>
    <xf numFmtId="2" fontId="5" fillId="8" borderId="1" xfId="0" applyNumberFormat="1" applyFont="1" applyFill="1" applyBorder="1"/>
    <xf numFmtId="2" fontId="5" fillId="8" borderId="14" xfId="0" applyNumberFormat="1" applyFont="1" applyFill="1" applyBorder="1" applyAlignment="1">
      <alignment horizontal="left"/>
    </xf>
    <xf numFmtId="2" fontId="5" fillId="8" borderId="1" xfId="0" applyNumberFormat="1" applyFont="1" applyFill="1" applyBorder="1" applyAlignment="1">
      <alignment horizontal="left" indent="1"/>
    </xf>
    <xf numFmtId="2" fontId="5" fillId="8" borderId="14" xfId="0" applyNumberFormat="1" applyFont="1" applyFill="1" applyBorder="1" applyAlignment="1">
      <alignment horizontal="left" indent="1"/>
    </xf>
    <xf numFmtId="164" fontId="5" fillId="8" borderId="1" xfId="0" applyNumberFormat="1" applyFont="1" applyFill="1" applyBorder="1"/>
    <xf numFmtId="2" fontId="5" fillId="0" borderId="16" xfId="0" applyNumberFormat="1" applyFont="1" applyBorder="1"/>
    <xf numFmtId="0" fontId="9" fillId="0" borderId="16" xfId="0" applyFont="1" applyBorder="1" applyAlignment="1">
      <alignment horizontal="center"/>
    </xf>
    <xf numFmtId="0" fontId="9" fillId="0" borderId="13" xfId="0" applyFont="1" applyBorder="1" applyAlignment="1">
      <alignment horizontal="center"/>
    </xf>
    <xf numFmtId="0" fontId="9" fillId="0" borderId="2" xfId="0" applyFont="1" applyBorder="1"/>
    <xf numFmtId="164" fontId="9" fillId="0" borderId="2" xfId="0" applyNumberFormat="1" applyFont="1" applyBorder="1"/>
    <xf numFmtId="0" fontId="0" fillId="0" borderId="18" xfId="0" applyBorder="1"/>
    <xf numFmtId="0" fontId="5" fillId="0" borderId="24" xfId="0" applyFont="1" applyBorder="1"/>
    <xf numFmtId="0" fontId="5" fillId="0" borderId="21" xfId="0" applyFont="1" applyBorder="1"/>
    <xf numFmtId="0" fontId="5" fillId="6" borderId="23" xfId="0" applyFont="1" applyFill="1" applyBorder="1" applyAlignment="1">
      <alignment horizontal="right"/>
    </xf>
    <xf numFmtId="2" fontId="5" fillId="6" borderId="23" xfId="0" applyNumberFormat="1" applyFont="1" applyFill="1" applyBorder="1" applyAlignment="1">
      <alignment horizontal="center"/>
    </xf>
    <xf numFmtId="0" fontId="5" fillId="6" borderId="21" xfId="0" applyFont="1" applyFill="1" applyBorder="1" applyAlignment="1">
      <alignment horizontal="right"/>
    </xf>
    <xf numFmtId="2" fontId="5" fillId="6" borderId="21" xfId="0" applyNumberFormat="1" applyFont="1" applyFill="1" applyBorder="1" applyAlignment="1">
      <alignment horizontal="center"/>
    </xf>
    <xf numFmtId="0" fontId="5" fillId="0" borderId="17" xfId="0" applyFont="1" applyBorder="1" applyAlignment="1">
      <alignment horizontal="right"/>
    </xf>
    <xf numFmtId="0" fontId="5" fillId="0" borderId="40" xfId="0" applyFont="1" applyBorder="1"/>
    <xf numFmtId="0" fontId="5" fillId="0" borderId="40" xfId="0" applyFont="1" applyBorder="1" applyAlignment="1">
      <alignment horizontal="right"/>
    </xf>
    <xf numFmtId="2" fontId="5" fillId="0" borderId="15" xfId="0" applyNumberFormat="1" applyFont="1" applyBorder="1" applyAlignment="1">
      <alignment horizontal="center"/>
    </xf>
    <xf numFmtId="0" fontId="5" fillId="0" borderId="3" xfId="0" applyFont="1" applyBorder="1"/>
    <xf numFmtId="2" fontId="12" fillId="6" borderId="9" xfId="0" applyNumberFormat="1" applyFont="1" applyFill="1" applyBorder="1"/>
    <xf numFmtId="2" fontId="12" fillId="6" borderId="14" xfId="0" applyNumberFormat="1" applyFont="1" applyFill="1" applyBorder="1"/>
    <xf numFmtId="2" fontId="12" fillId="6" borderId="12" xfId="0" applyNumberFormat="1" applyFont="1" applyFill="1" applyBorder="1"/>
    <xf numFmtId="2" fontId="5" fillId="0" borderId="16" xfId="0" applyNumberFormat="1" applyFont="1" applyBorder="1" applyAlignment="1">
      <alignment horizontal="left"/>
    </xf>
    <xf numFmtId="0" fontId="5" fillId="0" borderId="39" xfId="0" applyFont="1" applyBorder="1" applyAlignment="1">
      <alignment vertical="center"/>
    </xf>
    <xf numFmtId="2" fontId="12" fillId="0" borderId="7" xfId="0" applyNumberFormat="1" applyFont="1" applyBorder="1" applyAlignment="1">
      <alignment horizontal="center" vertical="center"/>
    </xf>
    <xf numFmtId="2" fontId="12" fillId="0" borderId="8" xfId="0" applyNumberFormat="1" applyFont="1" applyBorder="1" applyAlignment="1">
      <alignment vertical="center"/>
    </xf>
    <xf numFmtId="2" fontId="12" fillId="0" borderId="8" xfId="0" applyNumberFormat="1" applyFont="1" applyBorder="1" applyAlignment="1">
      <alignment horizontal="right" vertical="center"/>
    </xf>
    <xf numFmtId="2" fontId="12" fillId="0" borderId="10" xfId="0" applyNumberFormat="1" applyFont="1" applyBorder="1" applyAlignment="1">
      <alignment horizontal="center" vertical="center"/>
    </xf>
    <xf numFmtId="2" fontId="12" fillId="0" borderId="11" xfId="0" applyNumberFormat="1" applyFont="1" applyBorder="1" applyAlignment="1">
      <alignment vertical="center"/>
    </xf>
    <xf numFmtId="2" fontId="12" fillId="0" borderId="11" xfId="0" applyNumberFormat="1" applyFont="1" applyBorder="1" applyAlignment="1">
      <alignment horizontal="right" vertical="center"/>
    </xf>
    <xf numFmtId="164" fontId="5" fillId="0" borderId="2" xfId="0" applyNumberFormat="1" applyFont="1" applyBorder="1"/>
    <xf numFmtId="2" fontId="5" fillId="0" borderId="18" xfId="0" applyNumberFormat="1" applyFont="1" applyBorder="1" applyAlignment="1">
      <alignment horizontal="left"/>
    </xf>
    <xf numFmtId="2" fontId="28" fillId="0" borderId="0" xfId="0" applyNumberFormat="1" applyFont="1"/>
    <xf numFmtId="2" fontId="36" fillId="0" borderId="0" xfId="0" applyNumberFormat="1" applyFont="1"/>
    <xf numFmtId="2" fontId="36" fillId="6" borderId="0" xfId="0" applyNumberFormat="1" applyFont="1" applyFill="1"/>
    <xf numFmtId="0" fontId="37" fillId="0" borderId="0" xfId="0" applyFont="1"/>
    <xf numFmtId="2" fontId="42" fillId="0" borderId="0" xfId="0" applyNumberFormat="1" applyFont="1"/>
    <xf numFmtId="2" fontId="12" fillId="0" borderId="38" xfId="0" applyNumberFormat="1" applyFont="1" applyBorder="1" applyAlignment="1">
      <alignment horizontal="center"/>
    </xf>
    <xf numFmtId="2" fontId="12" fillId="0" borderId="36" xfId="0" applyNumberFormat="1" applyFont="1" applyBorder="1"/>
    <xf numFmtId="2" fontId="5" fillId="0" borderId="15" xfId="0" applyNumberFormat="1" applyFont="1" applyBorder="1" applyAlignment="1">
      <alignment horizontal="center" vertical="center"/>
    </xf>
    <xf numFmtId="2" fontId="5" fillId="0" borderId="3" xfId="0" applyNumberFormat="1" applyFont="1" applyBorder="1" applyAlignment="1">
      <alignment horizontal="left" indent="1"/>
    </xf>
    <xf numFmtId="2" fontId="0" fillId="0" borderId="1" xfId="0" applyNumberFormat="1" applyBorder="1"/>
    <xf numFmtId="2" fontId="12" fillId="0" borderId="37" xfId="0" applyNumberFormat="1" applyFont="1" applyBorder="1" applyAlignment="1">
      <alignment horizontal="left" indent="1"/>
    </xf>
    <xf numFmtId="2" fontId="12" fillId="0" borderId="9" xfId="0" applyNumberFormat="1" applyFont="1" applyBorder="1" applyAlignment="1">
      <alignment horizontal="left" vertical="center" wrapText="1"/>
    </xf>
    <xf numFmtId="2" fontId="23" fillId="9" borderId="46" xfId="0" applyNumberFormat="1" applyFont="1" applyFill="1" applyBorder="1" applyAlignment="1">
      <alignment horizontal="center" vertical="center" wrapText="1"/>
    </xf>
    <xf numFmtId="2" fontId="2" fillId="9" borderId="46" xfId="0" applyNumberFormat="1" applyFont="1" applyFill="1" applyBorder="1" applyAlignment="1">
      <alignment horizontal="center" vertical="center" wrapText="1"/>
    </xf>
    <xf numFmtId="2" fontId="33" fillId="9" borderId="46" xfId="0" applyNumberFormat="1" applyFont="1" applyFill="1" applyBorder="1" applyAlignment="1">
      <alignment horizontal="center" vertical="center" wrapText="1"/>
    </xf>
    <xf numFmtId="2" fontId="13" fillId="9" borderId="46" xfId="0" applyNumberFormat="1" applyFont="1" applyFill="1" applyBorder="1" applyAlignment="1">
      <alignment horizontal="center" vertical="center" wrapText="1"/>
    </xf>
    <xf numFmtId="2" fontId="24" fillId="9" borderId="23" xfId="0" applyNumberFormat="1" applyFont="1" applyFill="1" applyBorder="1" applyAlignment="1">
      <alignment horizontal="center"/>
    </xf>
    <xf numFmtId="0" fontId="6" fillId="9" borderId="39" xfId="0" applyFont="1" applyFill="1" applyBorder="1"/>
    <xf numFmtId="0" fontId="6" fillId="9" borderId="39" xfId="0" applyFont="1" applyFill="1" applyBorder="1" applyAlignment="1">
      <alignment horizontal="right"/>
    </xf>
    <xf numFmtId="0" fontId="6" fillId="9" borderId="21" xfId="0" applyFont="1" applyFill="1" applyBorder="1" applyAlignment="1">
      <alignment horizontal="center"/>
    </xf>
    <xf numFmtId="0" fontId="6" fillId="9" borderId="22" xfId="0" applyFont="1" applyFill="1" applyBorder="1"/>
    <xf numFmtId="0" fontId="6" fillId="9" borderId="21" xfId="0" applyFont="1" applyFill="1" applyBorder="1" applyAlignment="1">
      <alignment horizontal="right"/>
    </xf>
    <xf numFmtId="0" fontId="6" fillId="9" borderId="40" xfId="0" applyFont="1" applyFill="1" applyBorder="1" applyAlignment="1">
      <alignment horizontal="center"/>
    </xf>
    <xf numFmtId="0" fontId="6" fillId="9" borderId="17" xfId="0" applyFont="1" applyFill="1" applyBorder="1"/>
    <xf numFmtId="0" fontId="6" fillId="9" borderId="24" xfId="0" applyFont="1" applyFill="1" applyBorder="1" applyAlignment="1">
      <alignment horizontal="right"/>
    </xf>
    <xf numFmtId="0" fontId="6" fillId="9" borderId="24" xfId="0" applyFont="1" applyFill="1" applyBorder="1" applyAlignment="1">
      <alignment horizontal="center"/>
    </xf>
    <xf numFmtId="2" fontId="12" fillId="8" borderId="10" xfId="0" applyNumberFormat="1" applyFont="1" applyFill="1" applyBorder="1" applyAlignment="1">
      <alignment horizontal="center"/>
    </xf>
    <xf numFmtId="2" fontId="12" fillId="8" borderId="11" xfId="0" applyNumberFormat="1" applyFont="1" applyFill="1" applyBorder="1"/>
    <xf numFmtId="2" fontId="12" fillId="8" borderId="11" xfId="0" applyNumberFormat="1" applyFont="1" applyFill="1" applyBorder="1" applyAlignment="1">
      <alignment horizontal="right"/>
    </xf>
    <xf numFmtId="2" fontId="12" fillId="8" borderId="12" xfId="0" applyNumberFormat="1" applyFont="1" applyFill="1" applyBorder="1" applyAlignment="1">
      <alignment horizontal="left" indent="1"/>
    </xf>
    <xf numFmtId="0" fontId="5" fillId="0" borderId="28" xfId="0" applyFont="1" applyBorder="1" applyAlignment="1">
      <alignment horizontal="right"/>
    </xf>
    <xf numFmtId="2" fontId="5" fillId="0" borderId="24" xfId="0" applyNumberFormat="1" applyFont="1" applyBorder="1" applyAlignment="1">
      <alignment horizontal="center" vertical="center"/>
    </xf>
    <xf numFmtId="2" fontId="5" fillId="0" borderId="21" xfId="0" applyNumberFormat="1" applyFont="1" applyBorder="1" applyAlignment="1">
      <alignment horizontal="center" vertical="center"/>
    </xf>
    <xf numFmtId="0" fontId="5" fillId="6" borderId="17" xfId="0" applyFont="1" applyFill="1" applyBorder="1"/>
    <xf numFmtId="0" fontId="5" fillId="6" borderId="24" xfId="0" applyFont="1" applyFill="1" applyBorder="1" applyAlignment="1">
      <alignment horizontal="right"/>
    </xf>
    <xf numFmtId="0" fontId="5" fillId="6" borderId="24" xfId="0" applyFont="1" applyFill="1" applyBorder="1" applyAlignment="1">
      <alignment horizontal="center"/>
    </xf>
    <xf numFmtId="164" fontId="5" fillId="0" borderId="3" xfId="0" applyNumberFormat="1" applyFont="1" applyBorder="1"/>
    <xf numFmtId="2" fontId="5" fillId="0" borderId="30" xfId="0" applyNumberFormat="1" applyFont="1" applyBorder="1" applyAlignment="1">
      <alignment horizontal="left"/>
    </xf>
    <xf numFmtId="2" fontId="12" fillId="0" borderId="12" xfId="0" applyNumberFormat="1" applyFont="1" applyBorder="1" applyAlignment="1">
      <alignment horizontal="left" vertical="center" wrapText="1"/>
    </xf>
    <xf numFmtId="2" fontId="5" fillId="0" borderId="18" xfId="0" applyNumberFormat="1" applyFont="1" applyBorder="1" applyAlignment="1">
      <alignment horizontal="left" wrapText="1"/>
    </xf>
    <xf numFmtId="2" fontId="5" fillId="0" borderId="12" xfId="0" applyNumberFormat="1" applyFont="1" applyBorder="1" applyAlignment="1">
      <alignment horizontal="left" wrapText="1"/>
    </xf>
    <xf numFmtId="2" fontId="5" fillId="0" borderId="13" xfId="0" applyNumberFormat="1" applyFont="1" applyBorder="1" applyAlignment="1">
      <alignment horizontal="center" vertical="center"/>
    </xf>
    <xf numFmtId="2" fontId="5" fillId="0" borderId="2" xfId="0" applyNumberFormat="1" applyFont="1" applyBorder="1" applyAlignment="1">
      <alignment vertical="center"/>
    </xf>
    <xf numFmtId="164" fontId="5" fillId="0" borderId="2" xfId="0" applyNumberFormat="1" applyFont="1" applyBorder="1" applyAlignment="1">
      <alignment vertical="center"/>
    </xf>
    <xf numFmtId="164" fontId="5" fillId="0" borderId="1" xfId="0" applyNumberFormat="1" applyFont="1" applyBorder="1" applyAlignment="1">
      <alignment vertical="center"/>
    </xf>
    <xf numFmtId="2" fontId="5" fillId="0" borderId="11" xfId="0" applyNumberFormat="1" applyFont="1" applyBorder="1" applyAlignment="1">
      <alignment vertical="center"/>
    </xf>
    <xf numFmtId="164" fontId="5" fillId="0" borderId="11" xfId="0" applyNumberFormat="1" applyFont="1" applyBorder="1" applyAlignment="1">
      <alignment vertical="center"/>
    </xf>
    <xf numFmtId="2" fontId="31" fillId="6" borderId="0" xfId="0" applyNumberFormat="1" applyFont="1" applyFill="1" applyAlignment="1">
      <alignment horizontal="center"/>
    </xf>
    <xf numFmtId="2" fontId="31" fillId="6" borderId="0" xfId="0" applyNumberFormat="1" applyFont="1" applyFill="1"/>
    <xf numFmtId="2" fontId="31" fillId="6" borderId="0" xfId="0" applyNumberFormat="1" applyFont="1" applyFill="1" applyAlignment="1">
      <alignment horizontal="right"/>
    </xf>
    <xf numFmtId="2" fontId="31" fillId="6" borderId="0" xfId="0" applyNumberFormat="1" applyFont="1" applyFill="1" applyAlignment="1">
      <alignment horizontal="left" indent="1"/>
    </xf>
    <xf numFmtId="2" fontId="12" fillId="6" borderId="0" xfId="0" applyNumberFormat="1" applyFont="1" applyFill="1"/>
    <xf numFmtId="2" fontId="12" fillId="6" borderId="20" xfId="0" applyNumberFormat="1" applyFont="1" applyFill="1" applyBorder="1" applyAlignment="1">
      <alignment horizontal="center"/>
    </xf>
    <xf numFmtId="2" fontId="12" fillId="6" borderId="32" xfId="0" applyNumberFormat="1" applyFont="1" applyFill="1" applyBorder="1"/>
    <xf numFmtId="2" fontId="16" fillId="0" borderId="17" xfId="0" applyNumberFormat="1" applyFont="1" applyBorder="1" applyAlignment="1">
      <alignment horizontal="center"/>
    </xf>
    <xf numFmtId="2" fontId="12" fillId="6" borderId="17" xfId="0" applyNumberFormat="1" applyFont="1" applyFill="1" applyBorder="1" applyAlignment="1">
      <alignment horizontal="center"/>
    </xf>
    <xf numFmtId="2" fontId="12" fillId="6" borderId="19" xfId="0" applyNumberFormat="1" applyFont="1" applyFill="1" applyBorder="1"/>
    <xf numFmtId="2" fontId="12" fillId="6" borderId="0" xfId="0" applyNumberFormat="1" applyFont="1" applyFill="1" applyAlignment="1">
      <alignment horizontal="right"/>
    </xf>
    <xf numFmtId="2" fontId="12" fillId="6" borderId="0" xfId="0" applyNumberFormat="1" applyFont="1" applyFill="1" applyAlignment="1">
      <alignment horizontal="left" indent="1"/>
    </xf>
    <xf numFmtId="2" fontId="12" fillId="0" borderId="0" xfId="0" applyNumberFormat="1" applyFont="1" applyAlignment="1">
      <alignment horizontal="center" vertical="center"/>
    </xf>
    <xf numFmtId="2" fontId="12" fillId="0" borderId="0" xfId="0" applyNumberFormat="1" applyFont="1" applyAlignment="1">
      <alignment vertical="center"/>
    </xf>
    <xf numFmtId="2" fontId="12" fillId="0" borderId="0" xfId="0" applyNumberFormat="1" applyFont="1" applyAlignment="1">
      <alignment horizontal="right" vertical="center"/>
    </xf>
    <xf numFmtId="2" fontId="12" fillId="0" borderId="0" xfId="0" applyNumberFormat="1" applyFont="1" applyAlignment="1">
      <alignment horizontal="left" vertical="center" wrapText="1"/>
    </xf>
    <xf numFmtId="0" fontId="5" fillId="0" borderId="22" xfId="0" applyFont="1" applyBorder="1" applyAlignment="1">
      <alignment vertical="center"/>
    </xf>
    <xf numFmtId="2" fontId="5" fillId="0" borderId="23" xfId="0" applyNumberFormat="1" applyFont="1" applyBorder="1" applyAlignment="1">
      <alignment horizontal="center" vertical="center"/>
    </xf>
    <xf numFmtId="0" fontId="5" fillId="0" borderId="23" xfId="0" applyFont="1" applyBorder="1" applyAlignment="1">
      <alignment vertical="center"/>
    </xf>
    <xf numFmtId="2" fontId="5" fillId="8" borderId="16" xfId="0" applyNumberFormat="1" applyFont="1" applyFill="1" applyBorder="1" applyAlignment="1">
      <alignment horizontal="left"/>
    </xf>
    <xf numFmtId="0" fontId="5" fillId="0" borderId="2" xfId="0" applyFont="1" applyBorder="1"/>
    <xf numFmtId="0" fontId="5" fillId="0" borderId="18" xfId="0" applyFont="1" applyBorder="1"/>
    <xf numFmtId="2" fontId="5" fillId="0" borderId="4" xfId="0" applyNumberFormat="1" applyFont="1" applyBorder="1" applyAlignment="1">
      <alignment horizontal="center" vertical="center"/>
    </xf>
    <xf numFmtId="2" fontId="5" fillId="0" borderId="5" xfId="0" applyNumberFormat="1" applyFont="1" applyBorder="1" applyAlignment="1">
      <alignment horizontal="left" vertical="center"/>
    </xf>
    <xf numFmtId="2" fontId="5" fillId="0" borderId="5" xfId="0" applyNumberFormat="1" applyFont="1" applyBorder="1" applyAlignment="1">
      <alignment vertical="center"/>
    </xf>
    <xf numFmtId="0" fontId="9" fillId="10" borderId="6" xfId="0" applyFont="1" applyFill="1" applyBorder="1" applyAlignment="1">
      <alignment horizontal="center" vertical="center" wrapText="1"/>
    </xf>
    <xf numFmtId="2" fontId="31" fillId="11" borderId="7" xfId="0" applyNumberFormat="1" applyFont="1" applyFill="1" applyBorder="1" applyAlignment="1">
      <alignment horizontal="center"/>
    </xf>
    <xf numFmtId="2" fontId="31" fillId="11" borderId="8" xfId="0" applyNumberFormat="1" applyFont="1" applyFill="1" applyBorder="1"/>
    <xf numFmtId="2" fontId="31" fillId="11" borderId="8" xfId="0" applyNumberFormat="1" applyFont="1" applyFill="1" applyBorder="1" applyAlignment="1">
      <alignment horizontal="right"/>
    </xf>
    <xf numFmtId="2" fontId="31" fillId="11" borderId="16" xfId="0" applyNumberFormat="1" applyFont="1" applyFill="1" applyBorder="1" applyAlignment="1">
      <alignment horizontal="center"/>
    </xf>
    <xf numFmtId="2" fontId="31" fillId="11" borderId="1" xfId="0" applyNumberFormat="1" applyFont="1" applyFill="1" applyBorder="1"/>
    <xf numFmtId="2" fontId="31" fillId="11" borderId="1" xfId="0" applyNumberFormat="1" applyFont="1" applyFill="1" applyBorder="1" applyAlignment="1">
      <alignment horizontal="right"/>
    </xf>
    <xf numFmtId="2" fontId="31" fillId="6" borderId="9" xfId="0" applyNumberFormat="1" applyFont="1" applyFill="1" applyBorder="1" applyAlignment="1">
      <alignment horizontal="left" indent="1"/>
    </xf>
    <xf numFmtId="2" fontId="31" fillId="6" borderId="14" xfId="0" applyNumberFormat="1" applyFont="1" applyFill="1" applyBorder="1" applyAlignment="1">
      <alignment horizontal="left" indent="1"/>
    </xf>
    <xf numFmtId="14" fontId="19" fillId="0" borderId="43" xfId="0" applyNumberFormat="1" applyFont="1" applyBorder="1" applyAlignment="1">
      <alignment horizontal="center" vertical="center" wrapText="1"/>
    </xf>
    <xf numFmtId="0" fontId="0" fillId="6" borderId="12" xfId="0" applyFill="1" applyBorder="1"/>
    <xf numFmtId="0" fontId="5" fillId="6" borderId="10" xfId="0" applyFont="1" applyFill="1" applyBorder="1"/>
    <xf numFmtId="0" fontId="5" fillId="6" borderId="3" xfId="0" applyFont="1" applyFill="1" applyBorder="1"/>
    <xf numFmtId="0" fontId="0" fillId="6" borderId="26" xfId="0" applyFill="1" applyBorder="1"/>
    <xf numFmtId="2" fontId="5" fillId="0" borderId="0" xfId="0" applyNumberFormat="1" applyFont="1" applyBorder="1" applyAlignment="1">
      <alignment horizontal="center"/>
    </xf>
    <xf numFmtId="2" fontId="5" fillId="0" borderId="0" xfId="0" applyNumberFormat="1" applyFont="1" applyBorder="1"/>
    <xf numFmtId="164" fontId="5" fillId="0" borderId="0" xfId="0" applyNumberFormat="1" applyFont="1" applyBorder="1"/>
    <xf numFmtId="2" fontId="5" fillId="0" borderId="0" xfId="0" applyNumberFormat="1" applyFont="1" applyBorder="1" applyAlignment="1">
      <alignment horizontal="left"/>
    </xf>
    <xf numFmtId="0" fontId="5" fillId="6" borderId="15" xfId="0" applyFont="1" applyFill="1" applyBorder="1"/>
    <xf numFmtId="2" fontId="5" fillId="0" borderId="10" xfId="0" applyNumberFormat="1" applyFont="1" applyBorder="1" applyAlignment="1">
      <alignment horizontal="left"/>
    </xf>
    <xf numFmtId="2" fontId="5" fillId="0" borderId="7" xfId="0" applyNumberFormat="1" applyFont="1" applyBorder="1" applyAlignment="1">
      <alignment horizontal="left"/>
    </xf>
    <xf numFmtId="0" fontId="23" fillId="0" borderId="0" xfId="0" applyFont="1" applyAlignment="1">
      <alignment horizontal="center"/>
    </xf>
    <xf numFmtId="0" fontId="46" fillId="0" borderId="0" xfId="2"/>
    <xf numFmtId="0" fontId="1" fillId="0" borderId="4" xfId="0" applyFont="1" applyBorder="1" applyAlignment="1">
      <alignment horizontal="center"/>
    </xf>
    <xf numFmtId="0" fontId="1" fillId="0" borderId="5" xfId="0" applyFont="1" applyBorder="1"/>
    <xf numFmtId="2" fontId="1" fillId="0" borderId="5" xfId="0" applyNumberFormat="1" applyFont="1" applyBorder="1"/>
    <xf numFmtId="0" fontId="1" fillId="0" borderId="6" xfId="0" applyFont="1" applyBorder="1" applyAlignment="1">
      <alignment horizontal="left"/>
    </xf>
    <xf numFmtId="2" fontId="5" fillId="0" borderId="20" xfId="0" applyNumberFormat="1" applyFont="1" applyFill="1" applyBorder="1" applyAlignment="1">
      <alignment horizontal="center"/>
    </xf>
    <xf numFmtId="0" fontId="25" fillId="0" borderId="48" xfId="0" applyFont="1" applyBorder="1" applyAlignment="1"/>
    <xf numFmtId="2" fontId="13" fillId="0" borderId="48" xfId="0" applyNumberFormat="1" applyFont="1" applyBorder="1" applyAlignment="1">
      <alignment horizontal="center" vertical="center" wrapText="1"/>
    </xf>
    <xf numFmtId="0" fontId="46" fillId="0" borderId="48" xfId="2" applyBorder="1" applyAlignment="1"/>
    <xf numFmtId="2" fontId="5" fillId="6" borderId="16" xfId="0" applyNumberFormat="1" applyFont="1" applyFill="1" applyBorder="1" applyAlignment="1">
      <alignment horizontal="center"/>
    </xf>
    <xf numFmtId="2" fontId="5" fillId="6" borderId="1" xfId="0" applyNumberFormat="1" applyFont="1" applyFill="1" applyBorder="1" applyAlignment="1">
      <alignment horizontal="left"/>
    </xf>
    <xf numFmtId="0" fontId="0" fillId="6" borderId="0" xfId="0" applyFill="1" applyBorder="1" applyAlignment="1">
      <alignment vertical="center"/>
    </xf>
    <xf numFmtId="2" fontId="33" fillId="6" borderId="0" xfId="0" applyNumberFormat="1" applyFont="1" applyFill="1" applyBorder="1" applyAlignment="1">
      <alignment horizontal="center" vertical="center" wrapText="1"/>
    </xf>
    <xf numFmtId="2" fontId="13" fillId="6" borderId="0" xfId="0" applyNumberFormat="1" applyFont="1" applyFill="1" applyBorder="1" applyAlignment="1">
      <alignment horizontal="center" vertical="center" wrapText="1"/>
    </xf>
    <xf numFmtId="0" fontId="23" fillId="6" borderId="0" xfId="0" applyFont="1" applyFill="1" applyBorder="1" applyAlignment="1">
      <alignment horizontal="center" vertical="center"/>
    </xf>
    <xf numFmtId="0" fontId="46" fillId="6" borderId="0" xfId="2" applyFill="1" applyBorder="1" applyAlignment="1">
      <alignment vertical="center"/>
    </xf>
    <xf numFmtId="0" fontId="18" fillId="6" borderId="0" xfId="0" applyFont="1" applyFill="1"/>
    <xf numFmtId="2" fontId="12" fillId="8" borderId="7" xfId="0" applyNumberFormat="1" applyFont="1" applyFill="1" applyBorder="1" applyAlignment="1">
      <alignment horizontal="center"/>
    </xf>
    <xf numFmtId="2" fontId="12" fillId="8" borderId="8" xfId="0" applyNumberFormat="1" applyFont="1" applyFill="1" applyBorder="1"/>
    <xf numFmtId="2" fontId="12" fillId="8" borderId="8" xfId="0" applyNumberFormat="1" applyFont="1" applyFill="1" applyBorder="1" applyAlignment="1">
      <alignment horizontal="right"/>
    </xf>
    <xf numFmtId="2" fontId="12" fillId="8" borderId="9" xfId="0" applyNumberFormat="1" applyFont="1" applyFill="1" applyBorder="1" applyAlignment="1">
      <alignment horizontal="left" indent="1"/>
    </xf>
    <xf numFmtId="2" fontId="12" fillId="8" borderId="16" xfId="0" applyNumberFormat="1" applyFont="1" applyFill="1" applyBorder="1" applyAlignment="1">
      <alignment horizontal="center"/>
    </xf>
    <xf numFmtId="2" fontId="12" fillId="8" borderId="1" xfId="0" applyNumberFormat="1" applyFont="1" applyFill="1" applyBorder="1"/>
    <xf numFmtId="2" fontId="12" fillId="8" borderId="1" xfId="0" applyNumberFormat="1" applyFont="1" applyFill="1" applyBorder="1" applyAlignment="1">
      <alignment horizontal="right"/>
    </xf>
    <xf numFmtId="2" fontId="12" fillId="8" borderId="14" xfId="0" applyNumberFormat="1" applyFont="1" applyFill="1" applyBorder="1" applyAlignment="1">
      <alignment horizontal="left" indent="1"/>
    </xf>
    <xf numFmtId="2" fontId="12" fillId="8" borderId="4" xfId="0" applyNumberFormat="1" applyFont="1" applyFill="1" applyBorder="1" applyAlignment="1">
      <alignment horizontal="center"/>
    </xf>
    <xf numFmtId="2" fontId="12" fillId="8" borderId="5" xfId="0" applyNumberFormat="1" applyFont="1" applyFill="1" applyBorder="1"/>
    <xf numFmtId="2" fontId="12" fillId="8" borderId="5" xfId="0" applyNumberFormat="1" applyFont="1" applyFill="1" applyBorder="1" applyAlignment="1">
      <alignment horizontal="right"/>
    </xf>
    <xf numFmtId="2" fontId="12" fillId="8" borderId="6" xfId="0" applyNumberFormat="1" applyFont="1" applyFill="1" applyBorder="1" applyAlignment="1">
      <alignment horizontal="left" indent="1"/>
    </xf>
    <xf numFmtId="2" fontId="2" fillId="12" borderId="43" xfId="0" applyNumberFormat="1" applyFont="1" applyFill="1" applyBorder="1" applyAlignment="1">
      <alignment horizontal="center" vertical="center"/>
    </xf>
    <xf numFmtId="14" fontId="19" fillId="12" borderId="43" xfId="0" applyNumberFormat="1" applyFont="1" applyFill="1" applyBorder="1" applyAlignment="1">
      <alignment horizontal="center" vertical="center"/>
    </xf>
    <xf numFmtId="2" fontId="5" fillId="0" borderId="19" xfId="0" applyNumberFormat="1" applyFont="1" applyBorder="1" applyAlignment="1">
      <alignment horizontal="center" vertical="center"/>
    </xf>
    <xf numFmtId="2" fontId="5" fillId="0" borderId="27" xfId="0" applyNumberFormat="1" applyFont="1" applyBorder="1" applyAlignment="1">
      <alignment horizontal="center" vertical="center"/>
    </xf>
    <xf numFmtId="0" fontId="5" fillId="0" borderId="25" xfId="0" applyFont="1" applyBorder="1" applyAlignment="1">
      <alignment vertical="center"/>
    </xf>
    <xf numFmtId="0" fontId="5" fillId="0" borderId="22" xfId="0" applyFont="1" applyBorder="1" applyAlignment="1">
      <alignment vertical="center"/>
    </xf>
    <xf numFmtId="0" fontId="5" fillId="0" borderId="25" xfId="0" applyFont="1" applyBorder="1" applyAlignment="1">
      <alignment horizontal="left" vertical="center"/>
    </xf>
    <xf numFmtId="0" fontId="5" fillId="0" borderId="17" xfId="0" applyFont="1" applyBorder="1" applyAlignment="1">
      <alignment horizontal="left" vertical="center"/>
    </xf>
    <xf numFmtId="2" fontId="5" fillId="0" borderId="28" xfId="0" applyNumberFormat="1" applyFont="1" applyBorder="1" applyAlignment="1">
      <alignment horizontal="center" vertical="center"/>
    </xf>
    <xf numFmtId="2" fontId="5" fillId="0" borderId="23" xfId="0" applyNumberFormat="1" applyFont="1" applyBorder="1" applyAlignment="1">
      <alignment horizontal="center" vertical="center"/>
    </xf>
    <xf numFmtId="0" fontId="0" fillId="0" borderId="21" xfId="0" applyBorder="1" applyAlignment="1">
      <alignment horizontal="center" vertical="center"/>
    </xf>
    <xf numFmtId="0" fontId="5" fillId="0" borderId="23" xfId="0" applyFont="1" applyBorder="1" applyAlignment="1">
      <alignment vertical="center"/>
    </xf>
    <xf numFmtId="0" fontId="5" fillId="0" borderId="24" xfId="0" applyFont="1" applyBorder="1" applyAlignment="1">
      <alignment vertical="center"/>
    </xf>
    <xf numFmtId="0" fontId="0" fillId="0" borderId="24" xfId="0" applyBorder="1" applyAlignment="1">
      <alignment vertical="center"/>
    </xf>
    <xf numFmtId="0" fontId="0" fillId="0" borderId="21" xfId="0" applyBorder="1" applyAlignment="1">
      <alignment vertical="center"/>
    </xf>
    <xf numFmtId="0" fontId="5" fillId="0" borderId="23" xfId="0" applyFont="1" applyBorder="1" applyAlignment="1">
      <alignment horizontal="left" vertical="center"/>
    </xf>
    <xf numFmtId="0" fontId="0" fillId="0" borderId="23" xfId="0" applyBorder="1" applyAlignment="1">
      <alignment vertical="center"/>
    </xf>
    <xf numFmtId="0" fontId="5" fillId="0" borderId="17" xfId="0" applyFont="1" applyBorder="1" applyAlignment="1">
      <alignment vertical="center"/>
    </xf>
    <xf numFmtId="0" fontId="5" fillId="0" borderId="21" xfId="0" applyFont="1" applyBorder="1" applyAlignment="1">
      <alignment vertical="center"/>
    </xf>
    <xf numFmtId="0" fontId="0" fillId="0" borderId="24" xfId="0" applyBorder="1" applyAlignment="1">
      <alignment horizontal="center" vertical="center"/>
    </xf>
    <xf numFmtId="0" fontId="5" fillId="0" borderId="24" xfId="0" applyFont="1" applyBorder="1" applyAlignment="1">
      <alignment horizontal="left" vertical="center"/>
    </xf>
    <xf numFmtId="0" fontId="5" fillId="0" borderId="21" xfId="0" applyFont="1" applyBorder="1" applyAlignment="1">
      <alignment horizontal="left" vertical="center"/>
    </xf>
    <xf numFmtId="0" fontId="0" fillId="0" borderId="21" xfId="0" applyBorder="1" applyAlignment="1">
      <alignment horizontal="left" vertical="center"/>
    </xf>
    <xf numFmtId="0" fontId="5" fillId="6" borderId="23" xfId="0" applyFont="1" applyFill="1" applyBorder="1" applyAlignment="1">
      <alignment vertical="center"/>
    </xf>
    <xf numFmtId="0" fontId="0" fillId="6" borderId="21" xfId="0" applyFill="1" applyBorder="1" applyAlignment="1">
      <alignment vertical="center"/>
    </xf>
    <xf numFmtId="2" fontId="2" fillId="9" borderId="47" xfId="0" applyNumberFormat="1" applyFont="1" applyFill="1" applyBorder="1" applyAlignment="1">
      <alignment horizontal="center" vertical="center"/>
    </xf>
    <xf numFmtId="0" fontId="0" fillId="9" borderId="46" xfId="0" applyFill="1" applyBorder="1" applyAlignment="1">
      <alignment vertical="center"/>
    </xf>
    <xf numFmtId="2" fontId="1" fillId="0" borderId="41" xfId="0" applyNumberFormat="1" applyFont="1" applyBorder="1" applyAlignment="1">
      <alignment horizontal="center" vertical="center"/>
    </xf>
    <xf numFmtId="0" fontId="0" fillId="0" borderId="42" xfId="0" applyBorder="1" applyAlignment="1">
      <alignment horizontal="center"/>
    </xf>
    <xf numFmtId="2" fontId="2" fillId="9" borderId="47" xfId="0" applyNumberFormat="1" applyFont="1" applyFill="1" applyBorder="1" applyAlignment="1">
      <alignment horizontal="center" vertical="center" wrapText="1"/>
    </xf>
    <xf numFmtId="2" fontId="2" fillId="9" borderId="41" xfId="0" applyNumberFormat="1" applyFont="1" applyFill="1" applyBorder="1" applyAlignment="1">
      <alignment horizontal="center" vertical="center"/>
    </xf>
    <xf numFmtId="2" fontId="2" fillId="9" borderId="42" xfId="0" applyNumberFormat="1" applyFont="1" applyFill="1" applyBorder="1" applyAlignment="1">
      <alignment horizontal="center" vertical="center"/>
    </xf>
    <xf numFmtId="2" fontId="2" fillId="9" borderId="46" xfId="0" applyNumberFormat="1" applyFont="1" applyFill="1" applyBorder="1" applyAlignment="1">
      <alignment horizontal="center" vertical="center" wrapText="1"/>
    </xf>
    <xf numFmtId="2" fontId="1" fillId="12" borderId="41" xfId="0" applyNumberFormat="1" applyFont="1" applyFill="1" applyBorder="1" applyAlignment="1">
      <alignment horizontal="center" vertical="center"/>
    </xf>
    <xf numFmtId="0" fontId="0" fillId="12" borderId="42" xfId="0" applyFill="1" applyBorder="1" applyAlignment="1">
      <alignment horizontal="center"/>
    </xf>
    <xf numFmtId="2" fontId="13" fillId="9" borderId="47" xfId="0" applyNumberFormat="1" applyFont="1" applyFill="1" applyBorder="1" applyAlignment="1">
      <alignment horizontal="center" vertical="center" wrapText="1"/>
    </xf>
    <xf numFmtId="2" fontId="13" fillId="9" borderId="46" xfId="0" applyNumberFormat="1" applyFont="1" applyFill="1" applyBorder="1" applyAlignment="1">
      <alignment horizontal="center" vertical="center" wrapText="1"/>
    </xf>
    <xf numFmtId="2" fontId="13" fillId="9" borderId="41" xfId="0" applyNumberFormat="1" applyFont="1" applyFill="1" applyBorder="1" applyAlignment="1">
      <alignment horizontal="center" vertical="center"/>
    </xf>
    <xf numFmtId="2" fontId="13" fillId="9" borderId="42" xfId="0" applyNumberFormat="1" applyFont="1" applyFill="1" applyBorder="1" applyAlignment="1">
      <alignment horizontal="center" vertical="center"/>
    </xf>
    <xf numFmtId="2" fontId="13" fillId="9" borderId="47" xfId="0" applyNumberFormat="1" applyFont="1" applyFill="1" applyBorder="1" applyAlignment="1">
      <alignment horizontal="center" vertical="center"/>
    </xf>
    <xf numFmtId="0" fontId="9" fillId="3" borderId="30" xfId="0" applyFont="1" applyFill="1"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2" fontId="5" fillId="5" borderId="30" xfId="0" applyNumberFormat="1" applyFont="1" applyFill="1" applyBorder="1" applyAlignment="1">
      <alignment horizontal="center" vertical="center" wrapText="1"/>
    </xf>
    <xf numFmtId="2" fontId="5" fillId="5" borderId="31" xfId="0" applyNumberFormat="1" applyFont="1" applyFill="1" applyBorder="1" applyAlignment="1">
      <alignment horizontal="center" vertical="center" wrapText="1"/>
    </xf>
    <xf numFmtId="0" fontId="9" fillId="4" borderId="30" xfId="0" applyFont="1" applyFill="1" applyBorder="1" applyAlignment="1">
      <alignment horizontal="center" vertical="center" wrapText="1"/>
    </xf>
    <xf numFmtId="2" fontId="14" fillId="0" borderId="48" xfId="0" applyNumberFormat="1" applyFont="1" applyBorder="1" applyAlignment="1">
      <alignment horizontal="left" wrapText="1"/>
    </xf>
    <xf numFmtId="0" fontId="25" fillId="0" borderId="48" xfId="0" applyFont="1" applyBorder="1"/>
    <xf numFmtId="0" fontId="9" fillId="0" borderId="9" xfId="0" applyFont="1" applyBorder="1" applyAlignment="1">
      <alignment horizontal="center" vertical="center" wrapText="1"/>
    </xf>
    <xf numFmtId="0" fontId="0" fillId="0" borderId="12" xfId="0" applyBorder="1" applyAlignment="1">
      <alignment horizontal="center" vertical="center" wrapText="1"/>
    </xf>
  </cellXfs>
  <cellStyles count="3">
    <cellStyle name="Гиперссылка" xfId="2" builtinId="8"/>
    <cellStyle name="Обычный" xfId="0" builtinId="0"/>
    <cellStyle name="Обычный 2" xfId="1"/>
  </cellStyles>
  <dxfs count="1">
    <dxf>
      <font>
        <color rgb="FF9C0006"/>
      </font>
      <fill>
        <patternFill>
          <bgColor rgb="FFFFC7CE"/>
        </patternFill>
      </fill>
    </dxf>
  </dxfs>
  <tableStyles count="0" defaultTableStyle="TableStyleMedium9" defaultPivotStyle="PivotStyleLight16"/>
  <colors>
    <mruColors>
      <color rgb="FFFF0000"/>
      <color rgb="FFFF96F5"/>
      <color rgb="FFE20019"/>
      <color rgb="FFC2172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jpeg"/><Relationship Id="rId10" Type="http://schemas.openxmlformats.org/officeDocument/2006/relationships/image" Target="../media/image10.jpg"/><Relationship Id="rId4" Type="http://schemas.openxmlformats.org/officeDocument/2006/relationships/image" Target="../media/image4.jpe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image" Target="../media/image7.jpeg"/><Relationship Id="rId3" Type="http://schemas.openxmlformats.org/officeDocument/2006/relationships/image" Target="../media/image2.jpeg"/><Relationship Id="rId7" Type="http://schemas.openxmlformats.org/officeDocument/2006/relationships/image" Target="../media/image6.jpeg"/><Relationship Id="rId2" Type="http://schemas.openxmlformats.org/officeDocument/2006/relationships/image" Target="../media/image12.png"/><Relationship Id="rId1" Type="http://schemas.openxmlformats.org/officeDocument/2006/relationships/image" Target="../media/image11.jpg"/><Relationship Id="rId6" Type="http://schemas.openxmlformats.org/officeDocument/2006/relationships/image" Target="../media/image5.jpeg"/><Relationship Id="rId11" Type="http://schemas.openxmlformats.org/officeDocument/2006/relationships/image" Target="../media/image10.jpg"/><Relationship Id="rId5" Type="http://schemas.openxmlformats.org/officeDocument/2006/relationships/image" Target="../media/image4.jpeg"/><Relationship Id="rId10" Type="http://schemas.openxmlformats.org/officeDocument/2006/relationships/image" Target="../media/image14.png"/><Relationship Id="rId4" Type="http://schemas.openxmlformats.org/officeDocument/2006/relationships/image" Target="../media/image3.jpeg"/><Relationship Id="rId9" Type="http://schemas.openxmlformats.org/officeDocument/2006/relationships/image" Target="../media/image13.png"/></Relationships>
</file>

<file path=xl/drawings/_rels/drawing3.xml.rels><?xml version="1.0" encoding="UTF-8" standalone="yes"?>
<Relationships xmlns="http://schemas.openxmlformats.org/package/2006/relationships"><Relationship Id="rId8" Type="http://schemas.openxmlformats.org/officeDocument/2006/relationships/image" Target="../media/image13.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2.png"/><Relationship Id="rId6" Type="http://schemas.openxmlformats.org/officeDocument/2006/relationships/image" Target="../media/image6.jpeg"/><Relationship Id="rId5" Type="http://schemas.openxmlformats.org/officeDocument/2006/relationships/image" Target="../media/image5.jpeg"/><Relationship Id="rId10" Type="http://schemas.openxmlformats.org/officeDocument/2006/relationships/image" Target="../media/image10.jpg"/><Relationship Id="rId4" Type="http://schemas.openxmlformats.org/officeDocument/2006/relationships/image" Target="../media/image4.jpeg"/><Relationship Id="rId9" Type="http://schemas.openxmlformats.org/officeDocument/2006/relationships/image" Target="../media/image15.png"/></Relationships>
</file>

<file path=xl/drawings/_rels/drawing4.xml.rels><?xml version="1.0" encoding="UTF-8" standalone="yes"?>
<Relationships xmlns="http://schemas.openxmlformats.org/package/2006/relationships"><Relationship Id="rId8" Type="http://schemas.openxmlformats.org/officeDocument/2006/relationships/image" Target="../media/image19.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17.jpeg"/><Relationship Id="rId1" Type="http://schemas.openxmlformats.org/officeDocument/2006/relationships/image" Target="../media/image16.png"/><Relationship Id="rId6" Type="http://schemas.openxmlformats.org/officeDocument/2006/relationships/image" Target="../media/image18.jpeg"/><Relationship Id="rId5" Type="http://schemas.openxmlformats.org/officeDocument/2006/relationships/image" Target="../media/image5.jpeg"/><Relationship Id="rId10" Type="http://schemas.openxmlformats.org/officeDocument/2006/relationships/image" Target="../media/image10.jpg"/><Relationship Id="rId4" Type="http://schemas.openxmlformats.org/officeDocument/2006/relationships/image" Target="../media/image4.jpeg"/><Relationship Id="rId9" Type="http://schemas.openxmlformats.org/officeDocument/2006/relationships/image" Target="../media/image20.png"/></Relationships>
</file>

<file path=xl/drawings/_rels/drawing5.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21.png"/><Relationship Id="rId6" Type="http://schemas.openxmlformats.org/officeDocument/2006/relationships/image" Target="../media/image6.jpeg"/><Relationship Id="rId5" Type="http://schemas.openxmlformats.org/officeDocument/2006/relationships/image" Target="../media/image5.jpeg"/><Relationship Id="rId10" Type="http://schemas.openxmlformats.org/officeDocument/2006/relationships/image" Target="../media/image10.jpg"/><Relationship Id="rId4" Type="http://schemas.openxmlformats.org/officeDocument/2006/relationships/image" Target="../media/image4.jpeg"/><Relationship Id="rId9" Type="http://schemas.openxmlformats.org/officeDocument/2006/relationships/image" Target="../media/image23.png"/></Relationships>
</file>

<file path=xl/drawings/_rels/drawing6.xml.rels><?xml version="1.0" encoding="UTF-8" standalone="yes"?>
<Relationships xmlns="http://schemas.openxmlformats.org/package/2006/relationships"><Relationship Id="rId8" Type="http://schemas.openxmlformats.org/officeDocument/2006/relationships/image" Target="../media/image25.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24.png"/><Relationship Id="rId6" Type="http://schemas.openxmlformats.org/officeDocument/2006/relationships/image" Target="../media/image6.jpeg"/><Relationship Id="rId11" Type="http://schemas.openxmlformats.org/officeDocument/2006/relationships/image" Target="../media/image10.jpg"/><Relationship Id="rId5" Type="http://schemas.openxmlformats.org/officeDocument/2006/relationships/image" Target="../media/image5.jpeg"/><Relationship Id="rId10" Type="http://schemas.openxmlformats.org/officeDocument/2006/relationships/image" Target="../media/image27.png"/><Relationship Id="rId4" Type="http://schemas.openxmlformats.org/officeDocument/2006/relationships/image" Target="../media/image4.jpeg"/><Relationship Id="rId9" Type="http://schemas.openxmlformats.org/officeDocument/2006/relationships/image" Target="../media/image26.png"/></Relationships>
</file>

<file path=xl/drawings/_rels/drawing7.xml.rels><?xml version="1.0" encoding="UTF-8" standalone="yes"?>
<Relationships xmlns="http://schemas.openxmlformats.org/package/2006/relationships"><Relationship Id="rId8" Type="http://schemas.openxmlformats.org/officeDocument/2006/relationships/image" Target="../media/image29.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28.png"/><Relationship Id="rId6" Type="http://schemas.openxmlformats.org/officeDocument/2006/relationships/image" Target="../media/image6.jpeg"/><Relationship Id="rId5" Type="http://schemas.openxmlformats.org/officeDocument/2006/relationships/image" Target="../media/image5.jpeg"/><Relationship Id="rId10" Type="http://schemas.openxmlformats.org/officeDocument/2006/relationships/image" Target="../media/image10.jpg"/><Relationship Id="rId4" Type="http://schemas.openxmlformats.org/officeDocument/2006/relationships/image" Target="../media/image4.jpeg"/><Relationship Id="rId9" Type="http://schemas.openxmlformats.org/officeDocument/2006/relationships/image" Target="../media/image30.png"/></Relationships>
</file>

<file path=xl/drawings/_rels/drawing8.xml.rels><?xml version="1.0" encoding="UTF-8" standalone="yes"?>
<Relationships xmlns="http://schemas.openxmlformats.org/package/2006/relationships"><Relationship Id="rId8" Type="http://schemas.openxmlformats.org/officeDocument/2006/relationships/image" Target="../media/image7.jpeg"/><Relationship Id="rId3" Type="http://schemas.openxmlformats.org/officeDocument/2006/relationships/image" Target="../media/image2.jpeg"/><Relationship Id="rId7" Type="http://schemas.openxmlformats.org/officeDocument/2006/relationships/image" Target="../media/image6.jpeg"/><Relationship Id="rId12" Type="http://schemas.openxmlformats.org/officeDocument/2006/relationships/image" Target="../media/image10.jpg"/><Relationship Id="rId2" Type="http://schemas.openxmlformats.org/officeDocument/2006/relationships/image" Target="../media/image28.png"/><Relationship Id="rId1" Type="http://schemas.openxmlformats.org/officeDocument/2006/relationships/image" Target="../media/image31.jpg"/><Relationship Id="rId6" Type="http://schemas.openxmlformats.org/officeDocument/2006/relationships/image" Target="../media/image5.jpeg"/><Relationship Id="rId11" Type="http://schemas.openxmlformats.org/officeDocument/2006/relationships/image" Target="../media/image33.png"/><Relationship Id="rId5" Type="http://schemas.openxmlformats.org/officeDocument/2006/relationships/image" Target="../media/image4.jpeg"/><Relationship Id="rId10" Type="http://schemas.openxmlformats.org/officeDocument/2006/relationships/image" Target="../media/image32.jpg"/><Relationship Id="rId4" Type="http://schemas.openxmlformats.org/officeDocument/2006/relationships/image" Target="../media/image3.jpeg"/><Relationship Id="rId9"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xdr:from>
      <xdr:col>0</xdr:col>
      <xdr:colOff>0</xdr:colOff>
      <xdr:row>60</xdr:row>
      <xdr:rowOff>85725</xdr:rowOff>
    </xdr:from>
    <xdr:to>
      <xdr:col>3</xdr:col>
      <xdr:colOff>0</xdr:colOff>
      <xdr:row>73</xdr:row>
      <xdr:rowOff>19050</xdr:rowOff>
    </xdr:to>
    <xdr:grpSp>
      <xdr:nvGrpSpPr>
        <xdr:cNvPr id="2" name="Групувати 1">
          <a:extLst>
            <a:ext uri="{FF2B5EF4-FFF2-40B4-BE49-F238E27FC236}">
              <a16:creationId xmlns="" xmlns:a16="http://schemas.microsoft.com/office/drawing/2014/main" id="{00000000-0008-0000-0000-000002000000}"/>
            </a:ext>
          </a:extLst>
        </xdr:cNvPr>
        <xdr:cNvGrpSpPr/>
      </xdr:nvGrpSpPr>
      <xdr:grpSpPr>
        <a:xfrm>
          <a:off x="0" y="10587038"/>
          <a:ext cx="8167688" cy="1997075"/>
          <a:chOff x="0" y="10458450"/>
          <a:chExt cx="8172450" cy="2028825"/>
        </a:xfrm>
      </xdr:grpSpPr>
      <xdr:grpSp>
        <xdr:nvGrpSpPr>
          <xdr:cNvPr id="21925" name="Группа 3">
            <a:extLst>
              <a:ext uri="{FF2B5EF4-FFF2-40B4-BE49-F238E27FC236}">
                <a16:creationId xmlns="" xmlns:a16="http://schemas.microsoft.com/office/drawing/2014/main" id="{00000000-0008-0000-0000-0000A5550000}"/>
              </a:ext>
            </a:extLst>
          </xdr:cNvPr>
          <xdr:cNvGrpSpPr>
            <a:grpSpLocks/>
          </xdr:cNvGrpSpPr>
        </xdr:nvGrpSpPr>
        <xdr:grpSpPr bwMode="auto">
          <a:xfrm>
            <a:off x="0" y="10458450"/>
            <a:ext cx="8172450" cy="2028825"/>
            <a:chOff x="100331" y="33497906"/>
            <a:chExt cx="8111173" cy="1940625"/>
          </a:xfrm>
        </xdr:grpSpPr>
        <xdr:grpSp>
          <xdr:nvGrpSpPr>
            <xdr:cNvPr id="21927" name="Группа 13">
              <a:extLst>
                <a:ext uri="{FF2B5EF4-FFF2-40B4-BE49-F238E27FC236}">
                  <a16:creationId xmlns="" xmlns:a16="http://schemas.microsoft.com/office/drawing/2014/main" id="{00000000-0008-0000-0000-0000A7550000}"/>
                </a:ext>
              </a:extLst>
            </xdr:cNvPr>
            <xdr:cNvGrpSpPr>
              <a:grpSpLocks/>
            </xdr:cNvGrpSpPr>
          </xdr:nvGrpSpPr>
          <xdr:grpSpPr bwMode="auto">
            <a:xfrm>
              <a:off x="100331" y="33897742"/>
              <a:ext cx="3451934" cy="480411"/>
              <a:chOff x="489960" y="3529578"/>
              <a:chExt cx="3488155" cy="489843"/>
            </a:xfrm>
          </xdr:grpSpPr>
          <xdr:pic>
            <xdr:nvPicPr>
              <xdr:cNvPr id="21929" name="Рисунок 15">
                <a:extLst>
                  <a:ext uri="{FF2B5EF4-FFF2-40B4-BE49-F238E27FC236}">
                    <a16:creationId xmlns="" xmlns:a16="http://schemas.microsoft.com/office/drawing/2014/main" id="{00000000-0008-0000-0000-0000A955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930" name="Picture 37" descr="General - Kopie">
                <a:extLst>
                  <a:ext uri="{FF2B5EF4-FFF2-40B4-BE49-F238E27FC236}">
                    <a16:creationId xmlns="" xmlns:a16="http://schemas.microsoft.com/office/drawing/2014/main" id="{00000000-0008-0000-0000-0000AA5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931" name="Picture 22" descr="Structural">
                <a:extLst>
                  <a:ext uri="{FF2B5EF4-FFF2-40B4-BE49-F238E27FC236}">
                    <a16:creationId xmlns="" xmlns:a16="http://schemas.microsoft.com/office/drawing/2014/main" id="{00000000-0008-0000-0000-0000AB5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932" name="Picture 44" descr="Energy - Kopie">
                <a:extLst>
                  <a:ext uri="{FF2B5EF4-FFF2-40B4-BE49-F238E27FC236}">
                    <a16:creationId xmlns="" xmlns:a16="http://schemas.microsoft.com/office/drawing/2014/main" id="{00000000-0008-0000-0000-0000AC5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933" name="Picture 45" descr="AutoTrans - Kopie">
                <a:extLst>
                  <a:ext uri="{FF2B5EF4-FFF2-40B4-BE49-F238E27FC236}">
                    <a16:creationId xmlns="" xmlns:a16="http://schemas.microsoft.com/office/drawing/2014/main" id="{00000000-0008-0000-0000-0000AD5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934" name="Picture 31" descr="Shipyard">
                <a:extLst>
                  <a:ext uri="{FF2B5EF4-FFF2-40B4-BE49-F238E27FC236}">
                    <a16:creationId xmlns="" xmlns:a16="http://schemas.microsoft.com/office/drawing/2014/main" id="{00000000-0008-0000-0000-0000AE5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935" name="Рисунок 21">
                <a:extLst>
                  <a:ext uri="{FF2B5EF4-FFF2-40B4-BE49-F238E27FC236}">
                    <a16:creationId xmlns="" xmlns:a16="http://schemas.microsoft.com/office/drawing/2014/main" id="{00000000-0008-0000-0000-0000AF55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1928" name="Рисунок 14">
              <a:extLst>
                <a:ext uri="{FF2B5EF4-FFF2-40B4-BE49-F238E27FC236}">
                  <a16:creationId xmlns="" xmlns:a16="http://schemas.microsoft.com/office/drawing/2014/main" id="{00000000-0008-0000-0000-0000A855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687113" y="33497906"/>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1926" name="Рисунок 6">
            <a:extLst>
              <a:ext uri="{FF2B5EF4-FFF2-40B4-BE49-F238E27FC236}">
                <a16:creationId xmlns="" xmlns:a16="http://schemas.microsoft.com/office/drawing/2014/main" id="{00000000-0008-0000-0000-0000A65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781800" y="10610850"/>
            <a:ext cx="1238250" cy="1238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0</xdr:col>
      <xdr:colOff>0</xdr:colOff>
      <xdr:row>0</xdr:row>
      <xdr:rowOff>0</xdr:rowOff>
    </xdr:from>
    <xdr:to>
      <xdr:col>3</xdr:col>
      <xdr:colOff>7936</xdr:colOff>
      <xdr:row>5</xdr:row>
      <xdr:rowOff>42913</xdr:rowOff>
    </xdr:to>
    <xdr:pic>
      <xdr:nvPicPr>
        <xdr:cNvPr id="4" name="Рисунок 3">
          <a:extLst>
            <a:ext uri="{FF2B5EF4-FFF2-40B4-BE49-F238E27FC236}">
              <a16:creationId xmlns="" xmlns:a16="http://schemas.microsoft.com/office/drawing/2014/main" id="{CB44C743-D0BB-43C6-3DB0-C211BDBF66A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0" y="0"/>
          <a:ext cx="8175624" cy="7572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371475</xdr:colOff>
      <xdr:row>6</xdr:row>
      <xdr:rowOff>0</xdr:rowOff>
    </xdr:from>
    <xdr:to>
      <xdr:col>1</xdr:col>
      <xdr:colOff>390525</xdr:colOff>
      <xdr:row>6</xdr:row>
      <xdr:rowOff>9525</xdr:rowOff>
    </xdr:to>
    <xdr:cxnSp macro="">
      <xdr:nvCxnSpPr>
        <xdr:cNvPr id="3" name="AutoShape 20">
          <a:extLst>
            <a:ext uri="{FF2B5EF4-FFF2-40B4-BE49-F238E27FC236}">
              <a16:creationId xmlns="" xmlns:a16="http://schemas.microsoft.com/office/drawing/2014/main" id="{C573A537-B75F-43E9-9F50-65B58C93FBE5}"/>
            </a:ext>
          </a:extLst>
        </xdr:cNvPr>
        <xdr:cNvCxnSpPr>
          <a:cxnSpLocks noChangeShapeType="1"/>
        </xdr:cNvCxnSpPr>
      </xdr:nvCxnSpPr>
      <xdr:spPr bwMode="auto">
        <a:xfrm flipH="1" flipV="1">
          <a:off x="1085850" y="1228725"/>
          <a:ext cx="19050" cy="9525"/>
        </a:xfrm>
        <a:prstGeom prst="straightConnector1">
          <a:avLst/>
        </a:prstGeom>
        <a:noFill/>
        <a:ln w="9525">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editAs="oneCell">
    <xdr:from>
      <xdr:col>1</xdr:col>
      <xdr:colOff>1657350</xdr:colOff>
      <xdr:row>24</xdr:row>
      <xdr:rowOff>9526</xdr:rowOff>
    </xdr:from>
    <xdr:to>
      <xdr:col>5</xdr:col>
      <xdr:colOff>3343275</xdr:colOff>
      <xdr:row>42</xdr:row>
      <xdr:rowOff>114300</xdr:rowOff>
    </xdr:to>
    <xdr:pic>
      <xdr:nvPicPr>
        <xdr:cNvPr id="5" name="Рисунок 4">
          <a:extLst>
            <a:ext uri="{FF2B5EF4-FFF2-40B4-BE49-F238E27FC236}">
              <a16:creationId xmlns="" xmlns:a16="http://schemas.microsoft.com/office/drawing/2014/main" id="{6EF00210-D7C8-4B3C-B077-5595B8B2A2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71725" y="4724401"/>
          <a:ext cx="6648450" cy="3019424"/>
        </a:xfrm>
        <a:prstGeom prst="rect">
          <a:avLst/>
        </a:prstGeom>
      </xdr:spPr>
    </xdr:pic>
    <xdr:clientData/>
  </xdr:twoCellAnchor>
  <xdr:twoCellAnchor>
    <xdr:from>
      <xdr:col>0</xdr:col>
      <xdr:colOff>0</xdr:colOff>
      <xdr:row>43</xdr:row>
      <xdr:rowOff>38100</xdr:rowOff>
    </xdr:from>
    <xdr:to>
      <xdr:col>5</xdr:col>
      <xdr:colOff>6038850</xdr:colOff>
      <xdr:row>55</xdr:row>
      <xdr:rowOff>76200</xdr:rowOff>
    </xdr:to>
    <xdr:grpSp>
      <xdr:nvGrpSpPr>
        <xdr:cNvPr id="4" name="Группа 23">
          <a:extLst>
            <a:ext uri="{FF2B5EF4-FFF2-40B4-BE49-F238E27FC236}">
              <a16:creationId xmlns="" xmlns:a16="http://schemas.microsoft.com/office/drawing/2014/main" id="{1D85EFE9-6C55-4DE0-A577-EBA814B06640}"/>
            </a:ext>
          </a:extLst>
        </xdr:cNvPr>
        <xdr:cNvGrpSpPr>
          <a:grpSpLocks/>
        </xdr:cNvGrpSpPr>
      </xdr:nvGrpSpPr>
      <xdr:grpSpPr bwMode="auto">
        <a:xfrm>
          <a:off x="0" y="7829550"/>
          <a:ext cx="11715750" cy="1981200"/>
          <a:chOff x="100331" y="33534350"/>
          <a:chExt cx="11599544" cy="1940625"/>
        </a:xfrm>
      </xdr:grpSpPr>
      <xdr:grpSp>
        <xdr:nvGrpSpPr>
          <xdr:cNvPr id="6" name="Группа 24">
            <a:extLst>
              <a:ext uri="{FF2B5EF4-FFF2-40B4-BE49-F238E27FC236}">
                <a16:creationId xmlns="" xmlns:a16="http://schemas.microsoft.com/office/drawing/2014/main" id="{5649CBA8-84C5-49B5-33B8-C3D86937A90E}"/>
              </a:ext>
            </a:extLst>
          </xdr:cNvPr>
          <xdr:cNvGrpSpPr>
            <a:grpSpLocks/>
          </xdr:cNvGrpSpPr>
        </xdr:nvGrpSpPr>
        <xdr:grpSpPr bwMode="auto">
          <a:xfrm>
            <a:off x="100331" y="33897742"/>
            <a:ext cx="3451934" cy="480411"/>
            <a:chOff x="489960" y="3529578"/>
            <a:chExt cx="3488155" cy="489843"/>
          </a:xfrm>
        </xdr:grpSpPr>
        <xdr:pic>
          <xdr:nvPicPr>
            <xdr:cNvPr id="8" name="Рисунок 26">
              <a:extLst>
                <a:ext uri="{FF2B5EF4-FFF2-40B4-BE49-F238E27FC236}">
                  <a16:creationId xmlns="" xmlns:a16="http://schemas.microsoft.com/office/drawing/2014/main" id="{8173C14D-ACA3-7FB5-1B22-7CB60F29A08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Picture 37" descr="General - Kopie">
              <a:extLst>
                <a:ext uri="{FF2B5EF4-FFF2-40B4-BE49-F238E27FC236}">
                  <a16:creationId xmlns="" xmlns:a16="http://schemas.microsoft.com/office/drawing/2014/main" id="{F2C035E7-CEC7-7197-D148-35B5B51F2A3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 name="Picture 22" descr="Structural">
              <a:extLst>
                <a:ext uri="{FF2B5EF4-FFF2-40B4-BE49-F238E27FC236}">
                  <a16:creationId xmlns="" xmlns:a16="http://schemas.microsoft.com/office/drawing/2014/main" id="{8B6D698D-FE74-FDD6-EC8D-B8821705F29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Picture 44" descr="Energy - Kopie">
              <a:extLst>
                <a:ext uri="{FF2B5EF4-FFF2-40B4-BE49-F238E27FC236}">
                  <a16:creationId xmlns="" xmlns:a16="http://schemas.microsoft.com/office/drawing/2014/main" id="{71518B7D-5B94-D565-A72B-57910482974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Picture 45" descr="AutoTrans - Kopie">
              <a:extLst>
                <a:ext uri="{FF2B5EF4-FFF2-40B4-BE49-F238E27FC236}">
                  <a16:creationId xmlns="" xmlns:a16="http://schemas.microsoft.com/office/drawing/2014/main" id="{10E868F9-989F-5683-B7AA-44F53438E03F}"/>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Picture 31" descr="Shipyard">
              <a:extLst>
                <a:ext uri="{FF2B5EF4-FFF2-40B4-BE49-F238E27FC236}">
                  <a16:creationId xmlns="" xmlns:a16="http://schemas.microsoft.com/office/drawing/2014/main" id="{040FE4DB-1564-AD25-1185-7C193A010F1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Рисунок 32">
              <a:extLst>
                <a:ext uri="{FF2B5EF4-FFF2-40B4-BE49-F238E27FC236}">
                  <a16:creationId xmlns="" xmlns:a16="http://schemas.microsoft.com/office/drawing/2014/main" id="{96FF5636-314B-C36C-0DAF-4D572EB889B7}"/>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7" name="Рисунок 25">
            <a:extLst>
              <a:ext uri="{FF2B5EF4-FFF2-40B4-BE49-F238E27FC236}">
                <a16:creationId xmlns="" xmlns:a16="http://schemas.microsoft.com/office/drawing/2014/main" id="{A7363683-0C15-060F-42C9-514B5AEA8B6D}"/>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0175484" y="3353435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5</xdr:col>
      <xdr:colOff>4629150</xdr:colOff>
      <xdr:row>44</xdr:row>
      <xdr:rowOff>9525</xdr:rowOff>
    </xdr:from>
    <xdr:to>
      <xdr:col>5</xdr:col>
      <xdr:colOff>5886450</xdr:colOff>
      <xdr:row>51</xdr:row>
      <xdr:rowOff>133350</xdr:rowOff>
    </xdr:to>
    <xdr:pic>
      <xdr:nvPicPr>
        <xdr:cNvPr id="16" name="Рисунок 15">
          <a:extLst>
            <a:ext uri="{FF2B5EF4-FFF2-40B4-BE49-F238E27FC236}">
              <a16:creationId xmlns="" xmlns:a16="http://schemas.microsoft.com/office/drawing/2014/main" id="{C582A6EE-31CF-8CA3-19D4-4AB84F62E072}"/>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0306050" y="7962900"/>
          <a:ext cx="1257300" cy="1257300"/>
        </a:xfrm>
        <a:prstGeom prst="rect">
          <a:avLst/>
        </a:prstGeom>
      </xdr:spPr>
    </xdr:pic>
    <xdr:clientData/>
  </xdr:twoCellAnchor>
  <xdr:twoCellAnchor editAs="oneCell">
    <xdr:from>
      <xdr:col>0</xdr:col>
      <xdr:colOff>19049</xdr:colOff>
      <xdr:row>0</xdr:row>
      <xdr:rowOff>9524</xdr:rowOff>
    </xdr:from>
    <xdr:to>
      <xdr:col>6</xdr:col>
      <xdr:colOff>9524</xdr:colOff>
      <xdr:row>5</xdr:row>
      <xdr:rowOff>291276</xdr:rowOff>
    </xdr:to>
    <xdr:pic>
      <xdr:nvPicPr>
        <xdr:cNvPr id="18" name="Рисунок 17">
          <a:extLst>
            <a:ext uri="{FF2B5EF4-FFF2-40B4-BE49-F238E27FC236}">
              <a16:creationId xmlns="" xmlns:a16="http://schemas.microsoft.com/office/drawing/2014/main" id="{77D4998A-60D4-639C-1731-C194E377A081}"/>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9049" y="9524"/>
          <a:ext cx="11782425" cy="109137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104775</xdr:colOff>
      <xdr:row>532</xdr:row>
      <xdr:rowOff>0</xdr:rowOff>
    </xdr:from>
    <xdr:to>
      <xdr:col>6</xdr:col>
      <xdr:colOff>9525</xdr:colOff>
      <xdr:row>544</xdr:row>
      <xdr:rowOff>38100</xdr:rowOff>
    </xdr:to>
    <xdr:grpSp>
      <xdr:nvGrpSpPr>
        <xdr:cNvPr id="23973" name="Группа 23">
          <a:extLst>
            <a:ext uri="{FF2B5EF4-FFF2-40B4-BE49-F238E27FC236}">
              <a16:creationId xmlns="" xmlns:a16="http://schemas.microsoft.com/office/drawing/2014/main" id="{00000000-0008-0000-0100-0000A55D0000}"/>
            </a:ext>
          </a:extLst>
        </xdr:cNvPr>
        <xdr:cNvGrpSpPr>
          <a:grpSpLocks/>
        </xdr:cNvGrpSpPr>
      </xdr:nvGrpSpPr>
      <xdr:grpSpPr bwMode="auto">
        <a:xfrm>
          <a:off x="104775" y="86810850"/>
          <a:ext cx="11715750" cy="1981200"/>
          <a:chOff x="100331" y="33534350"/>
          <a:chExt cx="11599544" cy="1940625"/>
        </a:xfrm>
      </xdr:grpSpPr>
      <xdr:grpSp>
        <xdr:nvGrpSpPr>
          <xdr:cNvPr id="23975" name="Группа 24">
            <a:extLst>
              <a:ext uri="{FF2B5EF4-FFF2-40B4-BE49-F238E27FC236}">
                <a16:creationId xmlns="" xmlns:a16="http://schemas.microsoft.com/office/drawing/2014/main" id="{00000000-0008-0000-0100-0000A75D0000}"/>
              </a:ext>
            </a:extLst>
          </xdr:cNvPr>
          <xdr:cNvGrpSpPr>
            <a:grpSpLocks/>
          </xdr:cNvGrpSpPr>
        </xdr:nvGrpSpPr>
        <xdr:grpSpPr bwMode="auto">
          <a:xfrm>
            <a:off x="100331" y="33897742"/>
            <a:ext cx="3451934" cy="480411"/>
            <a:chOff x="489960" y="3529578"/>
            <a:chExt cx="3488155" cy="489843"/>
          </a:xfrm>
        </xdr:grpSpPr>
        <xdr:pic>
          <xdr:nvPicPr>
            <xdr:cNvPr id="23977" name="Рисунок 26">
              <a:extLst>
                <a:ext uri="{FF2B5EF4-FFF2-40B4-BE49-F238E27FC236}">
                  <a16:creationId xmlns="" xmlns:a16="http://schemas.microsoft.com/office/drawing/2014/main" id="{00000000-0008-0000-0100-0000A95D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978" name="Picture 37" descr="General - Kopie">
              <a:extLst>
                <a:ext uri="{FF2B5EF4-FFF2-40B4-BE49-F238E27FC236}">
                  <a16:creationId xmlns="" xmlns:a16="http://schemas.microsoft.com/office/drawing/2014/main" id="{00000000-0008-0000-0100-0000AA5D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979" name="Picture 22" descr="Structural">
              <a:extLst>
                <a:ext uri="{FF2B5EF4-FFF2-40B4-BE49-F238E27FC236}">
                  <a16:creationId xmlns="" xmlns:a16="http://schemas.microsoft.com/office/drawing/2014/main" id="{00000000-0008-0000-0100-0000AB5D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980" name="Picture 44" descr="Energy - Kopie">
              <a:extLst>
                <a:ext uri="{FF2B5EF4-FFF2-40B4-BE49-F238E27FC236}">
                  <a16:creationId xmlns="" xmlns:a16="http://schemas.microsoft.com/office/drawing/2014/main" id="{00000000-0008-0000-0100-0000AC5D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981" name="Picture 45" descr="AutoTrans - Kopie">
              <a:extLst>
                <a:ext uri="{FF2B5EF4-FFF2-40B4-BE49-F238E27FC236}">
                  <a16:creationId xmlns="" xmlns:a16="http://schemas.microsoft.com/office/drawing/2014/main" id="{00000000-0008-0000-0100-0000AD5D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982" name="Picture 31" descr="Shipyard">
              <a:extLst>
                <a:ext uri="{FF2B5EF4-FFF2-40B4-BE49-F238E27FC236}">
                  <a16:creationId xmlns="" xmlns:a16="http://schemas.microsoft.com/office/drawing/2014/main" id="{00000000-0008-0000-0100-0000AE5D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983" name="Рисунок 32">
              <a:extLst>
                <a:ext uri="{FF2B5EF4-FFF2-40B4-BE49-F238E27FC236}">
                  <a16:creationId xmlns="" xmlns:a16="http://schemas.microsoft.com/office/drawing/2014/main" id="{00000000-0008-0000-0100-0000AF5D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3976" name="Рисунок 25">
            <a:extLst>
              <a:ext uri="{FF2B5EF4-FFF2-40B4-BE49-F238E27FC236}">
                <a16:creationId xmlns="" xmlns:a16="http://schemas.microsoft.com/office/drawing/2014/main" id="{00000000-0008-0000-0100-0000A85D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0175484" y="3353435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5</xdr:col>
      <xdr:colOff>4781550</xdr:colOff>
      <xdr:row>532</xdr:row>
      <xdr:rowOff>95250</xdr:rowOff>
    </xdr:from>
    <xdr:to>
      <xdr:col>5</xdr:col>
      <xdr:colOff>6124575</xdr:colOff>
      <xdr:row>540</xdr:row>
      <xdr:rowOff>142875</xdr:rowOff>
    </xdr:to>
    <xdr:pic>
      <xdr:nvPicPr>
        <xdr:cNvPr id="5" name="Рисунок 4">
          <a:extLst>
            <a:ext uri="{FF2B5EF4-FFF2-40B4-BE49-F238E27FC236}">
              <a16:creationId xmlns="" xmlns:a16="http://schemas.microsoft.com/office/drawing/2014/main" id="{72E7CF9E-6617-C6F0-C842-3C1C9F8EBA6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0372725" y="86420325"/>
          <a:ext cx="1343025" cy="1343025"/>
        </a:xfrm>
        <a:prstGeom prst="rect">
          <a:avLst/>
        </a:prstGeom>
      </xdr:spPr>
    </xdr:pic>
    <xdr:clientData/>
  </xdr:twoCellAnchor>
  <xdr:twoCellAnchor editAs="oneCell">
    <xdr:from>
      <xdr:col>0</xdr:col>
      <xdr:colOff>9525</xdr:colOff>
      <xdr:row>0</xdr:row>
      <xdr:rowOff>9525</xdr:rowOff>
    </xdr:from>
    <xdr:to>
      <xdr:col>6</xdr:col>
      <xdr:colOff>28575</xdr:colOff>
      <xdr:row>5</xdr:row>
      <xdr:rowOff>295688</xdr:rowOff>
    </xdr:to>
    <xdr:pic>
      <xdr:nvPicPr>
        <xdr:cNvPr id="6" name="Рисунок 5">
          <a:extLst>
            <a:ext uri="{FF2B5EF4-FFF2-40B4-BE49-F238E27FC236}">
              <a16:creationId xmlns="" xmlns:a16="http://schemas.microsoft.com/office/drawing/2014/main" id="{819CD163-6CFC-4714-BC91-57A9DC281DBB}"/>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525" y="9525"/>
          <a:ext cx="11830050" cy="109578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2962275</xdr:colOff>
      <xdr:row>11</xdr:row>
      <xdr:rowOff>0</xdr:rowOff>
    </xdr:from>
    <xdr:to>
      <xdr:col>1</xdr:col>
      <xdr:colOff>2962275</xdr:colOff>
      <xdr:row>11</xdr:row>
      <xdr:rowOff>0</xdr:rowOff>
    </xdr:to>
    <xdr:sp macro="" textlink="">
      <xdr:nvSpPr>
        <xdr:cNvPr id="25241" name="Line 1">
          <a:extLst>
            <a:ext uri="{FF2B5EF4-FFF2-40B4-BE49-F238E27FC236}">
              <a16:creationId xmlns="" xmlns:a16="http://schemas.microsoft.com/office/drawing/2014/main" id="{00000000-0008-0000-0200-000099620000}"/>
            </a:ext>
          </a:extLst>
        </xdr:cNvPr>
        <xdr:cNvSpPr>
          <a:spLocks noChangeShapeType="1"/>
        </xdr:cNvSpPr>
      </xdr:nvSpPr>
      <xdr:spPr bwMode="auto">
        <a:xfrm flipV="1">
          <a:off x="3676650"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11</xdr:row>
      <xdr:rowOff>0</xdr:rowOff>
    </xdr:from>
    <xdr:to>
      <xdr:col>5</xdr:col>
      <xdr:colOff>0</xdr:colOff>
      <xdr:row>11</xdr:row>
      <xdr:rowOff>0</xdr:rowOff>
    </xdr:to>
    <xdr:sp macro="" textlink="">
      <xdr:nvSpPr>
        <xdr:cNvPr id="25242" name="Line 2">
          <a:extLst>
            <a:ext uri="{FF2B5EF4-FFF2-40B4-BE49-F238E27FC236}">
              <a16:creationId xmlns="" xmlns:a16="http://schemas.microsoft.com/office/drawing/2014/main" id="{00000000-0008-0000-0200-00009A620000}"/>
            </a:ext>
          </a:extLst>
        </xdr:cNvPr>
        <xdr:cNvSpPr>
          <a:spLocks noChangeShapeType="1"/>
        </xdr:cNvSpPr>
      </xdr:nvSpPr>
      <xdr:spPr bwMode="auto">
        <a:xfrm flipV="1">
          <a:off x="5610225"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11</xdr:row>
      <xdr:rowOff>0</xdr:rowOff>
    </xdr:from>
    <xdr:to>
      <xdr:col>5</xdr:col>
      <xdr:colOff>0</xdr:colOff>
      <xdr:row>11</xdr:row>
      <xdr:rowOff>0</xdr:rowOff>
    </xdr:to>
    <xdr:sp macro="" textlink="">
      <xdr:nvSpPr>
        <xdr:cNvPr id="25243" name="Line 3">
          <a:extLst>
            <a:ext uri="{FF2B5EF4-FFF2-40B4-BE49-F238E27FC236}">
              <a16:creationId xmlns="" xmlns:a16="http://schemas.microsoft.com/office/drawing/2014/main" id="{00000000-0008-0000-0200-00009B620000}"/>
            </a:ext>
          </a:extLst>
        </xdr:cNvPr>
        <xdr:cNvSpPr>
          <a:spLocks noChangeShapeType="1"/>
        </xdr:cNvSpPr>
      </xdr:nvSpPr>
      <xdr:spPr bwMode="auto">
        <a:xfrm>
          <a:off x="5610225"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11</xdr:row>
      <xdr:rowOff>0</xdr:rowOff>
    </xdr:from>
    <xdr:to>
      <xdr:col>5</xdr:col>
      <xdr:colOff>0</xdr:colOff>
      <xdr:row>11</xdr:row>
      <xdr:rowOff>0</xdr:rowOff>
    </xdr:to>
    <xdr:sp macro="" textlink="">
      <xdr:nvSpPr>
        <xdr:cNvPr id="25244" name="Line 4">
          <a:extLst>
            <a:ext uri="{FF2B5EF4-FFF2-40B4-BE49-F238E27FC236}">
              <a16:creationId xmlns="" xmlns:a16="http://schemas.microsoft.com/office/drawing/2014/main" id="{00000000-0008-0000-0200-00009C620000}"/>
            </a:ext>
          </a:extLst>
        </xdr:cNvPr>
        <xdr:cNvSpPr>
          <a:spLocks noChangeShapeType="1"/>
        </xdr:cNvSpPr>
      </xdr:nvSpPr>
      <xdr:spPr bwMode="auto">
        <a:xfrm>
          <a:off x="5610225"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11</xdr:row>
      <xdr:rowOff>0</xdr:rowOff>
    </xdr:from>
    <xdr:to>
      <xdr:col>2</xdr:col>
      <xdr:colOff>9525</xdr:colOff>
      <xdr:row>11</xdr:row>
      <xdr:rowOff>0</xdr:rowOff>
    </xdr:to>
    <xdr:sp macro="" textlink="">
      <xdr:nvSpPr>
        <xdr:cNvPr id="25245" name="Line 15">
          <a:extLst>
            <a:ext uri="{FF2B5EF4-FFF2-40B4-BE49-F238E27FC236}">
              <a16:creationId xmlns="" xmlns:a16="http://schemas.microsoft.com/office/drawing/2014/main" id="{00000000-0008-0000-0200-00009D620000}"/>
            </a:ext>
          </a:extLst>
        </xdr:cNvPr>
        <xdr:cNvSpPr>
          <a:spLocks noChangeShapeType="1"/>
        </xdr:cNvSpPr>
      </xdr:nvSpPr>
      <xdr:spPr bwMode="auto">
        <a:xfrm flipV="1">
          <a:off x="3762375"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11</xdr:row>
      <xdr:rowOff>0</xdr:rowOff>
    </xdr:from>
    <xdr:to>
      <xdr:col>2</xdr:col>
      <xdr:colOff>9525</xdr:colOff>
      <xdr:row>11</xdr:row>
      <xdr:rowOff>0</xdr:rowOff>
    </xdr:to>
    <xdr:sp macro="" textlink="">
      <xdr:nvSpPr>
        <xdr:cNvPr id="25246" name="Line 16">
          <a:extLst>
            <a:ext uri="{FF2B5EF4-FFF2-40B4-BE49-F238E27FC236}">
              <a16:creationId xmlns="" xmlns:a16="http://schemas.microsoft.com/office/drawing/2014/main" id="{00000000-0008-0000-0200-00009E620000}"/>
            </a:ext>
          </a:extLst>
        </xdr:cNvPr>
        <xdr:cNvSpPr>
          <a:spLocks noChangeShapeType="1"/>
        </xdr:cNvSpPr>
      </xdr:nvSpPr>
      <xdr:spPr bwMode="auto">
        <a:xfrm>
          <a:off x="3762375"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11</xdr:row>
      <xdr:rowOff>0</xdr:rowOff>
    </xdr:from>
    <xdr:to>
      <xdr:col>2</xdr:col>
      <xdr:colOff>9525</xdr:colOff>
      <xdr:row>11</xdr:row>
      <xdr:rowOff>0</xdr:rowOff>
    </xdr:to>
    <xdr:sp macro="" textlink="">
      <xdr:nvSpPr>
        <xdr:cNvPr id="25247" name="Line 17">
          <a:extLst>
            <a:ext uri="{FF2B5EF4-FFF2-40B4-BE49-F238E27FC236}">
              <a16:creationId xmlns="" xmlns:a16="http://schemas.microsoft.com/office/drawing/2014/main" id="{00000000-0008-0000-0200-00009F620000}"/>
            </a:ext>
          </a:extLst>
        </xdr:cNvPr>
        <xdr:cNvSpPr>
          <a:spLocks noChangeShapeType="1"/>
        </xdr:cNvSpPr>
      </xdr:nvSpPr>
      <xdr:spPr bwMode="auto">
        <a:xfrm>
          <a:off x="3762375" y="22193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123825</xdr:colOff>
      <xdr:row>302</xdr:row>
      <xdr:rowOff>9525</xdr:rowOff>
    </xdr:from>
    <xdr:to>
      <xdr:col>6</xdr:col>
      <xdr:colOff>0</xdr:colOff>
      <xdr:row>314</xdr:row>
      <xdr:rowOff>123825</xdr:rowOff>
    </xdr:to>
    <xdr:grpSp>
      <xdr:nvGrpSpPr>
        <xdr:cNvPr id="25249" name="Группа 30">
          <a:extLst>
            <a:ext uri="{FF2B5EF4-FFF2-40B4-BE49-F238E27FC236}">
              <a16:creationId xmlns="" xmlns:a16="http://schemas.microsoft.com/office/drawing/2014/main" id="{00000000-0008-0000-0200-0000A1620000}"/>
            </a:ext>
          </a:extLst>
        </xdr:cNvPr>
        <xdr:cNvGrpSpPr>
          <a:grpSpLocks/>
        </xdr:cNvGrpSpPr>
      </xdr:nvGrpSpPr>
      <xdr:grpSpPr bwMode="auto">
        <a:xfrm>
          <a:off x="123825" y="50844450"/>
          <a:ext cx="11687175" cy="1943100"/>
          <a:chOff x="100331" y="33534350"/>
          <a:chExt cx="11599544" cy="1940625"/>
        </a:xfrm>
      </xdr:grpSpPr>
      <xdr:grpSp>
        <xdr:nvGrpSpPr>
          <xdr:cNvPr id="25251" name="Группа 31">
            <a:extLst>
              <a:ext uri="{FF2B5EF4-FFF2-40B4-BE49-F238E27FC236}">
                <a16:creationId xmlns="" xmlns:a16="http://schemas.microsoft.com/office/drawing/2014/main" id="{00000000-0008-0000-0200-0000A3620000}"/>
              </a:ext>
            </a:extLst>
          </xdr:cNvPr>
          <xdr:cNvGrpSpPr>
            <a:grpSpLocks/>
          </xdr:cNvGrpSpPr>
        </xdr:nvGrpSpPr>
        <xdr:grpSpPr bwMode="auto">
          <a:xfrm>
            <a:off x="100331" y="33897742"/>
            <a:ext cx="3451934" cy="480411"/>
            <a:chOff x="489960" y="3529578"/>
            <a:chExt cx="3488155" cy="489843"/>
          </a:xfrm>
        </xdr:grpSpPr>
        <xdr:pic>
          <xdr:nvPicPr>
            <xdr:cNvPr id="25253" name="Рисунок 33">
              <a:extLst>
                <a:ext uri="{FF2B5EF4-FFF2-40B4-BE49-F238E27FC236}">
                  <a16:creationId xmlns="" xmlns:a16="http://schemas.microsoft.com/office/drawing/2014/main" id="{00000000-0008-0000-0200-0000A562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54" name="Picture 37" descr="General - Kopie">
              <a:extLst>
                <a:ext uri="{FF2B5EF4-FFF2-40B4-BE49-F238E27FC236}">
                  <a16:creationId xmlns="" xmlns:a16="http://schemas.microsoft.com/office/drawing/2014/main" id="{00000000-0008-0000-0200-0000A66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55" name="Picture 22" descr="Structural">
              <a:extLst>
                <a:ext uri="{FF2B5EF4-FFF2-40B4-BE49-F238E27FC236}">
                  <a16:creationId xmlns="" xmlns:a16="http://schemas.microsoft.com/office/drawing/2014/main" id="{00000000-0008-0000-0200-0000A76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56" name="Picture 44" descr="Energy - Kopie">
              <a:extLst>
                <a:ext uri="{FF2B5EF4-FFF2-40B4-BE49-F238E27FC236}">
                  <a16:creationId xmlns="" xmlns:a16="http://schemas.microsoft.com/office/drawing/2014/main" id="{00000000-0008-0000-0200-0000A86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57" name="Picture 45" descr="AutoTrans - Kopie">
              <a:extLst>
                <a:ext uri="{FF2B5EF4-FFF2-40B4-BE49-F238E27FC236}">
                  <a16:creationId xmlns="" xmlns:a16="http://schemas.microsoft.com/office/drawing/2014/main" id="{00000000-0008-0000-0200-0000A96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58" name="Picture 31" descr="Shipyard">
              <a:extLst>
                <a:ext uri="{FF2B5EF4-FFF2-40B4-BE49-F238E27FC236}">
                  <a16:creationId xmlns="" xmlns:a16="http://schemas.microsoft.com/office/drawing/2014/main" id="{00000000-0008-0000-0200-0000AA62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59" name="Рисунок 39">
              <a:extLst>
                <a:ext uri="{FF2B5EF4-FFF2-40B4-BE49-F238E27FC236}">
                  <a16:creationId xmlns="" xmlns:a16="http://schemas.microsoft.com/office/drawing/2014/main" id="{00000000-0008-0000-0200-0000AB62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5252" name="Рисунок 32">
            <a:extLst>
              <a:ext uri="{FF2B5EF4-FFF2-40B4-BE49-F238E27FC236}">
                <a16:creationId xmlns="" xmlns:a16="http://schemas.microsoft.com/office/drawing/2014/main" id="{00000000-0008-0000-0200-0000A462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0175484" y="3353435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5</xdr:col>
      <xdr:colOff>4800601</xdr:colOff>
      <xdr:row>303</xdr:row>
      <xdr:rowOff>1</xdr:rowOff>
    </xdr:from>
    <xdr:to>
      <xdr:col>5</xdr:col>
      <xdr:colOff>6029325</xdr:colOff>
      <xdr:row>311</xdr:row>
      <xdr:rowOff>9525</xdr:rowOff>
    </xdr:to>
    <xdr:pic>
      <xdr:nvPicPr>
        <xdr:cNvPr id="5" name="Рисунок 4">
          <a:extLst>
            <a:ext uri="{FF2B5EF4-FFF2-40B4-BE49-F238E27FC236}">
              <a16:creationId xmlns="" xmlns:a16="http://schemas.microsoft.com/office/drawing/2014/main" id="{A9FCE0D4-917C-B591-288A-F3FB576FA1A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0410826" y="50987326"/>
          <a:ext cx="1228724" cy="1228724"/>
        </a:xfrm>
        <a:prstGeom prst="rect">
          <a:avLst/>
        </a:prstGeom>
      </xdr:spPr>
    </xdr:pic>
    <xdr:clientData/>
  </xdr:twoCellAnchor>
  <xdr:twoCellAnchor editAs="oneCell">
    <xdr:from>
      <xdr:col>0</xdr:col>
      <xdr:colOff>0</xdr:colOff>
      <xdr:row>0</xdr:row>
      <xdr:rowOff>0</xdr:rowOff>
    </xdr:from>
    <xdr:to>
      <xdr:col>6</xdr:col>
      <xdr:colOff>9525</xdr:colOff>
      <xdr:row>5</xdr:row>
      <xdr:rowOff>285281</xdr:rowOff>
    </xdr:to>
    <xdr:pic>
      <xdr:nvPicPr>
        <xdr:cNvPr id="6" name="Рисунок 5">
          <a:extLst>
            <a:ext uri="{FF2B5EF4-FFF2-40B4-BE49-F238E27FC236}">
              <a16:creationId xmlns="" xmlns:a16="http://schemas.microsoft.com/office/drawing/2014/main" id="{E77422DF-DA9F-4A56-9A02-946E45B92FA6}"/>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0" y="0"/>
          <a:ext cx="11820525" cy="109490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247650</xdr:colOff>
      <xdr:row>219</xdr:row>
      <xdr:rowOff>142875</xdr:rowOff>
    </xdr:from>
    <xdr:to>
      <xdr:col>6</xdr:col>
      <xdr:colOff>0</xdr:colOff>
      <xdr:row>233</xdr:row>
      <xdr:rowOff>38100</xdr:rowOff>
    </xdr:to>
    <xdr:grpSp>
      <xdr:nvGrpSpPr>
        <xdr:cNvPr id="26021" name="Группа 23">
          <a:extLst>
            <a:ext uri="{FF2B5EF4-FFF2-40B4-BE49-F238E27FC236}">
              <a16:creationId xmlns="" xmlns:a16="http://schemas.microsoft.com/office/drawing/2014/main" id="{00000000-0008-0000-0300-0000A5650000}"/>
            </a:ext>
          </a:extLst>
        </xdr:cNvPr>
        <xdr:cNvGrpSpPr>
          <a:grpSpLocks/>
        </xdr:cNvGrpSpPr>
      </xdr:nvGrpSpPr>
      <xdr:grpSpPr bwMode="auto">
        <a:xfrm>
          <a:off x="247650" y="36680775"/>
          <a:ext cx="11563350" cy="2038350"/>
          <a:chOff x="100331" y="33534350"/>
          <a:chExt cx="11599544" cy="1940625"/>
        </a:xfrm>
      </xdr:grpSpPr>
      <xdr:grpSp>
        <xdr:nvGrpSpPr>
          <xdr:cNvPr id="26023" name="Группа 24">
            <a:extLst>
              <a:ext uri="{FF2B5EF4-FFF2-40B4-BE49-F238E27FC236}">
                <a16:creationId xmlns="" xmlns:a16="http://schemas.microsoft.com/office/drawing/2014/main" id="{00000000-0008-0000-0300-0000A7650000}"/>
              </a:ext>
            </a:extLst>
          </xdr:cNvPr>
          <xdr:cNvGrpSpPr>
            <a:grpSpLocks/>
          </xdr:cNvGrpSpPr>
        </xdr:nvGrpSpPr>
        <xdr:grpSpPr bwMode="auto">
          <a:xfrm>
            <a:off x="100331" y="33897742"/>
            <a:ext cx="3451934" cy="480411"/>
            <a:chOff x="489960" y="3529578"/>
            <a:chExt cx="3488155" cy="489843"/>
          </a:xfrm>
        </xdr:grpSpPr>
        <xdr:pic>
          <xdr:nvPicPr>
            <xdr:cNvPr id="26025" name="Рисунок 26">
              <a:extLst>
                <a:ext uri="{FF2B5EF4-FFF2-40B4-BE49-F238E27FC236}">
                  <a16:creationId xmlns="" xmlns:a16="http://schemas.microsoft.com/office/drawing/2014/main" id="{00000000-0008-0000-0300-0000A965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026" name="Picture 37" descr="General - Kopie">
              <a:extLst>
                <a:ext uri="{FF2B5EF4-FFF2-40B4-BE49-F238E27FC236}">
                  <a16:creationId xmlns="" xmlns:a16="http://schemas.microsoft.com/office/drawing/2014/main" id="{00000000-0008-0000-0300-0000AA6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027" name="Picture 22" descr="Structural">
              <a:extLst>
                <a:ext uri="{FF2B5EF4-FFF2-40B4-BE49-F238E27FC236}">
                  <a16:creationId xmlns="" xmlns:a16="http://schemas.microsoft.com/office/drawing/2014/main" id="{00000000-0008-0000-0300-0000AB6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028" name="Picture 44" descr="Energy - Kopie">
              <a:extLst>
                <a:ext uri="{FF2B5EF4-FFF2-40B4-BE49-F238E27FC236}">
                  <a16:creationId xmlns="" xmlns:a16="http://schemas.microsoft.com/office/drawing/2014/main" id="{00000000-0008-0000-0300-0000AC65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029" name="Picture 45" descr="AutoTrans - Kopie">
              <a:extLst>
                <a:ext uri="{FF2B5EF4-FFF2-40B4-BE49-F238E27FC236}">
                  <a16:creationId xmlns="" xmlns:a16="http://schemas.microsoft.com/office/drawing/2014/main" id="{00000000-0008-0000-0300-0000AD6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030" name="Picture 31" descr="Shipyard">
              <a:extLst>
                <a:ext uri="{FF2B5EF4-FFF2-40B4-BE49-F238E27FC236}">
                  <a16:creationId xmlns="" xmlns:a16="http://schemas.microsoft.com/office/drawing/2014/main" id="{00000000-0008-0000-0300-0000AE6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031" name="Рисунок 32">
              <a:extLst>
                <a:ext uri="{FF2B5EF4-FFF2-40B4-BE49-F238E27FC236}">
                  <a16:creationId xmlns="" xmlns:a16="http://schemas.microsoft.com/office/drawing/2014/main" id="{00000000-0008-0000-0300-0000AF65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6024" name="Рисунок 25">
            <a:extLst>
              <a:ext uri="{FF2B5EF4-FFF2-40B4-BE49-F238E27FC236}">
                <a16:creationId xmlns="" xmlns:a16="http://schemas.microsoft.com/office/drawing/2014/main" id="{00000000-0008-0000-0300-0000A865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0175484" y="3353435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5</xdr:col>
      <xdr:colOff>4705350</xdr:colOff>
      <xdr:row>220</xdr:row>
      <xdr:rowOff>85725</xdr:rowOff>
    </xdr:from>
    <xdr:to>
      <xdr:col>5</xdr:col>
      <xdr:colOff>6076950</xdr:colOff>
      <xdr:row>229</xdr:row>
      <xdr:rowOff>76200</xdr:rowOff>
    </xdr:to>
    <xdr:pic>
      <xdr:nvPicPr>
        <xdr:cNvPr id="5" name="Рисунок 4">
          <a:extLst>
            <a:ext uri="{FF2B5EF4-FFF2-40B4-BE49-F238E27FC236}">
              <a16:creationId xmlns="" xmlns:a16="http://schemas.microsoft.com/office/drawing/2014/main" id="{3FC27FED-37F4-CCE7-C915-6FD7EA4AA66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0363200" y="36776025"/>
          <a:ext cx="1371600" cy="1371600"/>
        </a:xfrm>
        <a:prstGeom prst="rect">
          <a:avLst/>
        </a:prstGeom>
      </xdr:spPr>
    </xdr:pic>
    <xdr:clientData/>
  </xdr:twoCellAnchor>
  <xdr:twoCellAnchor editAs="oneCell">
    <xdr:from>
      <xdr:col>0</xdr:col>
      <xdr:colOff>0</xdr:colOff>
      <xdr:row>0</xdr:row>
      <xdr:rowOff>9525</xdr:rowOff>
    </xdr:from>
    <xdr:to>
      <xdr:col>6</xdr:col>
      <xdr:colOff>14587</xdr:colOff>
      <xdr:row>5</xdr:row>
      <xdr:rowOff>295275</xdr:rowOff>
    </xdr:to>
    <xdr:pic>
      <xdr:nvPicPr>
        <xdr:cNvPr id="6" name="Рисунок 5">
          <a:extLst>
            <a:ext uri="{FF2B5EF4-FFF2-40B4-BE49-F238E27FC236}">
              <a16:creationId xmlns="" xmlns:a16="http://schemas.microsoft.com/office/drawing/2014/main" id="{8D963656-196F-4270-89CF-87D9EDCD13F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0" y="9525"/>
          <a:ext cx="11825587" cy="1095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219075</xdr:colOff>
      <xdr:row>104</xdr:row>
      <xdr:rowOff>0</xdr:rowOff>
    </xdr:from>
    <xdr:to>
      <xdr:col>6</xdr:col>
      <xdr:colOff>0</xdr:colOff>
      <xdr:row>116</xdr:row>
      <xdr:rowOff>76200</xdr:rowOff>
    </xdr:to>
    <xdr:grpSp>
      <xdr:nvGrpSpPr>
        <xdr:cNvPr id="27081" name="Группа 54">
          <a:extLst>
            <a:ext uri="{FF2B5EF4-FFF2-40B4-BE49-F238E27FC236}">
              <a16:creationId xmlns="" xmlns:a16="http://schemas.microsoft.com/office/drawing/2014/main" id="{00000000-0008-0000-0400-0000C9690000}"/>
            </a:ext>
          </a:extLst>
        </xdr:cNvPr>
        <xdr:cNvGrpSpPr>
          <a:grpSpLocks/>
        </xdr:cNvGrpSpPr>
      </xdr:nvGrpSpPr>
      <xdr:grpSpPr bwMode="auto">
        <a:xfrm>
          <a:off x="219075" y="17887950"/>
          <a:ext cx="11601450" cy="2019300"/>
          <a:chOff x="100331" y="33534350"/>
          <a:chExt cx="11599544" cy="1940625"/>
        </a:xfrm>
      </xdr:grpSpPr>
      <xdr:grpSp>
        <xdr:nvGrpSpPr>
          <xdr:cNvPr id="27083" name="Группа 55">
            <a:extLst>
              <a:ext uri="{FF2B5EF4-FFF2-40B4-BE49-F238E27FC236}">
                <a16:creationId xmlns="" xmlns:a16="http://schemas.microsoft.com/office/drawing/2014/main" id="{00000000-0008-0000-0400-0000CB690000}"/>
              </a:ext>
            </a:extLst>
          </xdr:cNvPr>
          <xdr:cNvGrpSpPr>
            <a:grpSpLocks/>
          </xdr:cNvGrpSpPr>
        </xdr:nvGrpSpPr>
        <xdr:grpSpPr bwMode="auto">
          <a:xfrm>
            <a:off x="100331" y="33897742"/>
            <a:ext cx="3451934" cy="480411"/>
            <a:chOff x="489960" y="3529578"/>
            <a:chExt cx="3488155" cy="489843"/>
          </a:xfrm>
        </xdr:grpSpPr>
        <xdr:pic>
          <xdr:nvPicPr>
            <xdr:cNvPr id="27085" name="Рисунок 57">
              <a:extLst>
                <a:ext uri="{FF2B5EF4-FFF2-40B4-BE49-F238E27FC236}">
                  <a16:creationId xmlns="" xmlns:a16="http://schemas.microsoft.com/office/drawing/2014/main" id="{00000000-0008-0000-0400-0000CD69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086" name="Picture 37" descr="General - Kopie">
              <a:extLst>
                <a:ext uri="{FF2B5EF4-FFF2-40B4-BE49-F238E27FC236}">
                  <a16:creationId xmlns="" xmlns:a16="http://schemas.microsoft.com/office/drawing/2014/main" id="{00000000-0008-0000-0400-0000CE69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087" name="Picture 22" descr="Structural">
              <a:extLst>
                <a:ext uri="{FF2B5EF4-FFF2-40B4-BE49-F238E27FC236}">
                  <a16:creationId xmlns="" xmlns:a16="http://schemas.microsoft.com/office/drawing/2014/main" id="{00000000-0008-0000-0400-0000CF6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088" name="Picture 44" descr="Energy - Kopie">
              <a:extLst>
                <a:ext uri="{FF2B5EF4-FFF2-40B4-BE49-F238E27FC236}">
                  <a16:creationId xmlns="" xmlns:a16="http://schemas.microsoft.com/office/drawing/2014/main" id="{00000000-0008-0000-0400-0000D069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089" name="Picture 45" descr="AutoTrans - Kopie">
              <a:extLst>
                <a:ext uri="{FF2B5EF4-FFF2-40B4-BE49-F238E27FC236}">
                  <a16:creationId xmlns="" xmlns:a16="http://schemas.microsoft.com/office/drawing/2014/main" id="{00000000-0008-0000-0400-0000D16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090" name="Picture 31" descr="Shipyard">
              <a:extLst>
                <a:ext uri="{FF2B5EF4-FFF2-40B4-BE49-F238E27FC236}">
                  <a16:creationId xmlns="" xmlns:a16="http://schemas.microsoft.com/office/drawing/2014/main" id="{00000000-0008-0000-0400-0000D26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091" name="Рисунок 63">
              <a:extLst>
                <a:ext uri="{FF2B5EF4-FFF2-40B4-BE49-F238E27FC236}">
                  <a16:creationId xmlns="" xmlns:a16="http://schemas.microsoft.com/office/drawing/2014/main" id="{00000000-0008-0000-0400-0000D369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7084" name="Рисунок 56">
            <a:extLst>
              <a:ext uri="{FF2B5EF4-FFF2-40B4-BE49-F238E27FC236}">
                <a16:creationId xmlns="" xmlns:a16="http://schemas.microsoft.com/office/drawing/2014/main" id="{00000000-0008-0000-0400-0000CC69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0175484" y="3353435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5</xdr:col>
      <xdr:colOff>2019300</xdr:colOff>
      <xdr:row>62</xdr:row>
      <xdr:rowOff>28575</xdr:rowOff>
    </xdr:from>
    <xdr:to>
      <xdr:col>5</xdr:col>
      <xdr:colOff>3810250</xdr:colOff>
      <xdr:row>70</xdr:row>
      <xdr:rowOff>152598</xdr:rowOff>
    </xdr:to>
    <xdr:pic>
      <xdr:nvPicPr>
        <xdr:cNvPr id="4" name="Рисунок 3">
          <a:extLst>
            <a:ext uri="{FF2B5EF4-FFF2-40B4-BE49-F238E27FC236}">
              <a16:creationId xmlns="" xmlns:a16="http://schemas.microsoft.com/office/drawing/2014/main" id="{F58CBCEE-F0C3-B208-6AA9-66A00A03B45B}"/>
            </a:ext>
          </a:extLst>
        </xdr:cNvPr>
        <xdr:cNvPicPr>
          <a:picLocks noChangeAspect="1"/>
        </xdr:cNvPicPr>
      </xdr:nvPicPr>
      <xdr:blipFill>
        <a:blip xmlns:r="http://schemas.openxmlformats.org/officeDocument/2006/relationships" r:embed="rId9"/>
        <a:stretch>
          <a:fillRect/>
        </a:stretch>
      </xdr:blipFill>
      <xdr:spPr>
        <a:xfrm>
          <a:off x="7610475" y="11096625"/>
          <a:ext cx="1790950" cy="1419423"/>
        </a:xfrm>
        <a:prstGeom prst="rect">
          <a:avLst/>
        </a:prstGeom>
      </xdr:spPr>
    </xdr:pic>
    <xdr:clientData/>
  </xdr:twoCellAnchor>
  <xdr:twoCellAnchor>
    <xdr:from>
      <xdr:col>5</xdr:col>
      <xdr:colOff>981075</xdr:colOff>
      <xdr:row>68</xdr:row>
      <xdr:rowOff>9525</xdr:rowOff>
    </xdr:from>
    <xdr:to>
      <xdr:col>5</xdr:col>
      <xdr:colOff>1876425</xdr:colOff>
      <xdr:row>69</xdr:row>
      <xdr:rowOff>152400</xdr:rowOff>
    </xdr:to>
    <xdr:sp macro="" textlink="">
      <xdr:nvSpPr>
        <xdr:cNvPr id="5" name="Стрілка: вліво 4">
          <a:extLst>
            <a:ext uri="{FF2B5EF4-FFF2-40B4-BE49-F238E27FC236}">
              <a16:creationId xmlns="" xmlns:a16="http://schemas.microsoft.com/office/drawing/2014/main" id="{616CA0CB-C95E-50DA-1D88-CF69E24B2763}"/>
            </a:ext>
          </a:extLst>
        </xdr:cNvPr>
        <xdr:cNvSpPr/>
      </xdr:nvSpPr>
      <xdr:spPr bwMode="auto">
        <a:xfrm>
          <a:off x="6572250" y="12049125"/>
          <a:ext cx="895350" cy="304800"/>
        </a:xfrm>
        <a:prstGeom prst="leftArrow">
          <a:avLst/>
        </a:prstGeom>
        <a:solidFill>
          <a:srgbClr val="FFFFFF"/>
        </a:solidFill>
        <a:ln w="1905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endParaRPr lang="uk-UA" sz="1100"/>
        </a:p>
      </xdr:txBody>
    </xdr:sp>
    <xdr:clientData/>
  </xdr:twoCellAnchor>
  <xdr:twoCellAnchor editAs="oneCell">
    <xdr:from>
      <xdr:col>5</xdr:col>
      <xdr:colOff>4791075</xdr:colOff>
      <xdr:row>104</xdr:row>
      <xdr:rowOff>95250</xdr:rowOff>
    </xdr:from>
    <xdr:to>
      <xdr:col>5</xdr:col>
      <xdr:colOff>6153150</xdr:colOff>
      <xdr:row>113</xdr:row>
      <xdr:rowOff>0</xdr:rowOff>
    </xdr:to>
    <xdr:pic>
      <xdr:nvPicPr>
        <xdr:cNvPr id="7" name="Рисунок 6">
          <a:extLst>
            <a:ext uri="{FF2B5EF4-FFF2-40B4-BE49-F238E27FC236}">
              <a16:creationId xmlns="" xmlns:a16="http://schemas.microsoft.com/office/drawing/2014/main" id="{F99EAAA4-2183-8DB0-FB87-D4C948A3E86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0382250" y="17983200"/>
          <a:ext cx="1362075" cy="1362075"/>
        </a:xfrm>
        <a:prstGeom prst="rect">
          <a:avLst/>
        </a:prstGeom>
      </xdr:spPr>
    </xdr:pic>
    <xdr:clientData/>
  </xdr:twoCellAnchor>
  <xdr:twoCellAnchor editAs="oneCell">
    <xdr:from>
      <xdr:col>0</xdr:col>
      <xdr:colOff>0</xdr:colOff>
      <xdr:row>0</xdr:row>
      <xdr:rowOff>0</xdr:rowOff>
    </xdr:from>
    <xdr:to>
      <xdr:col>6</xdr:col>
      <xdr:colOff>5062</xdr:colOff>
      <xdr:row>5</xdr:row>
      <xdr:rowOff>285750</xdr:rowOff>
    </xdr:to>
    <xdr:pic>
      <xdr:nvPicPr>
        <xdr:cNvPr id="8" name="Рисунок 7">
          <a:extLst>
            <a:ext uri="{FF2B5EF4-FFF2-40B4-BE49-F238E27FC236}">
              <a16:creationId xmlns="" xmlns:a16="http://schemas.microsoft.com/office/drawing/2014/main" id="{E5252841-674E-4C84-9B81-700A6B21CA2F}"/>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0" y="0"/>
          <a:ext cx="11825587" cy="1095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190500</xdr:colOff>
      <xdr:row>48</xdr:row>
      <xdr:rowOff>66675</xdr:rowOff>
    </xdr:from>
    <xdr:to>
      <xdr:col>5</xdr:col>
      <xdr:colOff>6057901</xdr:colOff>
      <xdr:row>60</xdr:row>
      <xdr:rowOff>95250</xdr:rowOff>
    </xdr:to>
    <xdr:grpSp>
      <xdr:nvGrpSpPr>
        <xdr:cNvPr id="28573" name="Группа 27">
          <a:extLst>
            <a:ext uri="{FF2B5EF4-FFF2-40B4-BE49-F238E27FC236}">
              <a16:creationId xmlns="" xmlns:a16="http://schemas.microsoft.com/office/drawing/2014/main" id="{00000000-0008-0000-0500-00009D6F0000}"/>
            </a:ext>
          </a:extLst>
        </xdr:cNvPr>
        <xdr:cNvGrpSpPr>
          <a:grpSpLocks/>
        </xdr:cNvGrpSpPr>
      </xdr:nvGrpSpPr>
      <xdr:grpSpPr bwMode="auto">
        <a:xfrm>
          <a:off x="190500" y="8648700"/>
          <a:ext cx="11868151" cy="1971675"/>
          <a:chOff x="100331" y="33440600"/>
          <a:chExt cx="11542404" cy="1940625"/>
        </a:xfrm>
      </xdr:grpSpPr>
      <xdr:grpSp>
        <xdr:nvGrpSpPr>
          <xdr:cNvPr id="28575" name="Группа 28">
            <a:extLst>
              <a:ext uri="{FF2B5EF4-FFF2-40B4-BE49-F238E27FC236}">
                <a16:creationId xmlns="" xmlns:a16="http://schemas.microsoft.com/office/drawing/2014/main" id="{00000000-0008-0000-0500-00009F6F0000}"/>
              </a:ext>
            </a:extLst>
          </xdr:cNvPr>
          <xdr:cNvGrpSpPr>
            <a:grpSpLocks/>
          </xdr:cNvGrpSpPr>
        </xdr:nvGrpSpPr>
        <xdr:grpSpPr bwMode="auto">
          <a:xfrm>
            <a:off x="100331" y="33897742"/>
            <a:ext cx="3451934" cy="480411"/>
            <a:chOff x="489960" y="3529578"/>
            <a:chExt cx="3488155" cy="489843"/>
          </a:xfrm>
        </xdr:grpSpPr>
        <xdr:pic>
          <xdr:nvPicPr>
            <xdr:cNvPr id="28577" name="Рисунок 31">
              <a:extLst>
                <a:ext uri="{FF2B5EF4-FFF2-40B4-BE49-F238E27FC236}">
                  <a16:creationId xmlns="" xmlns:a16="http://schemas.microsoft.com/office/drawing/2014/main" id="{00000000-0008-0000-0500-0000A16F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578" name="Picture 37" descr="General - Kopie">
              <a:extLst>
                <a:ext uri="{FF2B5EF4-FFF2-40B4-BE49-F238E27FC236}">
                  <a16:creationId xmlns="" xmlns:a16="http://schemas.microsoft.com/office/drawing/2014/main" id="{00000000-0008-0000-0500-0000A26F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579" name="Picture 22" descr="Structural">
              <a:extLst>
                <a:ext uri="{FF2B5EF4-FFF2-40B4-BE49-F238E27FC236}">
                  <a16:creationId xmlns="" xmlns:a16="http://schemas.microsoft.com/office/drawing/2014/main" id="{00000000-0008-0000-0500-0000A36F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580" name="Picture 44" descr="Energy - Kopie">
              <a:extLst>
                <a:ext uri="{FF2B5EF4-FFF2-40B4-BE49-F238E27FC236}">
                  <a16:creationId xmlns="" xmlns:a16="http://schemas.microsoft.com/office/drawing/2014/main" id="{00000000-0008-0000-0500-0000A46F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581" name="Picture 45" descr="AutoTrans - Kopie">
              <a:extLst>
                <a:ext uri="{FF2B5EF4-FFF2-40B4-BE49-F238E27FC236}">
                  <a16:creationId xmlns="" xmlns:a16="http://schemas.microsoft.com/office/drawing/2014/main" id="{00000000-0008-0000-0500-0000A56F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582" name="Picture 31" descr="Shipyard">
              <a:extLst>
                <a:ext uri="{FF2B5EF4-FFF2-40B4-BE49-F238E27FC236}">
                  <a16:creationId xmlns="" xmlns:a16="http://schemas.microsoft.com/office/drawing/2014/main" id="{00000000-0008-0000-0500-0000A66F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583" name="Рисунок 37">
              <a:extLst>
                <a:ext uri="{FF2B5EF4-FFF2-40B4-BE49-F238E27FC236}">
                  <a16:creationId xmlns="" xmlns:a16="http://schemas.microsoft.com/office/drawing/2014/main" id="{00000000-0008-0000-0500-0000A76F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28576" name="Рисунок 30">
            <a:extLst>
              <a:ext uri="{FF2B5EF4-FFF2-40B4-BE49-F238E27FC236}">
                <a16:creationId xmlns="" xmlns:a16="http://schemas.microsoft.com/office/drawing/2014/main" id="{00000000-0008-0000-0500-0000A06F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0118344" y="3344060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5</xdr:col>
      <xdr:colOff>4648201</xdr:colOff>
      <xdr:row>49</xdr:row>
      <xdr:rowOff>19050</xdr:rowOff>
    </xdr:from>
    <xdr:to>
      <xdr:col>5</xdr:col>
      <xdr:colOff>5934075</xdr:colOff>
      <xdr:row>57</xdr:row>
      <xdr:rowOff>9524</xdr:rowOff>
    </xdr:to>
    <xdr:pic>
      <xdr:nvPicPr>
        <xdr:cNvPr id="5" name="Рисунок 4">
          <a:extLst>
            <a:ext uri="{FF2B5EF4-FFF2-40B4-BE49-F238E27FC236}">
              <a16:creationId xmlns="" xmlns:a16="http://schemas.microsoft.com/office/drawing/2014/main" id="{8CCBB1C5-916B-F483-6A8A-F19515E0FB1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0325101" y="8763000"/>
          <a:ext cx="1285874" cy="1285874"/>
        </a:xfrm>
        <a:prstGeom prst="rect">
          <a:avLst/>
        </a:prstGeom>
      </xdr:spPr>
    </xdr:pic>
    <xdr:clientData/>
  </xdr:twoCellAnchor>
  <xdr:twoCellAnchor editAs="oneCell">
    <xdr:from>
      <xdr:col>0</xdr:col>
      <xdr:colOff>19050</xdr:colOff>
      <xdr:row>0</xdr:row>
      <xdr:rowOff>0</xdr:rowOff>
    </xdr:from>
    <xdr:to>
      <xdr:col>5</xdr:col>
      <xdr:colOff>5800725</xdr:colOff>
      <xdr:row>5</xdr:row>
      <xdr:rowOff>281752</xdr:rowOff>
    </xdr:to>
    <xdr:pic>
      <xdr:nvPicPr>
        <xdr:cNvPr id="6" name="Рисунок 5">
          <a:extLst>
            <a:ext uri="{FF2B5EF4-FFF2-40B4-BE49-F238E27FC236}">
              <a16:creationId xmlns="" xmlns:a16="http://schemas.microsoft.com/office/drawing/2014/main" id="{6C1FA76D-0D9B-44F1-89AE-027E8141DF7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9050" y="0"/>
          <a:ext cx="11782425" cy="109137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371475</xdr:colOff>
      <xdr:row>6</xdr:row>
      <xdr:rowOff>0</xdr:rowOff>
    </xdr:from>
    <xdr:to>
      <xdr:col>1</xdr:col>
      <xdr:colOff>390525</xdr:colOff>
      <xdr:row>6</xdr:row>
      <xdr:rowOff>9525</xdr:rowOff>
    </xdr:to>
    <xdr:cxnSp macro="">
      <xdr:nvCxnSpPr>
        <xdr:cNvPr id="21" name="AutoShape 20">
          <a:extLst>
            <a:ext uri="{FF2B5EF4-FFF2-40B4-BE49-F238E27FC236}">
              <a16:creationId xmlns="" xmlns:a16="http://schemas.microsoft.com/office/drawing/2014/main" id="{00000000-0008-0000-0600-000015000000}"/>
            </a:ext>
          </a:extLst>
        </xdr:cNvPr>
        <xdr:cNvCxnSpPr>
          <a:cxnSpLocks noChangeShapeType="1"/>
        </xdr:cNvCxnSpPr>
      </xdr:nvCxnSpPr>
      <xdr:spPr bwMode="auto">
        <a:xfrm flipH="1" flipV="1">
          <a:off x="1085850" y="1228725"/>
          <a:ext cx="19050" cy="9525"/>
        </a:xfrm>
        <a:prstGeom prst="straightConnector1">
          <a:avLst/>
        </a:prstGeom>
        <a:noFill/>
        <a:ln w="9525">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editAs="oneCell">
    <xdr:from>
      <xdr:col>0</xdr:col>
      <xdr:colOff>19050</xdr:colOff>
      <xdr:row>43</xdr:row>
      <xdr:rowOff>0</xdr:rowOff>
    </xdr:from>
    <xdr:to>
      <xdr:col>5</xdr:col>
      <xdr:colOff>2733675</xdr:colOff>
      <xdr:row>80</xdr:row>
      <xdr:rowOff>142466</xdr:rowOff>
    </xdr:to>
    <xdr:pic>
      <xdr:nvPicPr>
        <xdr:cNvPr id="76" name="Рисунок 75">
          <a:extLst>
            <a:ext uri="{FF2B5EF4-FFF2-40B4-BE49-F238E27FC236}">
              <a16:creationId xmlns="" xmlns:a16="http://schemas.microsoft.com/office/drawing/2014/main" id="{00000000-0008-0000-0600-00004C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28722"/>
        <a:stretch/>
      </xdr:blipFill>
      <xdr:spPr>
        <a:xfrm>
          <a:off x="19050" y="6257925"/>
          <a:ext cx="8391525" cy="6133691"/>
        </a:xfrm>
        <a:prstGeom prst="rect">
          <a:avLst/>
        </a:prstGeom>
      </xdr:spPr>
    </xdr:pic>
    <xdr:clientData/>
  </xdr:twoCellAnchor>
  <xdr:twoCellAnchor>
    <xdr:from>
      <xdr:col>0</xdr:col>
      <xdr:colOff>0</xdr:colOff>
      <xdr:row>83</xdr:row>
      <xdr:rowOff>0</xdr:rowOff>
    </xdr:from>
    <xdr:to>
      <xdr:col>5</xdr:col>
      <xdr:colOff>5924550</xdr:colOff>
      <xdr:row>95</xdr:row>
      <xdr:rowOff>28575</xdr:rowOff>
    </xdr:to>
    <xdr:grpSp>
      <xdr:nvGrpSpPr>
        <xdr:cNvPr id="77" name="Группа 27">
          <a:extLst>
            <a:ext uri="{FF2B5EF4-FFF2-40B4-BE49-F238E27FC236}">
              <a16:creationId xmlns="" xmlns:a16="http://schemas.microsoft.com/office/drawing/2014/main" id="{00000000-0008-0000-0600-00004D000000}"/>
            </a:ext>
          </a:extLst>
        </xdr:cNvPr>
        <xdr:cNvGrpSpPr>
          <a:grpSpLocks/>
        </xdr:cNvGrpSpPr>
      </xdr:nvGrpSpPr>
      <xdr:grpSpPr bwMode="auto">
        <a:xfrm>
          <a:off x="0" y="14573250"/>
          <a:ext cx="11601450" cy="1971675"/>
          <a:chOff x="100331" y="33534350"/>
          <a:chExt cx="11599544" cy="1940625"/>
        </a:xfrm>
      </xdr:grpSpPr>
      <xdr:grpSp>
        <xdr:nvGrpSpPr>
          <xdr:cNvPr id="78" name="Группа 28">
            <a:extLst>
              <a:ext uri="{FF2B5EF4-FFF2-40B4-BE49-F238E27FC236}">
                <a16:creationId xmlns="" xmlns:a16="http://schemas.microsoft.com/office/drawing/2014/main" id="{00000000-0008-0000-0600-00004E000000}"/>
              </a:ext>
            </a:extLst>
          </xdr:cNvPr>
          <xdr:cNvGrpSpPr>
            <a:grpSpLocks/>
          </xdr:cNvGrpSpPr>
        </xdr:nvGrpSpPr>
        <xdr:grpSpPr bwMode="auto">
          <a:xfrm>
            <a:off x="100331" y="33897742"/>
            <a:ext cx="3451934" cy="480411"/>
            <a:chOff x="489960" y="3529578"/>
            <a:chExt cx="3488155" cy="489843"/>
          </a:xfrm>
        </xdr:grpSpPr>
        <xdr:pic>
          <xdr:nvPicPr>
            <xdr:cNvPr id="80" name="Рисунок 31">
              <a:extLst>
                <a:ext uri="{FF2B5EF4-FFF2-40B4-BE49-F238E27FC236}">
                  <a16:creationId xmlns="" xmlns:a16="http://schemas.microsoft.com/office/drawing/2014/main" id="{00000000-0008-0000-0600-00005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9960" y="3529579"/>
              <a:ext cx="468053" cy="468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1" name="Picture 37" descr="General - Kopie">
              <a:extLst>
                <a:ext uri="{FF2B5EF4-FFF2-40B4-BE49-F238E27FC236}">
                  <a16:creationId xmlns="" xmlns:a16="http://schemas.microsoft.com/office/drawing/2014/main" id="{00000000-0008-0000-0600-000051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93626" y="3529578"/>
              <a:ext cx="482030" cy="483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2" name="Picture 22" descr="Structural">
              <a:extLst>
                <a:ext uri="{FF2B5EF4-FFF2-40B4-BE49-F238E27FC236}">
                  <a16:creationId xmlns="" xmlns:a16="http://schemas.microsoft.com/office/drawing/2014/main" id="{00000000-0008-0000-0600-000052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516989" y="3550137"/>
              <a:ext cx="462723" cy="46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3" name="Picture 44" descr="Energy - Kopie">
              <a:extLst>
                <a:ext uri="{FF2B5EF4-FFF2-40B4-BE49-F238E27FC236}">
                  <a16:creationId xmlns="" xmlns:a16="http://schemas.microsoft.com/office/drawing/2014/main" id="{00000000-0008-0000-0600-000053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014158" y="3547618"/>
              <a:ext cx="469610" cy="467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4" name="Picture 45" descr="AutoTrans - Kopie">
              <a:extLst>
                <a:ext uri="{FF2B5EF4-FFF2-40B4-BE49-F238E27FC236}">
                  <a16:creationId xmlns="" xmlns:a16="http://schemas.microsoft.com/office/drawing/2014/main" id="{00000000-0008-0000-0600-000054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511488" y="3547618"/>
              <a:ext cx="476336" cy="470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5" name="Picture 31" descr="Shipyard">
              <a:extLst>
                <a:ext uri="{FF2B5EF4-FFF2-40B4-BE49-F238E27FC236}">
                  <a16:creationId xmlns="" xmlns:a16="http://schemas.microsoft.com/office/drawing/2014/main" id="{00000000-0008-0000-0600-000055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09307" y="3549684"/>
              <a:ext cx="482573" cy="4634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6" name="Рисунок 37">
              <a:extLst>
                <a:ext uri="{FF2B5EF4-FFF2-40B4-BE49-F238E27FC236}">
                  <a16:creationId xmlns="" xmlns:a16="http://schemas.microsoft.com/office/drawing/2014/main" id="{00000000-0008-0000-0600-00005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505681" y="3550137"/>
              <a:ext cx="472434" cy="469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79" name="Рисунок 30">
            <a:extLst>
              <a:ext uri="{FF2B5EF4-FFF2-40B4-BE49-F238E27FC236}">
                <a16:creationId xmlns="" xmlns:a16="http://schemas.microsoft.com/office/drawing/2014/main" id="{00000000-0008-0000-0600-00004F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0175484" y="33534350"/>
            <a:ext cx="1524391" cy="1940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xdr:col>
      <xdr:colOff>257176</xdr:colOff>
      <xdr:row>43</xdr:row>
      <xdr:rowOff>0</xdr:rowOff>
    </xdr:from>
    <xdr:to>
      <xdr:col>5</xdr:col>
      <xdr:colOff>1049432</xdr:colOff>
      <xdr:row>56</xdr:row>
      <xdr:rowOff>85725</xdr:rowOff>
    </xdr:to>
    <xdr:pic>
      <xdr:nvPicPr>
        <xdr:cNvPr id="91" name="Рисунок 90">
          <a:extLst>
            <a:ext uri="{FF2B5EF4-FFF2-40B4-BE49-F238E27FC236}">
              <a16:creationId xmlns="" xmlns:a16="http://schemas.microsoft.com/office/drawing/2014/main" id="{00000000-0008-0000-0600-00005B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5286376" y="4514850"/>
          <a:ext cx="1439956" cy="2190750"/>
        </a:xfrm>
        <a:prstGeom prst="rect">
          <a:avLst/>
        </a:prstGeom>
      </xdr:spPr>
    </xdr:pic>
    <xdr:clientData/>
  </xdr:twoCellAnchor>
  <xdr:twoCellAnchor editAs="oneCell">
    <xdr:from>
      <xdr:col>5</xdr:col>
      <xdr:colOff>4476750</xdr:colOff>
      <xdr:row>83</xdr:row>
      <xdr:rowOff>104775</xdr:rowOff>
    </xdr:from>
    <xdr:to>
      <xdr:col>5</xdr:col>
      <xdr:colOff>5791200</xdr:colOff>
      <xdr:row>91</xdr:row>
      <xdr:rowOff>123825</xdr:rowOff>
    </xdr:to>
    <xdr:pic>
      <xdr:nvPicPr>
        <xdr:cNvPr id="5" name="Рисунок 4">
          <a:extLst>
            <a:ext uri="{FF2B5EF4-FFF2-40B4-BE49-F238E27FC236}">
              <a16:creationId xmlns="" xmlns:a16="http://schemas.microsoft.com/office/drawing/2014/main" id="{EA20497B-E4B9-20A8-711E-7C76F14E67D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0153650" y="14516100"/>
          <a:ext cx="1314450" cy="1314450"/>
        </a:xfrm>
        <a:prstGeom prst="rect">
          <a:avLst/>
        </a:prstGeom>
      </xdr:spPr>
    </xdr:pic>
    <xdr:clientData/>
  </xdr:twoCellAnchor>
  <xdr:twoCellAnchor editAs="oneCell">
    <xdr:from>
      <xdr:col>0</xdr:col>
      <xdr:colOff>0</xdr:colOff>
      <xdr:row>0</xdr:row>
      <xdr:rowOff>1</xdr:rowOff>
    </xdr:from>
    <xdr:to>
      <xdr:col>6</xdr:col>
      <xdr:colOff>9525</xdr:colOff>
      <xdr:row>5</xdr:row>
      <xdr:rowOff>283518</xdr:rowOff>
    </xdr:to>
    <xdr:pic>
      <xdr:nvPicPr>
        <xdr:cNvPr id="6" name="Рисунок 5">
          <a:extLst>
            <a:ext uri="{FF2B5EF4-FFF2-40B4-BE49-F238E27FC236}">
              <a16:creationId xmlns="" xmlns:a16="http://schemas.microsoft.com/office/drawing/2014/main" id="{72456656-524E-4ADB-A836-B1AB0CC9371D}"/>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0" y="1"/>
          <a:ext cx="11801475" cy="1093142"/>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abidoc.binzel-abicor.com/uploads/ABIDOC/ZUBEHOER/Schweissnahtbearbeitung/ABICLEANER/Prospekte/PRO_A092_EN_ABICLEANER_WEB.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abidoc.binzel-abicor.com/uploads/ABIDOC/MANUELL/MIGMAG/x_Uebersichtskataloge_MIG_MAG/PRO_M277_EN_MIG_MAG_WEB.pdf" TargetMode="External"/><Relationship Id="rId1" Type="http://schemas.openxmlformats.org/officeDocument/2006/relationships/printerSettings" Target="../printerSettings/printerSettings4.bin"/><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abidoc.binzel-abicor.com/uploads/ABIDOC/MANUELL/TIG/x_Uebersichtskataloge_TIG/PRO_W137_EN_TIG_WEB.pdf" TargetMode="External"/><Relationship Id="rId1" Type="http://schemas.openxmlformats.org/officeDocument/2006/relationships/printerSettings" Target="../printerSettings/printerSettings6.bin"/><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abidoc.binzel-abicor.com/uploads/ABIDOC/ZUBEHOER/x_Uebersichtskataloge_ZUBEHOER/PRO_A068_EN_Accessories_WEB.pdf" TargetMode="External"/><Relationship Id="rId1" Type="http://schemas.openxmlformats.org/officeDocument/2006/relationships/printerSettings" Target="../printerSettings/printerSettings10.bin"/><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abidoc.binzel-abicor.com/uploads/ABIDOC/ROBOTIC_SYSTEMS/x_Uebersichtskataloge_ROBO/PRO_R143_EN_47_WEB.pdf" TargetMode="External"/><Relationship Id="rId1" Type="http://schemas.openxmlformats.org/officeDocument/2006/relationships/hyperlink" Target="https://abidoc.binzel-abicor.com/uploads/ABIDOC/HARD_AUTOMATION/ABICAR/Prospekte/PRO_H003_UK_ABICAR_WEB.pdf" TargetMode="External"/><Relationship Id="rId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3.bin"/><Relationship Id="rId1" Type="http://schemas.openxmlformats.org/officeDocument/2006/relationships/hyperlink" Target="https://abidoc.binzel-abicor.com/uploads/ABIDOC/ABSAUGTECHNIK/x_Uebersichtskatalog_xFUME/PRO_E001_EN_xFUME_Catalouge_1_3_WE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5:C60"/>
  <sheetViews>
    <sheetView zoomScale="120" zoomScaleNormal="120" workbookViewId="0">
      <selection activeCell="A38" sqref="A38"/>
    </sheetView>
  </sheetViews>
  <sheetFormatPr defaultRowHeight="12.75" x14ac:dyDescent="0.2"/>
  <cols>
    <col min="1" max="1" width="63.140625" customWidth="1"/>
    <col min="2" max="2" width="39.28515625" customWidth="1"/>
    <col min="3" max="3" width="20.140625" customWidth="1"/>
  </cols>
  <sheetData>
    <row r="5" spans="1:3" ht="6" customHeight="1" x14ac:dyDescent="0.2"/>
    <row r="6" spans="1:3" ht="14.25" customHeight="1" thickBot="1" x14ac:dyDescent="0.25">
      <c r="A6" s="15"/>
      <c r="B6" s="15"/>
      <c r="C6" s="15"/>
    </row>
    <row r="7" spans="1:3" ht="13.5" thickBot="1" x14ac:dyDescent="0.25">
      <c r="A7" s="129" t="s">
        <v>531</v>
      </c>
      <c r="B7" s="15"/>
      <c r="C7" s="346" t="s">
        <v>1240</v>
      </c>
    </row>
    <row r="8" spans="1:3" ht="15" customHeight="1" thickBot="1" x14ac:dyDescent="0.25">
      <c r="A8" s="347" t="s">
        <v>391</v>
      </c>
      <c r="B8" s="348" t="s">
        <v>1239</v>
      </c>
      <c r="C8" s="349" t="s">
        <v>1241</v>
      </c>
    </row>
    <row r="9" spans="1:3" ht="14.45" customHeight="1" x14ac:dyDescent="0.2">
      <c r="A9" s="457" t="s">
        <v>1242</v>
      </c>
      <c r="B9" s="130" t="s">
        <v>1940</v>
      </c>
      <c r="C9" s="455">
        <v>0.05</v>
      </c>
    </row>
    <row r="10" spans="1:3" ht="14.45" customHeight="1" thickBot="1" x14ac:dyDescent="0.25">
      <c r="A10" s="458"/>
      <c r="B10" s="128" t="s">
        <v>2015</v>
      </c>
      <c r="C10" s="456"/>
    </row>
    <row r="11" spans="1:3" ht="14.45" customHeight="1" x14ac:dyDescent="0.2">
      <c r="A11" s="459" t="s">
        <v>1860</v>
      </c>
      <c r="B11" s="130" t="s">
        <v>1922</v>
      </c>
      <c r="C11" s="160">
        <v>0.1</v>
      </c>
    </row>
    <row r="12" spans="1:3" ht="14.45" customHeight="1" x14ac:dyDescent="0.2">
      <c r="A12" s="460"/>
      <c r="B12" s="131" t="s">
        <v>1923</v>
      </c>
      <c r="C12" s="160">
        <v>0.15</v>
      </c>
    </row>
    <row r="13" spans="1:3" ht="14.45" customHeight="1" x14ac:dyDescent="0.2">
      <c r="A13" s="460"/>
      <c r="B13" s="131" t="s">
        <v>1924</v>
      </c>
      <c r="C13" s="160">
        <v>0.2</v>
      </c>
    </row>
    <row r="14" spans="1:3" ht="14.45" customHeight="1" x14ac:dyDescent="0.2">
      <c r="A14" s="460"/>
      <c r="B14" s="131" t="s">
        <v>1925</v>
      </c>
      <c r="C14" s="160">
        <v>0.3</v>
      </c>
    </row>
    <row r="15" spans="1:3" ht="14.45" customHeight="1" thickBot="1" x14ac:dyDescent="0.25">
      <c r="A15" s="460"/>
      <c r="B15" s="131" t="s">
        <v>1937</v>
      </c>
      <c r="C15" s="160">
        <v>0.35</v>
      </c>
    </row>
    <row r="16" spans="1:3" ht="14.45" customHeight="1" x14ac:dyDescent="0.2">
      <c r="A16" s="468" t="s">
        <v>1258</v>
      </c>
      <c r="B16" s="158" t="s">
        <v>2016</v>
      </c>
      <c r="C16" s="162">
        <v>0.05</v>
      </c>
    </row>
    <row r="17" spans="1:3" ht="14.45" customHeight="1" x14ac:dyDescent="0.2">
      <c r="A17" s="466"/>
      <c r="B17" s="312" t="s">
        <v>1938</v>
      </c>
      <c r="C17" s="163">
        <v>0.1</v>
      </c>
    </row>
    <row r="18" spans="1:3" ht="14.45" customHeight="1" x14ac:dyDescent="0.2">
      <c r="A18" s="466"/>
      <c r="B18" s="312" t="s">
        <v>2017</v>
      </c>
      <c r="C18" s="163">
        <v>0.05</v>
      </c>
    </row>
    <row r="19" spans="1:3" ht="14.45" customHeight="1" thickBot="1" x14ac:dyDescent="0.25">
      <c r="A19" s="466"/>
      <c r="B19" s="312" t="s">
        <v>1935</v>
      </c>
      <c r="C19" s="163">
        <v>0.1</v>
      </c>
    </row>
    <row r="20" spans="1:3" ht="14.45" customHeight="1" x14ac:dyDescent="0.2">
      <c r="A20" s="469" t="s">
        <v>1259</v>
      </c>
      <c r="B20" s="158" t="s">
        <v>2018</v>
      </c>
      <c r="C20" s="162">
        <v>0.05</v>
      </c>
    </row>
    <row r="21" spans="1:3" ht="14.45" customHeight="1" thickBot="1" x14ac:dyDescent="0.25">
      <c r="A21" s="467"/>
      <c r="B21" s="159" t="s">
        <v>1939</v>
      </c>
      <c r="C21" s="164">
        <v>0.1</v>
      </c>
    </row>
    <row r="22" spans="1:3" ht="14.45" customHeight="1" thickBot="1" x14ac:dyDescent="0.25">
      <c r="A22" s="393" t="s">
        <v>1260</v>
      </c>
      <c r="B22" s="128" t="s">
        <v>1922</v>
      </c>
      <c r="C22" s="161">
        <v>0.05</v>
      </c>
    </row>
    <row r="23" spans="1:3" ht="14.45" customHeight="1" thickBot="1" x14ac:dyDescent="0.25">
      <c r="A23" s="393" t="s">
        <v>1261</v>
      </c>
      <c r="B23" s="128" t="s">
        <v>1922</v>
      </c>
      <c r="C23" s="161">
        <v>0.05</v>
      </c>
    </row>
    <row r="24" spans="1:3" ht="15" customHeight="1" thickBot="1" x14ac:dyDescent="0.25">
      <c r="A24" s="350" t="s">
        <v>392</v>
      </c>
      <c r="B24" s="351" t="s">
        <v>1239</v>
      </c>
      <c r="C24" s="352"/>
    </row>
    <row r="25" spans="1:3" ht="14.45" customHeight="1" x14ac:dyDescent="0.2">
      <c r="A25" s="457" t="s">
        <v>1242</v>
      </c>
      <c r="B25" s="131" t="s">
        <v>1940</v>
      </c>
      <c r="C25" s="461">
        <v>0.05</v>
      </c>
    </row>
    <row r="26" spans="1:3" ht="12" customHeight="1" thickBot="1" x14ac:dyDescent="0.25">
      <c r="A26" s="458"/>
      <c r="B26" s="131" t="s">
        <v>2019</v>
      </c>
      <c r="C26" s="455"/>
    </row>
    <row r="27" spans="1:3" ht="13.5" thickBot="1" x14ac:dyDescent="0.25">
      <c r="A27" s="395" t="s">
        <v>1262</v>
      </c>
      <c r="B27" s="360" t="s">
        <v>1922</v>
      </c>
      <c r="C27" s="394">
        <v>0.05</v>
      </c>
    </row>
    <row r="28" spans="1:3" x14ac:dyDescent="0.2">
      <c r="A28" s="464" t="s">
        <v>1934</v>
      </c>
      <c r="B28" s="130" t="s">
        <v>2020</v>
      </c>
      <c r="C28" s="394">
        <v>0.05</v>
      </c>
    </row>
    <row r="29" spans="1:3" x14ac:dyDescent="0.2">
      <c r="A29" s="465"/>
      <c r="B29" s="131" t="s">
        <v>2021</v>
      </c>
      <c r="C29" s="361">
        <v>0.1</v>
      </c>
    </row>
    <row r="30" spans="1:3" x14ac:dyDescent="0.2">
      <c r="A30" s="466"/>
      <c r="B30" s="131" t="s">
        <v>1922</v>
      </c>
      <c r="C30" s="361">
        <v>0.1</v>
      </c>
    </row>
    <row r="31" spans="1:3" x14ac:dyDescent="0.2">
      <c r="A31" s="466"/>
      <c r="B31" s="131" t="s">
        <v>2022</v>
      </c>
      <c r="C31" s="361">
        <v>0.2</v>
      </c>
    </row>
    <row r="32" spans="1:3" x14ac:dyDescent="0.2">
      <c r="A32" s="466"/>
      <c r="B32" s="131" t="s">
        <v>1923</v>
      </c>
      <c r="C32" s="361">
        <v>0.3</v>
      </c>
    </row>
    <row r="33" spans="1:3" ht="13.5" thickBot="1" x14ac:dyDescent="0.25">
      <c r="A33" s="467"/>
      <c r="B33" s="128" t="s">
        <v>2023</v>
      </c>
      <c r="C33" s="362">
        <v>0.5</v>
      </c>
    </row>
    <row r="34" spans="1:3" ht="15" customHeight="1" thickBot="1" x14ac:dyDescent="0.25">
      <c r="A34" s="353" t="s">
        <v>393</v>
      </c>
      <c r="B34" s="354" t="s">
        <v>1239</v>
      </c>
      <c r="C34" s="355"/>
    </row>
    <row r="35" spans="1:3" ht="14.45" customHeight="1" thickBot="1" x14ac:dyDescent="0.25">
      <c r="A35" s="313" t="s">
        <v>1263</v>
      </c>
      <c r="B35" s="314" t="s">
        <v>1941</v>
      </c>
      <c r="C35" s="228">
        <v>0.05</v>
      </c>
    </row>
    <row r="36" spans="1:3" ht="14.45" customHeight="1" x14ac:dyDescent="0.2">
      <c r="A36" s="306" t="s">
        <v>1264</v>
      </c>
      <c r="B36" s="131" t="s">
        <v>1922</v>
      </c>
      <c r="C36" s="163">
        <v>0.05</v>
      </c>
    </row>
    <row r="37" spans="1:3" ht="12" customHeight="1" thickBot="1" x14ac:dyDescent="0.25">
      <c r="A37" s="307" t="s">
        <v>1265</v>
      </c>
      <c r="B37" s="128" t="s">
        <v>1922</v>
      </c>
      <c r="C37" s="164">
        <v>0.05</v>
      </c>
    </row>
    <row r="38" spans="1:3" ht="15" customHeight="1" thickBot="1" x14ac:dyDescent="0.25">
      <c r="A38" s="350" t="s">
        <v>1266</v>
      </c>
      <c r="B38" s="351" t="s">
        <v>1239</v>
      </c>
      <c r="C38" s="349"/>
    </row>
    <row r="39" spans="1:3" ht="15" customHeight="1" thickBot="1" x14ac:dyDescent="0.25">
      <c r="A39" s="363" t="s">
        <v>1936</v>
      </c>
      <c r="B39" s="364" t="s">
        <v>1941</v>
      </c>
      <c r="C39" s="365">
        <v>0.05</v>
      </c>
    </row>
    <row r="40" spans="1:3" ht="14.45" customHeight="1" x14ac:dyDescent="0.2">
      <c r="A40" s="468" t="s">
        <v>1267</v>
      </c>
      <c r="B40" s="130" t="s">
        <v>2024</v>
      </c>
      <c r="C40" s="462">
        <v>0.05</v>
      </c>
    </row>
    <row r="41" spans="1:3" ht="14.45" customHeight="1" thickBot="1" x14ac:dyDescent="0.25">
      <c r="A41" s="473"/>
      <c r="B41" s="131" t="s">
        <v>1247</v>
      </c>
      <c r="C41" s="472"/>
    </row>
    <row r="42" spans="1:3" ht="14.45" customHeight="1" x14ac:dyDescent="0.2">
      <c r="A42" s="473"/>
      <c r="B42" s="131" t="s">
        <v>1942</v>
      </c>
      <c r="C42" s="462">
        <v>0.1</v>
      </c>
    </row>
    <row r="43" spans="1:3" ht="14.45" customHeight="1" thickBot="1" x14ac:dyDescent="0.25">
      <c r="A43" s="474"/>
      <c r="B43" s="128" t="s">
        <v>1248</v>
      </c>
      <c r="C43" s="463"/>
    </row>
    <row r="44" spans="1:3" ht="14.45" customHeight="1" x14ac:dyDescent="0.2">
      <c r="A44" s="476" t="s">
        <v>1268</v>
      </c>
      <c r="B44" s="131" t="s">
        <v>2024</v>
      </c>
      <c r="C44" s="462">
        <v>0.05</v>
      </c>
    </row>
    <row r="45" spans="1:3" ht="14.45" customHeight="1" thickBot="1" x14ac:dyDescent="0.25">
      <c r="A45" s="477"/>
      <c r="B45" s="128" t="s">
        <v>1247</v>
      </c>
      <c r="C45" s="463"/>
    </row>
    <row r="46" spans="1:3" ht="14.45" customHeight="1" x14ac:dyDescent="0.2">
      <c r="A46" s="470" t="s">
        <v>1269</v>
      </c>
      <c r="B46" s="131" t="s">
        <v>2023</v>
      </c>
      <c r="C46" s="160">
        <v>0.1</v>
      </c>
    </row>
    <row r="47" spans="1:3" ht="14.45" customHeight="1" x14ac:dyDescent="0.2">
      <c r="A47" s="470"/>
      <c r="B47" s="131" t="s">
        <v>1925</v>
      </c>
      <c r="C47" s="160">
        <v>0.2</v>
      </c>
    </row>
    <row r="48" spans="1:3" ht="14.45" customHeight="1" thickBot="1" x14ac:dyDescent="0.25">
      <c r="A48" s="470"/>
      <c r="B48" s="131" t="s">
        <v>1937</v>
      </c>
      <c r="C48" s="160">
        <v>0.3</v>
      </c>
    </row>
    <row r="49" spans="1:3" ht="14.45" customHeight="1" x14ac:dyDescent="0.2">
      <c r="A49" s="476" t="s">
        <v>1191</v>
      </c>
      <c r="B49" s="308" t="s">
        <v>1943</v>
      </c>
      <c r="C49" s="309">
        <v>0.1</v>
      </c>
    </row>
    <row r="50" spans="1:3" ht="14.45" customHeight="1" thickBot="1" x14ac:dyDescent="0.25">
      <c r="A50" s="477"/>
      <c r="B50" s="310" t="s">
        <v>1249</v>
      </c>
      <c r="C50" s="311">
        <v>0.15</v>
      </c>
    </row>
    <row r="51" spans="1:3" ht="14.45" customHeight="1" thickBot="1" x14ac:dyDescent="0.25">
      <c r="A51" s="132" t="s">
        <v>347</v>
      </c>
      <c r="B51" s="130" t="s">
        <v>1250</v>
      </c>
      <c r="C51" s="165">
        <v>0.1</v>
      </c>
    </row>
    <row r="52" spans="1:3" ht="14.45" customHeight="1" x14ac:dyDescent="0.2">
      <c r="A52" s="468" t="s">
        <v>241</v>
      </c>
      <c r="B52" s="158" t="s">
        <v>1251</v>
      </c>
      <c r="C52" s="162">
        <v>0.1</v>
      </c>
    </row>
    <row r="53" spans="1:3" ht="14.45" customHeight="1" x14ac:dyDescent="0.2">
      <c r="A53" s="473"/>
      <c r="B53" s="312" t="s">
        <v>1252</v>
      </c>
      <c r="C53" s="163">
        <v>0.15</v>
      </c>
    </row>
    <row r="54" spans="1:3" ht="13.5" thickBot="1" x14ac:dyDescent="0.25">
      <c r="A54" s="475"/>
      <c r="B54" s="159" t="s">
        <v>1257</v>
      </c>
      <c r="C54" s="164">
        <v>0.2</v>
      </c>
    </row>
    <row r="55" spans="1:3" ht="13.5" thickBot="1" x14ac:dyDescent="0.25">
      <c r="A55" s="226" t="s">
        <v>1270</v>
      </c>
      <c r="B55" s="227" t="s">
        <v>1253</v>
      </c>
      <c r="C55" s="228">
        <v>0.1</v>
      </c>
    </row>
    <row r="56" spans="1:3" x14ac:dyDescent="0.2">
      <c r="A56" s="465" t="s">
        <v>1181</v>
      </c>
      <c r="B56" s="131" t="s">
        <v>1254</v>
      </c>
      <c r="C56" s="163">
        <v>0.1</v>
      </c>
    </row>
    <row r="57" spans="1:3" ht="13.5" thickBot="1" x14ac:dyDescent="0.25">
      <c r="A57" s="471"/>
      <c r="B57" s="128" t="s">
        <v>1255</v>
      </c>
      <c r="C57" s="164">
        <v>0.2</v>
      </c>
    </row>
    <row r="58" spans="1:3" x14ac:dyDescent="0.2">
      <c r="A58" s="470" t="s">
        <v>1180</v>
      </c>
      <c r="B58" s="131" t="s">
        <v>1254</v>
      </c>
      <c r="C58" s="163">
        <v>0.2</v>
      </c>
    </row>
    <row r="59" spans="1:3" ht="13.5" thickBot="1" x14ac:dyDescent="0.25">
      <c r="A59" s="458"/>
      <c r="B59" s="128" t="s">
        <v>1255</v>
      </c>
      <c r="C59" s="161">
        <v>0.3</v>
      </c>
    </row>
    <row r="60" spans="1:3" ht="13.5" thickBot="1" x14ac:dyDescent="0.25">
      <c r="A60" s="321" t="s">
        <v>1232</v>
      </c>
      <c r="B60" s="314" t="s">
        <v>1256</v>
      </c>
      <c r="C60" s="228">
        <v>0.1</v>
      </c>
    </row>
  </sheetData>
  <customSheetViews>
    <customSheetView guid="{ED3F2D64-A452-4B5D-8F73-B25F504DB69F}" showRuler="0">
      <selection activeCell="B15" sqref="B15"/>
      <pageMargins left="1.04" right="0.78740157480314965" top="0.47244094488188981" bottom="0.55118110236220474" header="0.15748031496062992" footer="0.31496062992125984"/>
      <pageSetup paperSize="9" orientation="landscape" r:id="rId1"/>
      <headerFooter alignWithMargins="0">
        <oddFooter>&amp;Rсрок действия с 10.02.2006 до 31.09.2006</oddFooter>
      </headerFooter>
    </customSheetView>
  </customSheetViews>
  <mergeCells count="18">
    <mergeCell ref="C44:C45"/>
    <mergeCell ref="A28:A33"/>
    <mergeCell ref="A16:A19"/>
    <mergeCell ref="A20:A21"/>
    <mergeCell ref="A58:A59"/>
    <mergeCell ref="A46:A48"/>
    <mergeCell ref="C42:C43"/>
    <mergeCell ref="A56:A57"/>
    <mergeCell ref="C40:C41"/>
    <mergeCell ref="A40:A43"/>
    <mergeCell ref="A52:A54"/>
    <mergeCell ref="A49:A50"/>
    <mergeCell ref="A44:A45"/>
    <mergeCell ref="C9:C10"/>
    <mergeCell ref="A9:A10"/>
    <mergeCell ref="A11:A15"/>
    <mergeCell ref="A25:A26"/>
    <mergeCell ref="C25:C26"/>
  </mergeCells>
  <phoneticPr fontId="19" type="noConversion"/>
  <pageMargins left="0.6692913385826772" right="0.62992125984251968" top="0.31496062992125984" bottom="0.62992125984251968" header="0.15748031496062992" footer="0.15748031496062992"/>
  <pageSetup paperSize="9" scale="68"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6:I22"/>
  <sheetViews>
    <sheetView workbookViewId="0">
      <selection activeCell="C8" sqref="C8"/>
    </sheetView>
  </sheetViews>
  <sheetFormatPr defaultRowHeight="12.75" x14ac:dyDescent="0.2"/>
  <cols>
    <col min="1" max="1" width="10.7109375" customWidth="1"/>
    <col min="2" max="2" width="45.28515625" customWidth="1"/>
    <col min="3" max="5" width="9.7109375" customWidth="1"/>
    <col min="6" max="6" width="91.7109375" customWidth="1"/>
  </cols>
  <sheetData>
    <row r="6" spans="1:9" ht="39.75" customHeight="1" thickBot="1" x14ac:dyDescent="0.25">
      <c r="A6" s="423" t="s">
        <v>2272</v>
      </c>
      <c r="B6" s="424" t="s">
        <v>2278</v>
      </c>
    </row>
    <row r="7" spans="1:9" ht="20.100000000000001" customHeight="1" thickTop="1" thickBot="1" x14ac:dyDescent="0.25">
      <c r="A7" s="29"/>
      <c r="B7" s="133"/>
      <c r="C7" s="235" t="s">
        <v>885</v>
      </c>
      <c r="D7" s="411">
        <f>MIG_MAG!D7</f>
        <v>45323</v>
      </c>
      <c r="E7" s="236" t="s">
        <v>886</v>
      </c>
      <c r="F7" s="135"/>
    </row>
    <row r="8" spans="1:9" ht="20.100000000000001" customHeight="1" thickTop="1" thickBot="1" x14ac:dyDescent="0.3">
      <c r="A8" s="136" t="s">
        <v>531</v>
      </c>
      <c r="B8" s="134"/>
      <c r="C8" s="292">
        <v>48.11</v>
      </c>
      <c r="D8" s="480" t="s">
        <v>1272</v>
      </c>
      <c r="E8" s="481"/>
      <c r="F8" s="137"/>
    </row>
    <row r="9" spans="1:9" ht="20.100000000000001" customHeight="1" thickTop="1" thickBot="1" x14ac:dyDescent="0.25">
      <c r="A9" s="482" t="s">
        <v>1271</v>
      </c>
      <c r="B9" s="478" t="s">
        <v>1889</v>
      </c>
      <c r="C9" s="483" t="s">
        <v>1856</v>
      </c>
      <c r="D9" s="484"/>
      <c r="E9" s="482" t="s">
        <v>1273</v>
      </c>
      <c r="F9" s="478" t="s">
        <v>1274</v>
      </c>
    </row>
    <row r="10" spans="1:9" ht="20.100000000000001" customHeight="1" thickTop="1" thickBot="1" x14ac:dyDescent="0.25">
      <c r="A10" s="479"/>
      <c r="B10" s="479"/>
      <c r="C10" s="342" t="s">
        <v>883</v>
      </c>
      <c r="D10" s="343" t="s">
        <v>884</v>
      </c>
      <c r="E10" s="485"/>
      <c r="F10" s="479"/>
    </row>
    <row r="11" spans="1:9" ht="13.5" thickTop="1" x14ac:dyDescent="0.2"/>
    <row r="12" spans="1:9" ht="18" customHeight="1" thickBot="1" x14ac:dyDescent="0.3">
      <c r="A12" s="289" t="s">
        <v>2175</v>
      </c>
      <c r="B12" s="2"/>
      <c r="C12" s="104"/>
      <c r="D12" s="104"/>
      <c r="E12" s="1"/>
      <c r="F12" s="1"/>
    </row>
    <row r="13" spans="1:9" x14ac:dyDescent="0.2">
      <c r="A13" s="71" t="s">
        <v>2163</v>
      </c>
      <c r="B13" s="52" t="s">
        <v>2165</v>
      </c>
      <c r="C13" s="105">
        <v>1069.21</v>
      </c>
      <c r="D13" s="105">
        <f>IF(C13="","",5*ROUND(C13*$C$8/5,2))</f>
        <v>51439.700000000004</v>
      </c>
      <c r="E13" s="105">
        <f>D13*1.2</f>
        <v>61727.64</v>
      </c>
      <c r="F13" s="68" t="s">
        <v>2173</v>
      </c>
      <c r="H13" s="36"/>
      <c r="I13" s="36"/>
    </row>
    <row r="14" spans="1:9" ht="13.5" thickBot="1" x14ac:dyDescent="0.25">
      <c r="A14" s="73" t="s">
        <v>2164</v>
      </c>
      <c r="B14" s="57" t="s">
        <v>2166</v>
      </c>
      <c r="C14" s="107">
        <v>1744.49</v>
      </c>
      <c r="D14" s="107">
        <f>IF(C14="","",5*ROUND(C14*$C$8/5,2))</f>
        <v>83927.4</v>
      </c>
      <c r="E14" s="107">
        <f>D14*1.2</f>
        <v>100712.87999999999</v>
      </c>
      <c r="F14" s="70" t="s">
        <v>2174</v>
      </c>
      <c r="H14" s="36"/>
      <c r="I14" s="36"/>
    </row>
    <row r="15" spans="1:9" x14ac:dyDescent="0.2">
      <c r="A15" s="9"/>
      <c r="B15" s="5"/>
      <c r="C15" s="108" t="s">
        <v>2162</v>
      </c>
      <c r="D15" s="108"/>
      <c r="E15" s="108"/>
      <c r="F15" s="6"/>
      <c r="H15" s="36"/>
      <c r="I15" s="36"/>
    </row>
    <row r="16" spans="1:9" ht="15.75" thickBot="1" x14ac:dyDescent="0.3">
      <c r="A16" s="289" t="s">
        <v>2168</v>
      </c>
      <c r="B16" s="5"/>
      <c r="C16" s="108" t="s">
        <v>2162</v>
      </c>
      <c r="D16" s="108"/>
      <c r="E16" s="108"/>
      <c r="F16" s="6"/>
      <c r="H16" s="36"/>
      <c r="I16" s="36"/>
    </row>
    <row r="17" spans="1:9" x14ac:dyDescent="0.2">
      <c r="A17" s="71" t="s">
        <v>2167</v>
      </c>
      <c r="B17" s="52" t="s">
        <v>2170</v>
      </c>
      <c r="C17" s="105">
        <v>31.64</v>
      </c>
      <c r="D17" s="105">
        <f>IF(C17="","",5*ROUND(C17*$C$8/5,2))</f>
        <v>1522.2</v>
      </c>
      <c r="E17" s="105">
        <f>D17*1.2</f>
        <v>1826.64</v>
      </c>
      <c r="F17" s="68"/>
      <c r="H17" s="36"/>
      <c r="I17" s="36"/>
    </row>
    <row r="18" spans="1:9" x14ac:dyDescent="0.2">
      <c r="A18" s="72" t="s">
        <v>2214</v>
      </c>
      <c r="B18" s="3" t="s">
        <v>2295</v>
      </c>
      <c r="C18" s="106">
        <v>143.47999999999999</v>
      </c>
      <c r="D18" s="106">
        <f>IF(C18="","",5*ROUND(C18*$C$8/5,2))</f>
        <v>6902.7999999999993</v>
      </c>
      <c r="E18" s="106">
        <f>D18*1.2</f>
        <v>8283.3599999999988</v>
      </c>
      <c r="F18" s="69"/>
      <c r="H18" s="36"/>
      <c r="I18" s="36"/>
    </row>
    <row r="19" spans="1:9" x14ac:dyDescent="0.2">
      <c r="A19" s="72" t="s">
        <v>2215</v>
      </c>
      <c r="B19" s="3" t="s">
        <v>2296</v>
      </c>
      <c r="C19" s="106">
        <v>8.34</v>
      </c>
      <c r="D19" s="106">
        <f>IF(C19="","",5*ROUND(C19*$C$8/5,2))</f>
        <v>401.25</v>
      </c>
      <c r="E19" s="106">
        <f>D19*1.2</f>
        <v>481.5</v>
      </c>
      <c r="F19" s="69"/>
      <c r="H19" s="36"/>
      <c r="I19" s="36"/>
    </row>
    <row r="20" spans="1:9" ht="13.5" thickBot="1" x14ac:dyDescent="0.25">
      <c r="A20" s="231" t="s">
        <v>2169</v>
      </c>
      <c r="B20" s="375" t="s">
        <v>2171</v>
      </c>
      <c r="C20" s="376">
        <v>31.92</v>
      </c>
      <c r="D20" s="376">
        <f>IF(C20="","",5*ROUND(C20*$C$8/5,2))</f>
        <v>1535.65</v>
      </c>
      <c r="E20" s="376">
        <f>D20*1.2</f>
        <v>1842.78</v>
      </c>
      <c r="F20" s="370" t="s">
        <v>2172</v>
      </c>
      <c r="H20" s="36"/>
      <c r="I20" s="36"/>
    </row>
    <row r="21" spans="1:9" x14ac:dyDescent="0.2">
      <c r="A21" s="420" t="s">
        <v>2211</v>
      </c>
      <c r="B21" s="414" t="s">
        <v>2212</v>
      </c>
      <c r="C21" s="366">
        <v>330.26</v>
      </c>
      <c r="D21" s="366">
        <f t="shared" ref="D21:D22" si="0">IF(C21="","",5*ROUND(C21*$C$8/5,2))</f>
        <v>15888.800000000001</v>
      </c>
      <c r="E21" s="366">
        <f t="shared" ref="E21:E22" si="1">D21*1.2</f>
        <v>19066.560000000001</v>
      </c>
      <c r="F21" s="415"/>
    </row>
    <row r="22" spans="1:9" ht="13.5" thickBot="1" x14ac:dyDescent="0.25">
      <c r="A22" s="413" t="s">
        <v>2213</v>
      </c>
      <c r="B22" s="250" t="s">
        <v>2297</v>
      </c>
      <c r="C22" s="250">
        <v>83.36</v>
      </c>
      <c r="D22" s="250">
        <f t="shared" si="0"/>
        <v>4010.4500000000003</v>
      </c>
      <c r="E22" s="250">
        <f t="shared" si="1"/>
        <v>4812.54</v>
      </c>
      <c r="F22" s="412"/>
    </row>
  </sheetData>
  <mergeCells count="6">
    <mergeCell ref="F9:F10"/>
    <mergeCell ref="D8:E8"/>
    <mergeCell ref="A9:A10"/>
    <mergeCell ref="B9:B10"/>
    <mergeCell ref="C9:D9"/>
    <mergeCell ref="E9:E10"/>
  </mergeCells>
  <hyperlinks>
    <hyperlink ref="B6"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pageSetUpPr fitToPage="1"/>
  </sheetPr>
  <dimension ref="A1:I534"/>
  <sheetViews>
    <sheetView zoomScaleNormal="100" zoomScaleSheetLayoutView="100" workbookViewId="0">
      <pane ySplit="10" topLeftCell="A416" activePane="bottomLeft" state="frozen"/>
      <selection pane="bottomLeft" activeCell="C8" sqref="C8"/>
    </sheetView>
  </sheetViews>
  <sheetFormatPr defaultColWidth="9.140625" defaultRowHeight="12.75" x14ac:dyDescent="0.2"/>
  <cols>
    <col min="1" max="1" width="10.7109375" style="288" customWidth="1"/>
    <col min="2" max="2" width="45.28515625" style="36" customWidth="1"/>
    <col min="3" max="4" width="9.28515625" style="234" customWidth="1"/>
    <col min="5" max="5" width="9.28515625" style="36" customWidth="1"/>
    <col min="6" max="6" width="93.28515625" style="36" customWidth="1"/>
    <col min="7" max="7" width="12.42578125" style="36" customWidth="1"/>
    <col min="8" max="16384" width="9.140625" style="36"/>
  </cols>
  <sheetData>
    <row r="1" spans="1:7" x14ac:dyDescent="0.2">
      <c r="A1" s="36"/>
      <c r="C1" s="36"/>
      <c r="D1" s="36"/>
    </row>
    <row r="2" spans="1:7" x14ac:dyDescent="0.2">
      <c r="A2" s="36"/>
      <c r="C2" s="36"/>
      <c r="D2" s="36"/>
    </row>
    <row r="3" spans="1:7" x14ac:dyDescent="0.2">
      <c r="A3" s="36"/>
      <c r="C3" s="36"/>
      <c r="D3" s="36"/>
    </row>
    <row r="4" spans="1:7" x14ac:dyDescent="0.2">
      <c r="A4" s="36"/>
      <c r="C4" s="36"/>
      <c r="D4" s="36"/>
    </row>
    <row r="5" spans="1:7" x14ac:dyDescent="0.2">
      <c r="A5" s="36"/>
      <c r="C5" s="36"/>
      <c r="D5" s="36"/>
    </row>
    <row r="6" spans="1:7" ht="33" customHeight="1" thickBot="1" x14ac:dyDescent="0.25">
      <c r="A6" s="36"/>
      <c r="C6" s="36"/>
      <c r="D6" s="36"/>
    </row>
    <row r="7" spans="1:7" ht="20.100000000000001" customHeight="1" thickTop="1" thickBot="1" x14ac:dyDescent="0.25">
      <c r="A7" s="29"/>
      <c r="B7" s="133"/>
      <c r="C7" s="235" t="s">
        <v>885</v>
      </c>
      <c r="D7" s="454">
        <v>45323</v>
      </c>
      <c r="E7" s="236" t="s">
        <v>886</v>
      </c>
      <c r="F7" s="135"/>
    </row>
    <row r="8" spans="1:7" ht="20.100000000000001" customHeight="1" thickTop="1" thickBot="1" x14ac:dyDescent="0.3">
      <c r="A8" s="136" t="s">
        <v>531</v>
      </c>
      <c r="B8" s="134"/>
      <c r="C8" s="453">
        <v>48.11</v>
      </c>
      <c r="D8" s="486" t="s">
        <v>1272</v>
      </c>
      <c r="E8" s="487"/>
      <c r="F8" s="137"/>
    </row>
    <row r="9" spans="1:7" ht="20.100000000000001" customHeight="1" thickTop="1" thickBot="1" x14ac:dyDescent="0.25">
      <c r="A9" s="488" t="s">
        <v>1271</v>
      </c>
      <c r="B9" s="492" t="s">
        <v>1889</v>
      </c>
      <c r="C9" s="490" t="s">
        <v>1856</v>
      </c>
      <c r="D9" s="491"/>
      <c r="E9" s="488" t="s">
        <v>1273</v>
      </c>
      <c r="F9" s="492" t="s">
        <v>1274</v>
      </c>
    </row>
    <row r="10" spans="1:7" ht="20.100000000000001" customHeight="1" thickTop="1" thickBot="1" x14ac:dyDescent="0.25">
      <c r="A10" s="479"/>
      <c r="B10" s="479"/>
      <c r="C10" s="344" t="s">
        <v>883</v>
      </c>
      <c r="D10" s="345" t="s">
        <v>884</v>
      </c>
      <c r="E10" s="489"/>
      <c r="F10" s="479"/>
    </row>
    <row r="11" spans="1:7" s="440" customFormat="1" ht="12.6" customHeight="1" thickTop="1" x14ac:dyDescent="0.2">
      <c r="A11" s="438" t="s">
        <v>2240</v>
      </c>
      <c r="B11" s="439" t="s">
        <v>2277</v>
      </c>
      <c r="C11" s="436"/>
      <c r="D11" s="437"/>
      <c r="E11" s="437"/>
      <c r="F11" s="435"/>
    </row>
    <row r="12" spans="1:7" ht="18" x14ac:dyDescent="0.25">
      <c r="A12" s="30" t="s">
        <v>1356</v>
      </c>
      <c r="B12" s="30"/>
      <c r="C12" s="29"/>
      <c r="D12" s="29"/>
      <c r="E12" s="29"/>
      <c r="F12" s="194"/>
    </row>
    <row r="13" spans="1:7" x14ac:dyDescent="0.2">
      <c r="A13" s="29" t="s">
        <v>1885</v>
      </c>
      <c r="B13" s="30"/>
      <c r="C13" s="29"/>
      <c r="D13" s="29"/>
      <c r="E13" s="29"/>
      <c r="F13" s="29"/>
    </row>
    <row r="14" spans="1:7" x14ac:dyDescent="0.2">
      <c r="A14" s="30" t="s">
        <v>1275</v>
      </c>
      <c r="B14" s="30"/>
      <c r="C14" s="29"/>
      <c r="D14" s="29"/>
      <c r="E14" s="29"/>
      <c r="F14" s="29"/>
    </row>
    <row r="15" spans="1:7" ht="13.5" thickBot="1" x14ac:dyDescent="0.25">
      <c r="A15" s="193" t="s">
        <v>1276</v>
      </c>
      <c r="B15" s="31"/>
      <c r="C15" s="238">
        <f>C8</f>
        <v>48.11</v>
      </c>
      <c r="D15" s="138"/>
      <c r="E15" s="31"/>
      <c r="F15" s="29"/>
    </row>
    <row r="16" spans="1:7" ht="12.75" customHeight="1" thickBot="1" x14ac:dyDescent="0.25">
      <c r="A16" s="44" t="s">
        <v>644</v>
      </c>
      <c r="B16" s="45" t="s">
        <v>979</v>
      </c>
      <c r="C16" s="46">
        <v>48.199999999999996</v>
      </c>
      <c r="D16" s="46">
        <f>IF(C16="","",5*ROUND(C16*$C$8/5,2))</f>
        <v>2318.8999999999996</v>
      </c>
      <c r="E16" s="46">
        <f t="shared" ref="E16:E79" si="0">D16*1.2</f>
        <v>2782.6799999999994</v>
      </c>
      <c r="F16" s="139" t="s">
        <v>1325</v>
      </c>
      <c r="G16" s="157"/>
    </row>
    <row r="17" spans="1:7" ht="12.75" customHeight="1" thickBot="1" x14ac:dyDescent="0.25">
      <c r="A17" s="23"/>
      <c r="B17" s="24"/>
      <c r="C17" s="26" t="s">
        <v>2162</v>
      </c>
      <c r="D17" s="26"/>
      <c r="E17" s="26"/>
      <c r="F17" s="140"/>
      <c r="G17" s="157"/>
    </row>
    <row r="18" spans="1:7" ht="12.75" customHeight="1" x14ac:dyDescent="0.2">
      <c r="A18" s="217" t="s">
        <v>795</v>
      </c>
      <c r="B18" s="218" t="s">
        <v>981</v>
      </c>
      <c r="C18" s="219">
        <v>61.239999999999995</v>
      </c>
      <c r="D18" s="219">
        <f>IF(C18="","",5*ROUND(C18*$C$8/5,2))</f>
        <v>2946.25</v>
      </c>
      <c r="E18" s="219">
        <f t="shared" si="0"/>
        <v>3535.5</v>
      </c>
      <c r="F18" s="220" t="s">
        <v>559</v>
      </c>
      <c r="G18" s="157"/>
    </row>
    <row r="19" spans="1:7" ht="12.75" customHeight="1" thickBot="1" x14ac:dyDescent="0.25">
      <c r="A19" s="54" t="s">
        <v>236</v>
      </c>
      <c r="B19" s="55" t="s">
        <v>980</v>
      </c>
      <c r="C19" s="56">
        <v>66.28</v>
      </c>
      <c r="D19" s="56">
        <f>IF(C19="","",5*ROUND(C19*$C$8/5,2))</f>
        <v>3188.75</v>
      </c>
      <c r="E19" s="56">
        <f t="shared" si="0"/>
        <v>3826.5</v>
      </c>
      <c r="F19" s="142" t="s">
        <v>372</v>
      </c>
      <c r="G19" s="157"/>
    </row>
    <row r="20" spans="1:7" ht="12.75" customHeight="1" thickBot="1" x14ac:dyDescent="0.25">
      <c r="A20" s="23"/>
      <c r="B20" s="24"/>
      <c r="C20" s="26" t="s">
        <v>2162</v>
      </c>
      <c r="D20" s="26"/>
      <c r="E20" s="26"/>
      <c r="F20" s="140"/>
      <c r="G20" s="157"/>
    </row>
    <row r="21" spans="1:7" ht="12.75" customHeight="1" thickBot="1" x14ac:dyDescent="0.25">
      <c r="A21" s="44" t="s">
        <v>237</v>
      </c>
      <c r="B21" s="45" t="s">
        <v>900</v>
      </c>
      <c r="C21" s="46">
        <v>79.010000000000005</v>
      </c>
      <c r="D21" s="46">
        <f>IF(C21="","",5*ROUND(C21*$C$8/5,2))</f>
        <v>3801.15</v>
      </c>
      <c r="E21" s="46">
        <f t="shared" si="0"/>
        <v>4561.38</v>
      </c>
      <c r="F21" s="166" t="s">
        <v>529</v>
      </c>
      <c r="G21" s="157"/>
    </row>
    <row r="22" spans="1:7" ht="12.75" customHeight="1" thickBot="1" x14ac:dyDescent="0.25">
      <c r="A22" s="23"/>
      <c r="B22" s="24"/>
      <c r="C22" s="26" t="s">
        <v>2162</v>
      </c>
      <c r="D22" s="26"/>
      <c r="E22" s="26"/>
      <c r="F22" s="25"/>
      <c r="G22" s="157"/>
    </row>
    <row r="23" spans="1:7" ht="12.75" customHeight="1" x14ac:dyDescent="0.2">
      <c r="A23" s="49" t="s">
        <v>2054</v>
      </c>
      <c r="B23" s="50" t="s">
        <v>2055</v>
      </c>
      <c r="C23" s="50">
        <v>88.690000000000012</v>
      </c>
      <c r="D23" s="50">
        <f t="shared" ref="D23:D28" si="1">IF(C23="","",5*ROUND(C23*$C$8/5,2))</f>
        <v>4266.8999999999996</v>
      </c>
      <c r="E23" s="50">
        <f t="shared" si="0"/>
        <v>5120.28</v>
      </c>
      <c r="F23" s="66" t="s">
        <v>1006</v>
      </c>
      <c r="G23" s="157"/>
    </row>
    <row r="24" spans="1:7" ht="12.75" customHeight="1" x14ac:dyDescent="0.2">
      <c r="A24" s="62" t="s">
        <v>2056</v>
      </c>
      <c r="B24" s="22" t="s">
        <v>2058</v>
      </c>
      <c r="C24" s="22">
        <v>95.31</v>
      </c>
      <c r="D24" s="22">
        <f t="shared" si="1"/>
        <v>4585.3500000000004</v>
      </c>
      <c r="E24" s="22">
        <f t="shared" si="0"/>
        <v>5502.42</v>
      </c>
      <c r="F24" s="64" t="s">
        <v>677</v>
      </c>
      <c r="G24" s="157"/>
    </row>
    <row r="25" spans="1:7" ht="12.75" customHeight="1" x14ac:dyDescent="0.2">
      <c r="A25" s="62" t="s">
        <v>2057</v>
      </c>
      <c r="B25" s="22" t="s">
        <v>2059</v>
      </c>
      <c r="C25" s="22">
        <v>101.95</v>
      </c>
      <c r="D25" s="22">
        <f t="shared" si="1"/>
        <v>4904.8</v>
      </c>
      <c r="E25" s="22">
        <f t="shared" si="0"/>
        <v>5885.76</v>
      </c>
      <c r="F25" s="64" t="s">
        <v>1008</v>
      </c>
      <c r="G25" s="157"/>
    </row>
    <row r="26" spans="1:7" ht="12.75" customHeight="1" x14ac:dyDescent="0.2">
      <c r="A26" s="62" t="s">
        <v>976</v>
      </c>
      <c r="B26" s="22" t="s">
        <v>978</v>
      </c>
      <c r="C26" s="22">
        <v>88.690000000000012</v>
      </c>
      <c r="D26" s="22">
        <f t="shared" si="1"/>
        <v>4266.8999999999996</v>
      </c>
      <c r="E26" s="22">
        <f t="shared" si="0"/>
        <v>5120.28</v>
      </c>
      <c r="F26" s="64" t="s">
        <v>1007</v>
      </c>
      <c r="G26" s="157"/>
    </row>
    <row r="27" spans="1:7" ht="12.75" customHeight="1" x14ac:dyDescent="0.2">
      <c r="A27" s="62" t="s">
        <v>2060</v>
      </c>
      <c r="B27" s="22" t="s">
        <v>2062</v>
      </c>
      <c r="C27" s="22">
        <v>95.31</v>
      </c>
      <c r="D27" s="22">
        <f t="shared" si="1"/>
        <v>4585.3500000000004</v>
      </c>
      <c r="E27" s="22">
        <f>D27*1.2</f>
        <v>5502.42</v>
      </c>
      <c r="F27" s="64" t="s">
        <v>677</v>
      </c>
      <c r="G27" s="157"/>
    </row>
    <row r="28" spans="1:7" ht="12.75" customHeight="1" thickBot="1" x14ac:dyDescent="0.25">
      <c r="A28" s="54" t="s">
        <v>2061</v>
      </c>
      <c r="B28" s="55" t="s">
        <v>2063</v>
      </c>
      <c r="C28" s="55">
        <v>101.95</v>
      </c>
      <c r="D28" s="55">
        <f t="shared" si="1"/>
        <v>4904.8</v>
      </c>
      <c r="E28" s="55">
        <f>D28*1.2</f>
        <v>5885.76</v>
      </c>
      <c r="F28" s="65" t="s">
        <v>677</v>
      </c>
      <c r="G28" s="157"/>
    </row>
    <row r="29" spans="1:7" ht="12.75" customHeight="1" thickBot="1" x14ac:dyDescent="0.25">
      <c r="A29" s="23"/>
      <c r="B29" s="24"/>
      <c r="C29" s="24" t="s">
        <v>2162</v>
      </c>
      <c r="D29" s="24"/>
      <c r="E29" s="24"/>
      <c r="F29" s="25"/>
      <c r="G29" s="157"/>
    </row>
    <row r="30" spans="1:7" ht="12.75" customHeight="1" x14ac:dyDescent="0.2">
      <c r="A30" s="49" t="s">
        <v>800</v>
      </c>
      <c r="B30" s="50" t="s">
        <v>665</v>
      </c>
      <c r="C30" s="51">
        <v>95.710000000000008</v>
      </c>
      <c r="D30" s="51">
        <f>IF(C30="","",5*ROUND(C30*$C$8/5,2))</f>
        <v>4604.5999999999995</v>
      </c>
      <c r="E30" s="51">
        <f t="shared" si="0"/>
        <v>5525.5199999999995</v>
      </c>
      <c r="F30" s="141" t="s">
        <v>679</v>
      </c>
      <c r="G30" s="157"/>
    </row>
    <row r="31" spans="1:7" ht="12.75" customHeight="1" thickBot="1" x14ac:dyDescent="0.25">
      <c r="A31" s="54" t="s">
        <v>2064</v>
      </c>
      <c r="B31" s="55" t="s">
        <v>2065</v>
      </c>
      <c r="C31" s="56">
        <v>107.57000000000001</v>
      </c>
      <c r="D31" s="56">
        <f>IF(C31="","",5*ROUND(C31*$C$8/5,2))</f>
        <v>5175.2</v>
      </c>
      <c r="E31" s="56">
        <f>D31*1.2</f>
        <v>6210.24</v>
      </c>
      <c r="F31" s="142" t="s">
        <v>679</v>
      </c>
      <c r="G31" s="157"/>
    </row>
    <row r="32" spans="1:7" ht="12.75" customHeight="1" thickBot="1" x14ac:dyDescent="0.25">
      <c r="A32" s="23"/>
      <c r="B32" s="24"/>
      <c r="C32" s="26" t="s">
        <v>2162</v>
      </c>
      <c r="D32" s="26"/>
      <c r="E32" s="26"/>
      <c r="F32" s="140"/>
      <c r="G32" s="157"/>
    </row>
    <row r="33" spans="1:7" ht="12.75" customHeight="1" x14ac:dyDescent="0.2">
      <c r="A33" s="181" t="s">
        <v>2066</v>
      </c>
      <c r="B33" s="182" t="s">
        <v>1208</v>
      </c>
      <c r="C33" s="183">
        <v>92.93</v>
      </c>
      <c r="D33" s="183">
        <f>IF(C33="","",5*ROUND(C33*$C$8/5,2))</f>
        <v>4470.8499999999995</v>
      </c>
      <c r="E33" s="183">
        <f>D33*1.2</f>
        <v>5365.0199999999995</v>
      </c>
      <c r="F33" s="184" t="s">
        <v>1207</v>
      </c>
      <c r="G33" s="157"/>
    </row>
    <row r="34" spans="1:7" ht="12.75" customHeight="1" x14ac:dyDescent="0.2">
      <c r="A34" s="185" t="s">
        <v>1890</v>
      </c>
      <c r="B34" s="186" t="s">
        <v>1892</v>
      </c>
      <c r="C34" s="187">
        <v>104.43</v>
      </c>
      <c r="D34" s="187">
        <f>IF(C34="","",5*ROUND(C34*$C$8/5,2))</f>
        <v>5024.1500000000005</v>
      </c>
      <c r="E34" s="187">
        <f>D34*1.2</f>
        <v>6028.9800000000005</v>
      </c>
      <c r="F34" s="188" t="s">
        <v>1207</v>
      </c>
      <c r="G34" s="157"/>
    </row>
    <row r="35" spans="1:7" ht="12.75" customHeight="1" thickBot="1" x14ac:dyDescent="0.25">
      <c r="A35" s="189" t="s">
        <v>1891</v>
      </c>
      <c r="B35" s="190" t="s">
        <v>1893</v>
      </c>
      <c r="C35" s="191">
        <v>114.06</v>
      </c>
      <c r="D35" s="191">
        <f>IF(C35="","",5*ROUND(C35*$C$8/5,2))</f>
        <v>5487.45</v>
      </c>
      <c r="E35" s="191">
        <f>D35*1.2</f>
        <v>6584.94</v>
      </c>
      <c r="F35" s="192" t="s">
        <v>1207</v>
      </c>
      <c r="G35" s="157"/>
    </row>
    <row r="36" spans="1:7" ht="12.75" customHeight="1" thickBot="1" x14ac:dyDescent="0.25">
      <c r="A36" s="23"/>
      <c r="B36" s="24"/>
      <c r="C36" s="26" t="s">
        <v>2162</v>
      </c>
      <c r="D36" s="26"/>
      <c r="E36" s="26"/>
      <c r="F36" s="140"/>
      <c r="G36" s="157"/>
    </row>
    <row r="37" spans="1:7" ht="12.75" customHeight="1" x14ac:dyDescent="0.2">
      <c r="A37" s="181" t="s">
        <v>711</v>
      </c>
      <c r="B37" s="182" t="s">
        <v>982</v>
      </c>
      <c r="C37" s="183">
        <v>95.710000000000008</v>
      </c>
      <c r="D37" s="183">
        <f>IF(C37="","",5*ROUND(C37*$C$8/5,2))</f>
        <v>4604.5999999999995</v>
      </c>
      <c r="E37" s="183">
        <f t="shared" si="0"/>
        <v>5525.5199999999995</v>
      </c>
      <c r="F37" s="184" t="s">
        <v>1277</v>
      </c>
      <c r="G37" s="157"/>
    </row>
    <row r="38" spans="1:7" ht="12.75" customHeight="1" x14ac:dyDescent="0.2">
      <c r="A38" s="185" t="s">
        <v>712</v>
      </c>
      <c r="B38" s="186" t="s">
        <v>983</v>
      </c>
      <c r="C38" s="187">
        <v>107.57000000000001</v>
      </c>
      <c r="D38" s="187">
        <f>IF(C38="","",5*ROUND(C38*$C$8/5,2))</f>
        <v>5175.2</v>
      </c>
      <c r="E38" s="187">
        <f t="shared" si="0"/>
        <v>6210.24</v>
      </c>
      <c r="F38" s="188" t="s">
        <v>1277</v>
      </c>
      <c r="G38" s="157"/>
    </row>
    <row r="39" spans="1:7" ht="12.75" customHeight="1" x14ac:dyDescent="0.2">
      <c r="A39" s="185" t="s">
        <v>713</v>
      </c>
      <c r="B39" s="186" t="s">
        <v>984</v>
      </c>
      <c r="C39" s="187">
        <v>117.47</v>
      </c>
      <c r="D39" s="187">
        <f>IF(C39="","",5*ROUND(C39*$C$8/5,2))</f>
        <v>5651.5</v>
      </c>
      <c r="E39" s="187">
        <f t="shared" si="0"/>
        <v>6781.8</v>
      </c>
      <c r="F39" s="188" t="s">
        <v>1277</v>
      </c>
      <c r="G39" s="157"/>
    </row>
    <row r="40" spans="1:7" ht="12.75" customHeight="1" thickBot="1" x14ac:dyDescent="0.25">
      <c r="A40" s="189" t="s">
        <v>1122</v>
      </c>
      <c r="B40" s="190" t="s">
        <v>1123</v>
      </c>
      <c r="C40" s="191">
        <v>217.39</v>
      </c>
      <c r="D40" s="191">
        <f>IF(C40="","",5*ROUND(C40*$C$8/5,2))</f>
        <v>10458.65</v>
      </c>
      <c r="E40" s="191">
        <f t="shared" si="0"/>
        <v>12550.38</v>
      </c>
      <c r="F40" s="192" t="s">
        <v>1277</v>
      </c>
      <c r="G40" s="157"/>
    </row>
    <row r="41" spans="1:7" ht="12.75" customHeight="1" thickBot="1" x14ac:dyDescent="0.25">
      <c r="A41" s="23"/>
      <c r="B41" s="24"/>
      <c r="C41" s="26" t="s">
        <v>2162</v>
      </c>
      <c r="D41" s="26"/>
      <c r="E41" s="26"/>
      <c r="F41" s="140"/>
      <c r="G41" s="157"/>
    </row>
    <row r="42" spans="1:7" ht="12.75" customHeight="1" thickBot="1" x14ac:dyDescent="0.25">
      <c r="A42" s="44" t="s">
        <v>666</v>
      </c>
      <c r="B42" s="45" t="s">
        <v>667</v>
      </c>
      <c r="C42" s="46">
        <v>130.87</v>
      </c>
      <c r="D42" s="46">
        <f>IF(C42="","",5*ROUND(C42*$C$8/5,2))</f>
        <v>6296.15</v>
      </c>
      <c r="E42" s="46">
        <f t="shared" si="0"/>
        <v>7555.3799999999992</v>
      </c>
      <c r="F42" s="139" t="s">
        <v>726</v>
      </c>
      <c r="G42" s="157"/>
    </row>
    <row r="43" spans="1:7" ht="12.75" customHeight="1" thickBot="1" x14ac:dyDescent="0.25">
      <c r="A43" s="23"/>
      <c r="B43" s="24"/>
      <c r="C43" s="26" t="s">
        <v>2162</v>
      </c>
      <c r="D43" s="26"/>
      <c r="E43" s="26"/>
      <c r="F43" s="140"/>
      <c r="G43" s="157"/>
    </row>
    <row r="44" spans="1:7" ht="12.75" customHeight="1" x14ac:dyDescent="0.2">
      <c r="A44" s="181" t="s">
        <v>2067</v>
      </c>
      <c r="B44" s="182" t="s">
        <v>1210</v>
      </c>
      <c r="C44" s="183">
        <v>127.04</v>
      </c>
      <c r="D44" s="183">
        <f>IF(C44="","",5*ROUND(C44*$C$8/5,2))</f>
        <v>6111.9000000000005</v>
      </c>
      <c r="E44" s="183">
        <f>D44*1.2</f>
        <v>7334.2800000000007</v>
      </c>
      <c r="F44" s="184" t="s">
        <v>1209</v>
      </c>
      <c r="G44" s="157"/>
    </row>
    <row r="45" spans="1:7" ht="12.75" customHeight="1" x14ac:dyDescent="0.2">
      <c r="A45" s="185" t="s">
        <v>1894</v>
      </c>
      <c r="B45" s="186" t="s">
        <v>1896</v>
      </c>
      <c r="C45" s="187">
        <v>141.17999999999998</v>
      </c>
      <c r="D45" s="187">
        <f>IF(C45="","",5*ROUND(C45*$C$8/5,2))</f>
        <v>6792.1500000000005</v>
      </c>
      <c r="E45" s="187">
        <f>D45*1.2</f>
        <v>8150.58</v>
      </c>
      <c r="F45" s="188" t="s">
        <v>1209</v>
      </c>
      <c r="G45" s="157"/>
    </row>
    <row r="46" spans="1:7" ht="12.75" customHeight="1" x14ac:dyDescent="0.2">
      <c r="A46" s="185" t="s">
        <v>1895</v>
      </c>
      <c r="B46" s="186" t="s">
        <v>1897</v>
      </c>
      <c r="C46" s="187">
        <v>155.29</v>
      </c>
      <c r="D46" s="187">
        <f>IF(C46="","",5*ROUND(C46*$C$8/5,2))</f>
        <v>7471</v>
      </c>
      <c r="E46" s="187">
        <f>D46*1.2</f>
        <v>8965.1999999999989</v>
      </c>
      <c r="F46" s="188" t="s">
        <v>1209</v>
      </c>
      <c r="G46" s="157"/>
    </row>
    <row r="47" spans="1:7" ht="12.75" customHeight="1" thickBot="1" x14ac:dyDescent="0.25">
      <c r="A47" s="356" t="s">
        <v>2205</v>
      </c>
      <c r="B47" s="357" t="s">
        <v>2206</v>
      </c>
      <c r="C47" s="358">
        <v>127.04</v>
      </c>
      <c r="D47" s="358">
        <f>IF(C47="","",5*ROUND(C47*$C$8/5,2))</f>
        <v>6111.9000000000005</v>
      </c>
      <c r="E47" s="358">
        <f>D47*1.2</f>
        <v>7334.2800000000007</v>
      </c>
      <c r="F47" s="359" t="s">
        <v>2207</v>
      </c>
      <c r="G47" s="157"/>
    </row>
    <row r="48" spans="1:7" ht="12.75" customHeight="1" thickBot="1" x14ac:dyDescent="0.25">
      <c r="A48" s="23"/>
      <c r="B48" s="24"/>
      <c r="C48" s="26" t="s">
        <v>2162</v>
      </c>
      <c r="D48" s="26"/>
      <c r="E48" s="26"/>
      <c r="F48" s="140"/>
      <c r="G48" s="157"/>
    </row>
    <row r="49" spans="1:7" ht="12.75" customHeight="1" x14ac:dyDescent="0.2">
      <c r="A49" s="181" t="s">
        <v>714</v>
      </c>
      <c r="B49" s="182" t="s">
        <v>985</v>
      </c>
      <c r="C49" s="182">
        <v>130.87</v>
      </c>
      <c r="D49" s="182">
        <f>IF(C49="","",5*ROUND(C49*$C$8/5,2))</f>
        <v>6296.15</v>
      </c>
      <c r="E49" s="182">
        <f t="shared" si="0"/>
        <v>7555.3799999999992</v>
      </c>
      <c r="F49" s="317" t="s">
        <v>1979</v>
      </c>
      <c r="G49" s="157"/>
    </row>
    <row r="50" spans="1:7" ht="12.75" customHeight="1" x14ac:dyDescent="0.2">
      <c r="A50" s="185" t="s">
        <v>715</v>
      </c>
      <c r="B50" s="186" t="s">
        <v>986</v>
      </c>
      <c r="C50" s="186">
        <v>145.39999999999998</v>
      </c>
      <c r="D50" s="186">
        <f>IF(C50="","",5*ROUND(C50*$C$8/5,2))</f>
        <v>6995.2</v>
      </c>
      <c r="E50" s="186">
        <f t="shared" si="0"/>
        <v>8394.24</v>
      </c>
      <c r="F50" s="318" t="s">
        <v>1979</v>
      </c>
      <c r="G50" s="157"/>
    </row>
    <row r="51" spans="1:7" ht="12.75" customHeight="1" x14ac:dyDescent="0.2">
      <c r="A51" s="185" t="s">
        <v>716</v>
      </c>
      <c r="B51" s="186" t="s">
        <v>987</v>
      </c>
      <c r="C51" s="186">
        <v>159.95999999999998</v>
      </c>
      <c r="D51" s="186">
        <f>IF(C51="","",5*ROUND(C51*$C$8/5,2))</f>
        <v>7695.7000000000007</v>
      </c>
      <c r="E51" s="186">
        <f t="shared" si="0"/>
        <v>9234.84</v>
      </c>
      <c r="F51" s="318" t="s">
        <v>1979</v>
      </c>
      <c r="G51" s="157"/>
    </row>
    <row r="52" spans="1:7" ht="12.75" customHeight="1" x14ac:dyDescent="0.2">
      <c r="A52" s="385"/>
      <c r="B52" s="381"/>
      <c r="C52" s="381" t="s">
        <v>2162</v>
      </c>
      <c r="D52" s="381"/>
      <c r="E52" s="381"/>
      <c r="F52" s="386"/>
      <c r="G52" s="157"/>
    </row>
    <row r="53" spans="1:7" ht="12.75" customHeight="1" thickBot="1" x14ac:dyDescent="0.25">
      <c r="A53" s="54" t="s">
        <v>911</v>
      </c>
      <c r="B53" s="55" t="s">
        <v>1167</v>
      </c>
      <c r="C53" s="56">
        <v>163.22</v>
      </c>
      <c r="D53" s="56">
        <f>IF(C53="","",5*ROUND(C53*$C$8/5,2))</f>
        <v>7852.5</v>
      </c>
      <c r="E53" s="56">
        <f>D53*1.2</f>
        <v>9423</v>
      </c>
      <c r="F53" s="142" t="s">
        <v>1961</v>
      </c>
      <c r="G53" s="157"/>
    </row>
    <row r="54" spans="1:7" ht="12.75" customHeight="1" thickBot="1" x14ac:dyDescent="0.25">
      <c r="A54" s="23"/>
      <c r="B54" s="24"/>
      <c r="C54" s="26" t="s">
        <v>2162</v>
      </c>
      <c r="D54" s="26"/>
      <c r="E54" s="26"/>
      <c r="F54" s="140"/>
      <c r="G54" s="157"/>
    </row>
    <row r="55" spans="1:7" ht="12.75" customHeight="1" x14ac:dyDescent="0.2">
      <c r="A55" s="441" t="s">
        <v>2186</v>
      </c>
      <c r="B55" s="442" t="s">
        <v>2189</v>
      </c>
      <c r="C55" s="443">
        <v>112.82000000000001</v>
      </c>
      <c r="D55" s="443">
        <f t="shared" ref="D55:D57" si="2">IF(C55="","",5*ROUND(C55*$C$8/5,2))</f>
        <v>5427.75</v>
      </c>
      <c r="E55" s="443">
        <f t="shared" si="0"/>
        <v>6513.3</v>
      </c>
      <c r="F55" s="444" t="s">
        <v>680</v>
      </c>
      <c r="G55" s="157"/>
    </row>
    <row r="56" spans="1:7" ht="12.75" customHeight="1" x14ac:dyDescent="0.2">
      <c r="A56" s="445" t="s">
        <v>2187</v>
      </c>
      <c r="B56" s="446" t="s">
        <v>2190</v>
      </c>
      <c r="C56" s="447">
        <v>121.45</v>
      </c>
      <c r="D56" s="447">
        <f t="shared" si="2"/>
        <v>5842.95</v>
      </c>
      <c r="E56" s="447">
        <f t="shared" si="0"/>
        <v>7011.54</v>
      </c>
      <c r="F56" s="448" t="s">
        <v>726</v>
      </c>
      <c r="G56" s="157"/>
    </row>
    <row r="57" spans="1:7" ht="12.75" customHeight="1" thickBot="1" x14ac:dyDescent="0.25">
      <c r="A57" s="356" t="s">
        <v>2188</v>
      </c>
      <c r="B57" s="357" t="s">
        <v>2191</v>
      </c>
      <c r="C57" s="358">
        <v>130.09</v>
      </c>
      <c r="D57" s="358">
        <f t="shared" si="2"/>
        <v>6258.65</v>
      </c>
      <c r="E57" s="358">
        <f t="shared" si="0"/>
        <v>7510.3799999999992</v>
      </c>
      <c r="F57" s="359" t="s">
        <v>726</v>
      </c>
      <c r="G57" s="157"/>
    </row>
    <row r="58" spans="1:7" ht="12.75" customHeight="1" thickBot="1" x14ac:dyDescent="0.25">
      <c r="A58" s="23"/>
      <c r="B58" s="24"/>
      <c r="C58" s="26" t="s">
        <v>2162</v>
      </c>
      <c r="D58" s="26"/>
      <c r="E58" s="26"/>
      <c r="F58" s="140"/>
      <c r="G58" s="157"/>
    </row>
    <row r="59" spans="1:7" ht="12.75" customHeight="1" x14ac:dyDescent="0.2">
      <c r="A59" s="49" t="s">
        <v>995</v>
      </c>
      <c r="B59" s="50" t="s">
        <v>991</v>
      </c>
      <c r="C59" s="51">
        <v>119.06</v>
      </c>
      <c r="D59" s="51">
        <f t="shared" ref="D59:D64" si="3">IF(C59="","",5*ROUND(C59*$C$8/5,2))</f>
        <v>5728</v>
      </c>
      <c r="E59" s="51">
        <f t="shared" si="0"/>
        <v>6873.5999999999995</v>
      </c>
      <c r="F59" s="141" t="s">
        <v>682</v>
      </c>
      <c r="G59" s="157"/>
    </row>
    <row r="60" spans="1:7" ht="12.75" customHeight="1" x14ac:dyDescent="0.2">
      <c r="A60" s="62" t="s">
        <v>996</v>
      </c>
      <c r="B60" s="22" t="s">
        <v>992</v>
      </c>
      <c r="C60" s="32">
        <v>129.99</v>
      </c>
      <c r="D60" s="32">
        <f t="shared" si="3"/>
        <v>6253.8</v>
      </c>
      <c r="E60" s="32">
        <f t="shared" si="0"/>
        <v>7504.5599999999995</v>
      </c>
      <c r="F60" s="143" t="s">
        <v>1003</v>
      </c>
      <c r="G60" s="157"/>
    </row>
    <row r="61" spans="1:7" ht="12.75" customHeight="1" x14ac:dyDescent="0.2">
      <c r="A61" s="62" t="s">
        <v>997</v>
      </c>
      <c r="B61" s="22" t="s">
        <v>993</v>
      </c>
      <c r="C61" s="32">
        <v>143.23999999999998</v>
      </c>
      <c r="D61" s="32">
        <f t="shared" si="3"/>
        <v>6891.3</v>
      </c>
      <c r="E61" s="32">
        <f t="shared" si="0"/>
        <v>8269.56</v>
      </c>
      <c r="F61" s="143" t="s">
        <v>680</v>
      </c>
      <c r="G61" s="157"/>
    </row>
    <row r="62" spans="1:7" ht="12.75" customHeight="1" x14ac:dyDescent="0.2">
      <c r="A62" s="62" t="s">
        <v>998</v>
      </c>
      <c r="B62" s="22" t="s">
        <v>994</v>
      </c>
      <c r="C62" s="32">
        <v>119.06</v>
      </c>
      <c r="D62" s="32">
        <f t="shared" si="3"/>
        <v>5728</v>
      </c>
      <c r="E62" s="32">
        <f>D62*1.2</f>
        <v>6873.5999999999995</v>
      </c>
      <c r="F62" s="143" t="s">
        <v>1004</v>
      </c>
      <c r="G62" s="157"/>
    </row>
    <row r="63" spans="1:7" ht="12.75" customHeight="1" x14ac:dyDescent="0.2">
      <c r="A63" s="62" t="s">
        <v>999</v>
      </c>
      <c r="B63" s="22" t="s">
        <v>1001</v>
      </c>
      <c r="C63" s="32">
        <v>129.99</v>
      </c>
      <c r="D63" s="32">
        <f t="shared" si="3"/>
        <v>6253.8</v>
      </c>
      <c r="E63" s="32">
        <f>D63*1.2</f>
        <v>7504.5599999999995</v>
      </c>
      <c r="F63" s="143" t="s">
        <v>1003</v>
      </c>
      <c r="G63" s="157"/>
    </row>
    <row r="64" spans="1:7" ht="12.75" customHeight="1" thickBot="1" x14ac:dyDescent="0.25">
      <c r="A64" s="54" t="s">
        <v>1000</v>
      </c>
      <c r="B64" s="55" t="s">
        <v>1002</v>
      </c>
      <c r="C64" s="56">
        <v>143.23999999999998</v>
      </c>
      <c r="D64" s="56">
        <f t="shared" si="3"/>
        <v>6891.3</v>
      </c>
      <c r="E64" s="56">
        <f>D64*1.2</f>
        <v>8269.56</v>
      </c>
      <c r="F64" s="142" t="s">
        <v>1005</v>
      </c>
      <c r="G64" s="157"/>
    </row>
    <row r="65" spans="1:7" ht="12.75" customHeight="1" thickBot="1" x14ac:dyDescent="0.25">
      <c r="A65" s="23"/>
      <c r="B65" s="24"/>
      <c r="C65" s="26" t="s">
        <v>2162</v>
      </c>
      <c r="D65" s="26"/>
      <c r="E65" s="26"/>
      <c r="F65" s="140"/>
      <c r="G65" s="157"/>
    </row>
    <row r="66" spans="1:7" ht="12.75" customHeight="1" thickBot="1" x14ac:dyDescent="0.25">
      <c r="A66" s="449" t="s">
        <v>668</v>
      </c>
      <c r="B66" s="450" t="s">
        <v>669</v>
      </c>
      <c r="C66" s="451">
        <v>163.79</v>
      </c>
      <c r="D66" s="451">
        <f>IF(C66="","",5*ROUND(C66*$C$8/5,2))</f>
        <v>7879.95</v>
      </c>
      <c r="E66" s="451">
        <f t="shared" si="0"/>
        <v>9455.9399999999987</v>
      </c>
      <c r="F66" s="452" t="s">
        <v>681</v>
      </c>
      <c r="G66" s="157"/>
    </row>
    <row r="67" spans="1:7" ht="12.75" customHeight="1" thickBot="1" x14ac:dyDescent="0.25">
      <c r="A67" s="23"/>
      <c r="B67" s="24"/>
      <c r="C67" s="26" t="s">
        <v>2162</v>
      </c>
      <c r="D67" s="26" t="str">
        <f>IF(C67="","",5*ROUND(C67*$C$8/5,2))</f>
        <v/>
      </c>
      <c r="E67" s="26"/>
      <c r="F67" s="140"/>
      <c r="G67" s="157"/>
    </row>
    <row r="68" spans="1:7" ht="12.75" customHeight="1" x14ac:dyDescent="0.2">
      <c r="A68" s="181" t="s">
        <v>1211</v>
      </c>
      <c r="B68" s="182" t="s">
        <v>1212</v>
      </c>
      <c r="C68" s="182">
        <v>159.01999999999998</v>
      </c>
      <c r="D68" s="182">
        <f>IF(C68="","",5*ROUND(C68*$C$8/5,2))</f>
        <v>7650.45</v>
      </c>
      <c r="E68" s="182">
        <f t="shared" si="0"/>
        <v>9180.5399999999991</v>
      </c>
      <c r="F68" s="184" t="s">
        <v>1213</v>
      </c>
      <c r="G68" s="157"/>
    </row>
    <row r="69" spans="1:7" ht="12.75" customHeight="1" x14ac:dyDescent="0.2">
      <c r="A69" s="185" t="s">
        <v>1898</v>
      </c>
      <c r="B69" s="186" t="s">
        <v>1900</v>
      </c>
      <c r="C69" s="186">
        <v>177.29999999999998</v>
      </c>
      <c r="D69" s="186">
        <f>IF(C69="","",5*ROUND(C69*$C$8/5,2))</f>
        <v>8529.9</v>
      </c>
      <c r="E69" s="186">
        <f>D69*1.2</f>
        <v>10235.879999999999</v>
      </c>
      <c r="F69" s="188" t="s">
        <v>1213</v>
      </c>
      <c r="G69" s="157"/>
    </row>
    <row r="70" spans="1:7" ht="12.75" customHeight="1" thickBot="1" x14ac:dyDescent="0.25">
      <c r="A70" s="189" t="s">
        <v>1899</v>
      </c>
      <c r="B70" s="190" t="s">
        <v>1901</v>
      </c>
      <c r="C70" s="190">
        <v>195.54</v>
      </c>
      <c r="D70" s="190">
        <f>IF(C70="","",5*ROUND(C70*$C$8/5,2))</f>
        <v>9407.4500000000007</v>
      </c>
      <c r="E70" s="190">
        <f>D70*1.2</f>
        <v>11288.94</v>
      </c>
      <c r="F70" s="192" t="s">
        <v>1213</v>
      </c>
      <c r="G70" s="157"/>
    </row>
    <row r="71" spans="1:7" ht="12.75" customHeight="1" thickBot="1" x14ac:dyDescent="0.25">
      <c r="A71" s="23"/>
      <c r="B71" s="24"/>
      <c r="C71" s="26" t="s">
        <v>2162</v>
      </c>
      <c r="D71" s="26"/>
      <c r="E71" s="26"/>
      <c r="F71" s="140"/>
      <c r="G71" s="157"/>
    </row>
    <row r="72" spans="1:7" ht="12.75" customHeight="1" x14ac:dyDescent="0.2">
      <c r="A72" s="181" t="s">
        <v>2068</v>
      </c>
      <c r="B72" s="182" t="s">
        <v>988</v>
      </c>
      <c r="C72" s="182">
        <v>163.79</v>
      </c>
      <c r="D72" s="182">
        <f>IF(C72="","",5*ROUND(C72*$C$8/5,2))</f>
        <v>7879.95</v>
      </c>
      <c r="E72" s="182">
        <f t="shared" si="0"/>
        <v>9455.9399999999987</v>
      </c>
      <c r="F72" s="317" t="s">
        <v>1326</v>
      </c>
      <c r="G72" s="157"/>
    </row>
    <row r="73" spans="1:7" ht="12.75" customHeight="1" x14ac:dyDescent="0.2">
      <c r="A73" s="185" t="s">
        <v>728</v>
      </c>
      <c r="B73" s="186" t="s">
        <v>989</v>
      </c>
      <c r="C73" s="186">
        <v>182.63</v>
      </c>
      <c r="D73" s="186">
        <f>IF(C73="","",5*ROUND(C73*$C$8/5,2))</f>
        <v>8786.35</v>
      </c>
      <c r="E73" s="186">
        <f t="shared" si="0"/>
        <v>10543.62</v>
      </c>
      <c r="F73" s="318" t="s">
        <v>1327</v>
      </c>
      <c r="G73" s="157"/>
    </row>
    <row r="74" spans="1:7" ht="12.75" customHeight="1" x14ac:dyDescent="0.2">
      <c r="A74" s="185" t="s">
        <v>729</v>
      </c>
      <c r="B74" s="186" t="s">
        <v>990</v>
      </c>
      <c r="C74" s="186">
        <v>201.41</v>
      </c>
      <c r="D74" s="186">
        <f>IF(C74="","",5*ROUND(C74*$C$8/5,2))</f>
        <v>9689.85</v>
      </c>
      <c r="E74" s="186">
        <f t="shared" si="0"/>
        <v>11627.82</v>
      </c>
      <c r="F74" s="318" t="s">
        <v>1327</v>
      </c>
      <c r="G74" s="157"/>
    </row>
    <row r="75" spans="1:7" ht="12.75" customHeight="1" x14ac:dyDescent="0.2">
      <c r="A75" s="385"/>
      <c r="B75" s="381"/>
      <c r="C75" s="381" t="s">
        <v>2162</v>
      </c>
      <c r="D75" s="381"/>
      <c r="E75" s="381"/>
      <c r="F75" s="386"/>
      <c r="G75" s="157"/>
    </row>
    <row r="76" spans="1:7" ht="12.75" customHeight="1" thickBot="1" x14ac:dyDescent="0.25">
      <c r="A76" s="54" t="s">
        <v>913</v>
      </c>
      <c r="B76" s="55" t="s">
        <v>1168</v>
      </c>
      <c r="C76" s="56">
        <v>178.60999999999999</v>
      </c>
      <c r="D76" s="56">
        <f>IF(C76="","",5*ROUND(C76*$C$8/5,2))</f>
        <v>8592.9499999999989</v>
      </c>
      <c r="E76" s="56">
        <f>D76*1.2</f>
        <v>10311.539999999999</v>
      </c>
      <c r="F76" s="142" t="s">
        <v>1962</v>
      </c>
      <c r="G76" s="157"/>
    </row>
    <row r="77" spans="1:7" ht="12.75" customHeight="1" thickBot="1" x14ac:dyDescent="0.25">
      <c r="A77" s="23"/>
      <c r="B77" s="24"/>
      <c r="C77" s="26" t="s">
        <v>2162</v>
      </c>
      <c r="D77" s="26"/>
      <c r="E77" s="26"/>
      <c r="F77" s="140"/>
      <c r="G77" s="157"/>
    </row>
    <row r="78" spans="1:7" ht="12.75" customHeight="1" x14ac:dyDescent="0.2">
      <c r="A78" s="441" t="s">
        <v>2192</v>
      </c>
      <c r="B78" s="442" t="s">
        <v>2193</v>
      </c>
      <c r="C78" s="443">
        <v>132</v>
      </c>
      <c r="D78" s="443">
        <f t="shared" ref="D78:D80" si="4">IF(C78="","",5*ROUND(C78*$C$8/5,2))</f>
        <v>6350.5</v>
      </c>
      <c r="E78" s="443">
        <f t="shared" si="0"/>
        <v>7620.5999999999995</v>
      </c>
      <c r="F78" s="444" t="s">
        <v>2198</v>
      </c>
      <c r="G78" s="157"/>
    </row>
    <row r="79" spans="1:7" ht="12.75" customHeight="1" x14ac:dyDescent="0.2">
      <c r="A79" s="445" t="s">
        <v>2194</v>
      </c>
      <c r="B79" s="446" t="s">
        <v>2195</v>
      </c>
      <c r="C79" s="447">
        <v>140.82</v>
      </c>
      <c r="D79" s="447">
        <f t="shared" si="4"/>
        <v>6774.85</v>
      </c>
      <c r="E79" s="447">
        <f t="shared" si="0"/>
        <v>8129.82</v>
      </c>
      <c r="F79" s="448" t="s">
        <v>681</v>
      </c>
      <c r="G79" s="157"/>
    </row>
    <row r="80" spans="1:7" ht="12.75" customHeight="1" thickBot="1" x14ac:dyDescent="0.25">
      <c r="A80" s="356" t="s">
        <v>2196</v>
      </c>
      <c r="B80" s="357" t="s">
        <v>2197</v>
      </c>
      <c r="C80" s="358">
        <v>149.57</v>
      </c>
      <c r="D80" s="358">
        <f t="shared" si="4"/>
        <v>7195.8</v>
      </c>
      <c r="E80" s="358">
        <f t="shared" ref="E80:E115" si="5">D80*1.2</f>
        <v>8634.9599999999991</v>
      </c>
      <c r="F80" s="359" t="s">
        <v>681</v>
      </c>
      <c r="G80" s="157"/>
    </row>
    <row r="81" spans="1:9" s="145" customFormat="1" ht="12.75" customHeight="1" thickBot="1" x14ac:dyDescent="0.25">
      <c r="A81" s="63"/>
      <c r="B81" s="24"/>
      <c r="C81" s="26" t="s">
        <v>2162</v>
      </c>
      <c r="D81" s="26"/>
      <c r="E81" s="26"/>
      <c r="F81" s="140"/>
      <c r="G81" s="157"/>
      <c r="H81" s="36"/>
      <c r="I81" s="36"/>
    </row>
    <row r="82" spans="1:9" s="145" customFormat="1" ht="12.75" customHeight="1" x14ac:dyDescent="0.2">
      <c r="A82" s="49" t="s">
        <v>2069</v>
      </c>
      <c r="B82" s="50" t="s">
        <v>1011</v>
      </c>
      <c r="C82" s="51">
        <v>148.04</v>
      </c>
      <c r="D82" s="51">
        <f>IF(C82="","",5*ROUND(C82*$C$8/5,2))</f>
        <v>7122.2000000000007</v>
      </c>
      <c r="E82" s="51">
        <f t="shared" si="5"/>
        <v>8546.6400000000012</v>
      </c>
      <c r="F82" s="141" t="s">
        <v>977</v>
      </c>
      <c r="G82" s="157"/>
      <c r="H82" s="36"/>
      <c r="I82" s="36"/>
    </row>
    <row r="83" spans="1:9" ht="12.75" customHeight="1" x14ac:dyDescent="0.2">
      <c r="A83" s="62" t="s">
        <v>2070</v>
      </c>
      <c r="B83" s="22" t="s">
        <v>1012</v>
      </c>
      <c r="C83" s="32">
        <v>163.07999999999998</v>
      </c>
      <c r="D83" s="32">
        <f>IF(C83="","",5*ROUND(C83*$C$8/5,2))</f>
        <v>7845.8</v>
      </c>
      <c r="E83" s="32">
        <f t="shared" si="5"/>
        <v>9414.9599999999991</v>
      </c>
      <c r="F83" s="143" t="s">
        <v>977</v>
      </c>
      <c r="G83" s="157"/>
    </row>
    <row r="84" spans="1:9" ht="12.75" customHeight="1" x14ac:dyDescent="0.2">
      <c r="A84" s="62" t="s">
        <v>2071</v>
      </c>
      <c r="B84" s="22" t="s">
        <v>1013</v>
      </c>
      <c r="C84" s="32">
        <v>180.41</v>
      </c>
      <c r="D84" s="32">
        <f>IF(C84="","",5*ROUND(C84*$C$8/5,2))</f>
        <v>8679.5500000000011</v>
      </c>
      <c r="E84" s="32">
        <f t="shared" si="5"/>
        <v>10415.460000000001</v>
      </c>
      <c r="F84" s="143" t="s">
        <v>1010</v>
      </c>
      <c r="G84" s="157"/>
    </row>
    <row r="85" spans="1:9" ht="12.75" customHeight="1" x14ac:dyDescent="0.2">
      <c r="A85" s="62" t="s">
        <v>2072</v>
      </c>
      <c r="B85" s="22" t="s">
        <v>1014</v>
      </c>
      <c r="C85" s="32">
        <v>148.04</v>
      </c>
      <c r="D85" s="32">
        <f>IF(C85="","",5*ROUND(C85*$C$8/5,2))</f>
        <v>7122.2000000000007</v>
      </c>
      <c r="E85" s="32">
        <f>D85*1.2</f>
        <v>8546.6400000000012</v>
      </c>
      <c r="F85" s="143" t="s">
        <v>1009</v>
      </c>
      <c r="G85" s="157"/>
    </row>
    <row r="86" spans="1:9" ht="12.75" customHeight="1" x14ac:dyDescent="0.2">
      <c r="A86" s="335"/>
      <c r="B86" s="336"/>
      <c r="C86" s="221" t="s">
        <v>2162</v>
      </c>
      <c r="D86" s="221"/>
      <c r="E86" s="221"/>
      <c r="F86" s="340"/>
      <c r="G86" s="157"/>
    </row>
    <row r="87" spans="1:9" ht="12.75" customHeight="1" x14ac:dyDescent="0.2">
      <c r="A87" s="62" t="s">
        <v>2073</v>
      </c>
      <c r="B87" s="22" t="s">
        <v>1170</v>
      </c>
      <c r="C87" s="22">
        <v>364.7</v>
      </c>
      <c r="D87" s="22">
        <f>IF(C87="","",5*ROUND(C87*$C$8/5,2))</f>
        <v>17545.7</v>
      </c>
      <c r="E87" s="22">
        <f t="shared" si="5"/>
        <v>21054.84</v>
      </c>
      <c r="F87" s="64" t="s">
        <v>1333</v>
      </c>
      <c r="G87" s="157"/>
    </row>
    <row r="88" spans="1:9" ht="12.75" customHeight="1" thickBot="1" x14ac:dyDescent="0.25">
      <c r="A88" s="54" t="s">
        <v>2074</v>
      </c>
      <c r="B88" s="55" t="s">
        <v>1171</v>
      </c>
      <c r="C88" s="55">
        <v>364.7</v>
      </c>
      <c r="D88" s="55">
        <f>IF(C88="","",5*ROUND(C88*$C$8/5,2))</f>
        <v>17545.7</v>
      </c>
      <c r="E88" s="55">
        <f t="shared" si="5"/>
        <v>21054.84</v>
      </c>
      <c r="F88" s="65" t="s">
        <v>1784</v>
      </c>
      <c r="G88" s="157"/>
    </row>
    <row r="89" spans="1:9" ht="12.75" customHeight="1" thickBot="1" x14ac:dyDescent="0.25">
      <c r="A89" s="23"/>
      <c r="B89" s="24"/>
      <c r="C89" s="26" t="s">
        <v>2162</v>
      </c>
      <c r="D89" s="26"/>
      <c r="E89" s="26"/>
      <c r="F89" s="140"/>
      <c r="G89" s="157"/>
    </row>
    <row r="90" spans="1:9" ht="12.75" customHeight="1" x14ac:dyDescent="0.2">
      <c r="A90" s="49" t="s">
        <v>2199</v>
      </c>
      <c r="B90" s="50" t="s">
        <v>2200</v>
      </c>
      <c r="C90" s="51">
        <v>140.01999999999998</v>
      </c>
      <c r="D90" s="51">
        <f>IF(C90="","",5*ROUND(C90*$C$8/5,2))</f>
        <v>6736.35</v>
      </c>
      <c r="E90" s="51">
        <f t="shared" si="5"/>
        <v>8083.62</v>
      </c>
      <c r="F90" s="141" t="s">
        <v>727</v>
      </c>
      <c r="G90" s="157"/>
    </row>
    <row r="91" spans="1:9" s="145" customFormat="1" ht="12.75" customHeight="1" x14ac:dyDescent="0.2">
      <c r="A91" s="62" t="s">
        <v>2201</v>
      </c>
      <c r="B91" s="22" t="s">
        <v>2202</v>
      </c>
      <c r="C91" s="32">
        <v>155.5</v>
      </c>
      <c r="D91" s="32">
        <f>IF(C91="","",5*ROUND(C91*$C$8/5,2))</f>
        <v>7481.1</v>
      </c>
      <c r="E91" s="32">
        <f t="shared" si="5"/>
        <v>8977.32</v>
      </c>
      <c r="F91" s="143" t="s">
        <v>727</v>
      </c>
      <c r="G91" s="157"/>
      <c r="H91" s="36"/>
      <c r="I91" s="36"/>
    </row>
    <row r="92" spans="1:9" s="145" customFormat="1" ht="12.75" customHeight="1" thickBot="1" x14ac:dyDescent="0.25">
      <c r="A92" s="54" t="s">
        <v>2203</v>
      </c>
      <c r="B92" s="55" t="s">
        <v>2204</v>
      </c>
      <c r="C92" s="56">
        <v>169.85</v>
      </c>
      <c r="D92" s="56">
        <f>IF(C92="","",5*ROUND(C92*$C$8/5,2))</f>
        <v>8171.5</v>
      </c>
      <c r="E92" s="56">
        <f t="shared" si="5"/>
        <v>9805.7999999999993</v>
      </c>
      <c r="F92" s="142" t="s">
        <v>727</v>
      </c>
      <c r="G92" s="157"/>
      <c r="H92" s="36"/>
      <c r="I92" s="36"/>
    </row>
    <row r="93" spans="1:9" ht="12.75" customHeight="1" thickBot="1" x14ac:dyDescent="0.25">
      <c r="A93" s="155"/>
      <c r="B93" s="211"/>
      <c r="C93" s="26" t="s">
        <v>2162</v>
      </c>
      <c r="D93" s="26"/>
      <c r="E93" s="26"/>
      <c r="F93" s="140"/>
      <c r="G93" s="157"/>
    </row>
    <row r="94" spans="1:9" ht="12.75" customHeight="1" thickBot="1" x14ac:dyDescent="0.25">
      <c r="A94" s="44" t="s">
        <v>670</v>
      </c>
      <c r="B94" s="45" t="s">
        <v>671</v>
      </c>
      <c r="C94" s="46">
        <v>180.87</v>
      </c>
      <c r="D94" s="46">
        <f>IF(C94="","",5*ROUND(C94*$C$8/5,2))</f>
        <v>8701.65</v>
      </c>
      <c r="E94" s="46">
        <f t="shared" si="5"/>
        <v>10441.98</v>
      </c>
      <c r="F94" s="139" t="s">
        <v>727</v>
      </c>
      <c r="G94" s="157"/>
    </row>
    <row r="95" spans="1:9" ht="12.75" customHeight="1" thickBot="1" x14ac:dyDescent="0.25">
      <c r="A95" s="63"/>
      <c r="B95" s="24"/>
      <c r="C95" s="26" t="s">
        <v>2162</v>
      </c>
      <c r="D95" s="26"/>
      <c r="E95" s="26"/>
      <c r="F95" s="140"/>
      <c r="G95" s="157"/>
    </row>
    <row r="96" spans="1:9" ht="12.75" customHeight="1" x14ac:dyDescent="0.2">
      <c r="A96" s="181" t="s">
        <v>1216</v>
      </c>
      <c r="B96" s="182" t="s">
        <v>1214</v>
      </c>
      <c r="C96" s="183">
        <v>175.62</v>
      </c>
      <c r="D96" s="183">
        <f>IF(C96="","",5*ROUND(C96*$C$8/5,2))</f>
        <v>8449.1</v>
      </c>
      <c r="E96" s="183">
        <f>D96*1.2</f>
        <v>10138.92</v>
      </c>
      <c r="F96" s="184" t="s">
        <v>1215</v>
      </c>
      <c r="G96" s="157"/>
    </row>
    <row r="97" spans="1:7" ht="12.75" customHeight="1" x14ac:dyDescent="0.2">
      <c r="A97" s="185" t="s">
        <v>1902</v>
      </c>
      <c r="B97" s="186" t="s">
        <v>1904</v>
      </c>
      <c r="C97" s="187">
        <v>194.01999999999998</v>
      </c>
      <c r="D97" s="187">
        <f>IF(C97="","",5*ROUND(C97*$C$8/5,2))</f>
        <v>9334.2999999999993</v>
      </c>
      <c r="E97" s="187">
        <f>D97*1.2</f>
        <v>11201.159999999998</v>
      </c>
      <c r="F97" s="188" t="s">
        <v>1215</v>
      </c>
      <c r="G97" s="157"/>
    </row>
    <row r="98" spans="1:7" ht="12.75" customHeight="1" thickBot="1" x14ac:dyDescent="0.25">
      <c r="A98" s="189" t="s">
        <v>1903</v>
      </c>
      <c r="B98" s="190" t="s">
        <v>1905</v>
      </c>
      <c r="C98" s="191">
        <v>217.13</v>
      </c>
      <c r="D98" s="191">
        <f>IF(C98="","",5*ROUND(C98*$C$8/5,2))</f>
        <v>10446.099999999999</v>
      </c>
      <c r="E98" s="191">
        <f>D98*1.2</f>
        <v>12535.319999999998</v>
      </c>
      <c r="F98" s="192" t="s">
        <v>1215</v>
      </c>
      <c r="G98" s="157"/>
    </row>
    <row r="99" spans="1:7" ht="12.75" customHeight="1" thickBot="1" x14ac:dyDescent="0.25">
      <c r="A99" s="63"/>
      <c r="B99" s="24"/>
      <c r="C99" s="26" t="s">
        <v>2162</v>
      </c>
      <c r="D99" s="26"/>
      <c r="E99" s="26"/>
      <c r="F99" s="140"/>
      <c r="G99" s="157"/>
    </row>
    <row r="100" spans="1:7" ht="12.75" customHeight="1" x14ac:dyDescent="0.2">
      <c r="A100" s="181" t="s">
        <v>2075</v>
      </c>
      <c r="B100" s="182" t="s">
        <v>1018</v>
      </c>
      <c r="C100" s="182">
        <v>180.87</v>
      </c>
      <c r="D100" s="182">
        <f>IF(C100="","",5*ROUND(C100*$C$8/5,2))</f>
        <v>8701.65</v>
      </c>
      <c r="E100" s="182">
        <f t="shared" si="5"/>
        <v>10441.98</v>
      </c>
      <c r="F100" s="317" t="s">
        <v>1328</v>
      </c>
      <c r="G100" s="157"/>
    </row>
    <row r="101" spans="1:7" ht="12.75" customHeight="1" x14ac:dyDescent="0.2">
      <c r="A101" s="185" t="s">
        <v>718</v>
      </c>
      <c r="B101" s="186" t="s">
        <v>1019</v>
      </c>
      <c r="C101" s="186">
        <v>199.84</v>
      </c>
      <c r="D101" s="186">
        <f>IF(C101="","",5*ROUND(C101*$C$8/5,2))</f>
        <v>9614.2999999999993</v>
      </c>
      <c r="E101" s="186">
        <f t="shared" si="5"/>
        <v>11537.159999999998</v>
      </c>
      <c r="F101" s="318" t="s">
        <v>1328</v>
      </c>
      <c r="G101" s="157"/>
    </row>
    <row r="102" spans="1:7" ht="12.75" customHeight="1" thickBot="1" x14ac:dyDescent="0.25">
      <c r="A102" s="189" t="s">
        <v>717</v>
      </c>
      <c r="B102" s="190" t="s">
        <v>1020</v>
      </c>
      <c r="C102" s="190">
        <v>223.64</v>
      </c>
      <c r="D102" s="190">
        <f>IF(C102="","",5*ROUND(C102*$C$8/5,2))</f>
        <v>10759.300000000001</v>
      </c>
      <c r="E102" s="190">
        <f t="shared" si="5"/>
        <v>12911.160000000002</v>
      </c>
      <c r="F102" s="319" t="s">
        <v>1328</v>
      </c>
      <c r="G102" s="157"/>
    </row>
    <row r="103" spans="1:7" ht="12.75" customHeight="1" thickBot="1" x14ac:dyDescent="0.25">
      <c r="A103" s="382"/>
      <c r="B103" s="383"/>
      <c r="C103" s="381" t="s">
        <v>2162</v>
      </c>
      <c r="D103" s="381"/>
      <c r="E103" s="381"/>
      <c r="F103" s="381"/>
      <c r="G103" s="157"/>
    </row>
    <row r="104" spans="1:7" ht="12.75" customHeight="1" thickBot="1" x14ac:dyDescent="0.25">
      <c r="A104" s="44" t="s">
        <v>912</v>
      </c>
      <c r="B104" s="45" t="s">
        <v>2076</v>
      </c>
      <c r="C104" s="46">
        <v>205.32</v>
      </c>
      <c r="D104" s="46">
        <f>IF(C104="","",5*ROUND(C104*$C$8/5,2))</f>
        <v>9877.9499999999989</v>
      </c>
      <c r="E104" s="46">
        <f>D104*1.2</f>
        <v>11853.539999999999</v>
      </c>
      <c r="F104" s="139" t="s">
        <v>1963</v>
      </c>
      <c r="G104" s="157"/>
    </row>
    <row r="105" spans="1:7" ht="12.75" customHeight="1" thickBot="1" x14ac:dyDescent="0.25">
      <c r="A105" s="155"/>
      <c r="B105" s="211"/>
      <c r="C105" s="26" t="s">
        <v>2162</v>
      </c>
      <c r="D105" s="26"/>
      <c r="E105" s="26"/>
      <c r="F105" s="25"/>
      <c r="G105" s="157"/>
    </row>
    <row r="106" spans="1:7" ht="12.75" customHeight="1" x14ac:dyDescent="0.2">
      <c r="A106" s="49" t="s">
        <v>610</v>
      </c>
      <c r="B106" s="50" t="s">
        <v>611</v>
      </c>
      <c r="C106" s="51">
        <v>446.57</v>
      </c>
      <c r="D106" s="51">
        <f>IF(C106="","",5*ROUND(C106*$C$8/5,2))</f>
        <v>21484.5</v>
      </c>
      <c r="E106" s="51">
        <f t="shared" si="5"/>
        <v>25781.399999999998</v>
      </c>
      <c r="F106" s="141" t="s">
        <v>1336</v>
      </c>
      <c r="G106" s="157"/>
    </row>
    <row r="107" spans="1:7" ht="12.75" customHeight="1" thickBot="1" x14ac:dyDescent="0.25">
      <c r="A107" s="54" t="s">
        <v>612</v>
      </c>
      <c r="B107" s="55" t="s">
        <v>613</v>
      </c>
      <c r="C107" s="56">
        <v>475.28</v>
      </c>
      <c r="D107" s="56">
        <f>IF(C107="","",5*ROUND(C107*$C$8/5,2))</f>
        <v>22865.7</v>
      </c>
      <c r="E107" s="56">
        <f t="shared" si="5"/>
        <v>27438.84</v>
      </c>
      <c r="F107" s="142" t="s">
        <v>1336</v>
      </c>
      <c r="G107" s="157"/>
    </row>
    <row r="108" spans="1:7" ht="12.75" customHeight="1" thickBot="1" x14ac:dyDescent="0.25">
      <c r="A108" s="285"/>
      <c r="B108" s="212"/>
      <c r="C108" s="24" t="s">
        <v>2162</v>
      </c>
      <c r="D108" s="24"/>
      <c r="E108" s="24"/>
      <c r="F108" s="213"/>
      <c r="G108" s="157"/>
    </row>
    <row r="109" spans="1:7" ht="12.75" customHeight="1" x14ac:dyDescent="0.2">
      <c r="A109" s="181" t="s">
        <v>1217</v>
      </c>
      <c r="B109" s="182" t="s">
        <v>2077</v>
      </c>
      <c r="C109" s="183">
        <v>220.71</v>
      </c>
      <c r="D109" s="183">
        <f>IF(C109="","",5*ROUND(C109*$C$8/5,2))</f>
        <v>10618.35</v>
      </c>
      <c r="E109" s="183">
        <f>D109*1.2</f>
        <v>12742.02</v>
      </c>
      <c r="F109" s="184" t="s">
        <v>1218</v>
      </c>
      <c r="G109" s="157"/>
    </row>
    <row r="110" spans="1:7" ht="12.75" customHeight="1" x14ac:dyDescent="0.2">
      <c r="A110" s="185" t="s">
        <v>1906</v>
      </c>
      <c r="B110" s="186" t="s">
        <v>2078</v>
      </c>
      <c r="C110" s="187">
        <v>249.04</v>
      </c>
      <c r="D110" s="187">
        <f>IF(C110="","",5*ROUND(C110*$C$8/5,2))</f>
        <v>11981.300000000001</v>
      </c>
      <c r="E110" s="187">
        <f>D110*1.2</f>
        <v>14377.560000000001</v>
      </c>
      <c r="F110" s="188" t="s">
        <v>1218</v>
      </c>
      <c r="G110" s="157"/>
    </row>
    <row r="111" spans="1:7" ht="12.75" customHeight="1" thickBot="1" x14ac:dyDescent="0.25">
      <c r="A111" s="189" t="s">
        <v>1907</v>
      </c>
      <c r="B111" s="190" t="s">
        <v>2079</v>
      </c>
      <c r="C111" s="191">
        <v>277.39999999999998</v>
      </c>
      <c r="D111" s="191">
        <f>IF(C111="","",5*ROUND(C111*$C$8/5,2))</f>
        <v>13345.699999999999</v>
      </c>
      <c r="E111" s="191">
        <f>D111*1.2</f>
        <v>16014.839999999998</v>
      </c>
      <c r="F111" s="192" t="s">
        <v>1218</v>
      </c>
      <c r="G111" s="157"/>
    </row>
    <row r="112" spans="1:7" ht="12.75" customHeight="1" thickBot="1" x14ac:dyDescent="0.25">
      <c r="A112" s="63"/>
      <c r="B112" s="24"/>
      <c r="C112" s="26" t="s">
        <v>2162</v>
      </c>
      <c r="D112" s="26"/>
      <c r="E112" s="26"/>
      <c r="F112" s="140"/>
      <c r="G112" s="157"/>
    </row>
    <row r="113" spans="1:7" ht="12.75" customHeight="1" x14ac:dyDescent="0.2">
      <c r="A113" s="181" t="s">
        <v>734</v>
      </c>
      <c r="B113" s="182" t="s">
        <v>1015</v>
      </c>
      <c r="C113" s="182">
        <v>227.32999999999998</v>
      </c>
      <c r="D113" s="182">
        <f>IF(C113="","",5*ROUND(C113*$C$8/5,2))</f>
        <v>10936.849999999999</v>
      </c>
      <c r="E113" s="182">
        <f t="shared" si="5"/>
        <v>13124.219999999998</v>
      </c>
      <c r="F113" s="317" t="s">
        <v>1329</v>
      </c>
      <c r="G113" s="157"/>
    </row>
    <row r="114" spans="1:7" ht="12.75" customHeight="1" x14ac:dyDescent="0.2">
      <c r="A114" s="185" t="s">
        <v>735</v>
      </c>
      <c r="B114" s="186" t="s">
        <v>1016</v>
      </c>
      <c r="C114" s="186">
        <v>256.52</v>
      </c>
      <c r="D114" s="186">
        <f>IF(C114="","",5*ROUND(C114*$C$8/5,2))</f>
        <v>12341.199999999999</v>
      </c>
      <c r="E114" s="186">
        <f t="shared" si="5"/>
        <v>14809.439999999999</v>
      </c>
      <c r="F114" s="318" t="s">
        <v>1329</v>
      </c>
      <c r="G114" s="157"/>
    </row>
    <row r="115" spans="1:7" ht="12.75" customHeight="1" thickBot="1" x14ac:dyDescent="0.25">
      <c r="A115" s="189" t="s">
        <v>736</v>
      </c>
      <c r="B115" s="190" t="s">
        <v>1017</v>
      </c>
      <c r="C115" s="190">
        <v>285.74</v>
      </c>
      <c r="D115" s="190">
        <f>IF(C115="","",5*ROUND(C115*$C$8/5,2))</f>
        <v>13746.949999999999</v>
      </c>
      <c r="E115" s="190">
        <f t="shared" si="5"/>
        <v>16496.339999999997</v>
      </c>
      <c r="F115" s="319" t="s">
        <v>1329</v>
      </c>
      <c r="G115" s="157"/>
    </row>
    <row r="116" spans="1:7" ht="12.75" customHeight="1" thickBot="1" x14ac:dyDescent="0.25">
      <c r="A116" s="286"/>
      <c r="B116" s="35"/>
      <c r="C116" s="24" t="s">
        <v>2162</v>
      </c>
      <c r="D116" s="24"/>
      <c r="E116" s="24"/>
      <c r="F116" s="140"/>
      <c r="G116" s="157"/>
    </row>
    <row r="117" spans="1:7" ht="12.75" customHeight="1" x14ac:dyDescent="0.2">
      <c r="A117" s="49" t="s">
        <v>1124</v>
      </c>
      <c r="B117" s="50" t="s">
        <v>1021</v>
      </c>
      <c r="C117" s="51">
        <v>221.45</v>
      </c>
      <c r="D117" s="51">
        <f t="shared" ref="D117:D119" si="6">IF(C117="","",5*ROUND(C117*$C$8/5,2))</f>
        <v>10653.95</v>
      </c>
      <c r="E117" s="51">
        <f t="shared" ref="E117:E119" si="7">D117*1.2</f>
        <v>12784.74</v>
      </c>
      <c r="F117" s="66" t="s">
        <v>683</v>
      </c>
      <c r="G117" s="157"/>
    </row>
    <row r="118" spans="1:7" ht="12.75" customHeight="1" x14ac:dyDescent="0.2">
      <c r="A118" s="62" t="s">
        <v>1125</v>
      </c>
      <c r="B118" s="22" t="s">
        <v>1022</v>
      </c>
      <c r="C118" s="32">
        <v>246.38</v>
      </c>
      <c r="D118" s="32">
        <f t="shared" si="6"/>
        <v>11853.35</v>
      </c>
      <c r="E118" s="32">
        <f t="shared" si="7"/>
        <v>14224.02</v>
      </c>
      <c r="F118" s="64" t="s">
        <v>683</v>
      </c>
      <c r="G118" s="157"/>
    </row>
    <row r="119" spans="1:7" ht="12.75" customHeight="1" thickBot="1" x14ac:dyDescent="0.25">
      <c r="A119" s="54" t="s">
        <v>1126</v>
      </c>
      <c r="B119" s="55" t="s">
        <v>1023</v>
      </c>
      <c r="C119" s="56">
        <v>283.57</v>
      </c>
      <c r="D119" s="56">
        <f t="shared" si="6"/>
        <v>13642.550000000001</v>
      </c>
      <c r="E119" s="56">
        <f t="shared" si="7"/>
        <v>16371.060000000001</v>
      </c>
      <c r="F119" s="65" t="s">
        <v>683</v>
      </c>
      <c r="G119" s="157"/>
    </row>
    <row r="120" spans="1:7" ht="12.75" customHeight="1" thickBot="1" x14ac:dyDescent="0.25">
      <c r="A120" s="63"/>
      <c r="B120" s="24"/>
      <c r="C120" s="24" t="s">
        <v>2162</v>
      </c>
      <c r="D120" s="24"/>
      <c r="E120" s="24"/>
      <c r="F120" s="25"/>
      <c r="G120" s="157"/>
    </row>
    <row r="121" spans="1:7" ht="12.75" customHeight="1" x14ac:dyDescent="0.2">
      <c r="A121" s="287" t="s">
        <v>1908</v>
      </c>
      <c r="B121" s="156" t="s">
        <v>1911</v>
      </c>
      <c r="C121" s="50">
        <v>280.24</v>
      </c>
      <c r="D121" s="50">
        <f>IF(C121="","",5*ROUND(C121*$C$8/5,2))</f>
        <v>13482.349999999999</v>
      </c>
      <c r="E121" s="50">
        <f>D121*1.2</f>
        <v>16178.819999999998</v>
      </c>
      <c r="F121" s="66" t="s">
        <v>678</v>
      </c>
      <c r="G121" s="157"/>
    </row>
    <row r="122" spans="1:7" ht="12.75" customHeight="1" x14ac:dyDescent="0.2">
      <c r="A122" s="79" t="s">
        <v>1909</v>
      </c>
      <c r="B122" s="42" t="s">
        <v>1912</v>
      </c>
      <c r="C122" s="22">
        <v>308.94</v>
      </c>
      <c r="D122" s="22">
        <f>IF(C122="","",5*ROUND(C122*$C$8/5,2))</f>
        <v>14863.099999999999</v>
      </c>
      <c r="E122" s="22">
        <f>D122*1.2</f>
        <v>17835.719999999998</v>
      </c>
      <c r="F122" s="64" t="s">
        <v>678</v>
      </c>
      <c r="G122" s="157"/>
    </row>
    <row r="123" spans="1:7" ht="12.75" customHeight="1" x14ac:dyDescent="0.2">
      <c r="A123" s="79" t="s">
        <v>1910</v>
      </c>
      <c r="B123" s="42" t="s">
        <v>1913</v>
      </c>
      <c r="C123" s="22">
        <v>339.77</v>
      </c>
      <c r="D123" s="22">
        <f>IF(C123="","",5*ROUND(C123*$C$8/5,2))</f>
        <v>16346.35</v>
      </c>
      <c r="E123" s="22">
        <f>D123*1.2</f>
        <v>19615.62</v>
      </c>
      <c r="F123" s="64" t="s">
        <v>678</v>
      </c>
      <c r="G123" s="157"/>
    </row>
    <row r="124" spans="1:7" ht="12.75" customHeight="1" x14ac:dyDescent="0.2">
      <c r="A124" s="384"/>
      <c r="B124" s="31"/>
      <c r="C124" s="24" t="s">
        <v>2162</v>
      </c>
      <c r="D124" s="24"/>
      <c r="E124" s="24"/>
      <c r="F124" s="112"/>
      <c r="G124" s="157"/>
    </row>
    <row r="125" spans="1:7" ht="12.75" customHeight="1" thickBot="1" x14ac:dyDescent="0.25">
      <c r="A125" s="54" t="s">
        <v>914</v>
      </c>
      <c r="B125" s="55" t="s">
        <v>1169</v>
      </c>
      <c r="C125" s="56">
        <v>234.76</v>
      </c>
      <c r="D125" s="56">
        <f>IF(C125="","",5*ROUND(C125*$C$8/5,2))</f>
        <v>11294.300000000001</v>
      </c>
      <c r="E125" s="56">
        <f>D125*1.2</f>
        <v>13553.160000000002</v>
      </c>
      <c r="F125" s="142" t="s">
        <v>1964</v>
      </c>
      <c r="G125" s="157"/>
    </row>
    <row r="126" spans="1:7" ht="12.75" customHeight="1" thickBot="1" x14ac:dyDescent="0.25">
      <c r="A126" s="23"/>
      <c r="B126" s="24"/>
      <c r="C126" s="26" t="s">
        <v>2162</v>
      </c>
      <c r="D126" s="26"/>
      <c r="E126" s="26"/>
      <c r="F126" s="25"/>
      <c r="G126" s="157"/>
    </row>
    <row r="127" spans="1:7" ht="12.75" customHeight="1" x14ac:dyDescent="0.2">
      <c r="A127" s="49" t="s">
        <v>848</v>
      </c>
      <c r="B127" s="50" t="s">
        <v>369</v>
      </c>
      <c r="C127" s="50">
        <v>395.34999999999997</v>
      </c>
      <c r="D127" s="50">
        <f t="shared" ref="D127:D129" si="8">IF(C127="","",5*ROUND(C127*$C$8/5,2))</f>
        <v>19020.3</v>
      </c>
      <c r="E127" s="50">
        <f t="shared" ref="E127:E129" si="9">D127*1.2</f>
        <v>22824.359999999997</v>
      </c>
      <c r="F127" s="66" t="s">
        <v>1980</v>
      </c>
      <c r="G127" s="157"/>
    </row>
    <row r="128" spans="1:7" ht="12.75" customHeight="1" x14ac:dyDescent="0.2">
      <c r="A128" s="62" t="s">
        <v>849</v>
      </c>
      <c r="B128" s="22" t="s">
        <v>370</v>
      </c>
      <c r="C128" s="22">
        <v>444.84999999999997</v>
      </c>
      <c r="D128" s="22">
        <f t="shared" si="8"/>
        <v>21401.75</v>
      </c>
      <c r="E128" s="22">
        <f t="shared" si="9"/>
        <v>25682.1</v>
      </c>
      <c r="F128" s="64" t="s">
        <v>1980</v>
      </c>
      <c r="G128" s="157"/>
    </row>
    <row r="129" spans="1:7" ht="12.75" customHeight="1" x14ac:dyDescent="0.2">
      <c r="A129" s="62" t="s">
        <v>850</v>
      </c>
      <c r="B129" s="22" t="s">
        <v>371</v>
      </c>
      <c r="C129" s="22">
        <v>488.86</v>
      </c>
      <c r="D129" s="22">
        <f t="shared" si="8"/>
        <v>23519.050000000003</v>
      </c>
      <c r="E129" s="22">
        <f t="shared" si="9"/>
        <v>28222.860000000004</v>
      </c>
      <c r="F129" s="64" t="s">
        <v>1980</v>
      </c>
      <c r="G129" s="157"/>
    </row>
    <row r="130" spans="1:7" ht="12.75" customHeight="1" thickBot="1" x14ac:dyDescent="0.25">
      <c r="A130" s="54" t="s">
        <v>319</v>
      </c>
      <c r="B130" s="55" t="s">
        <v>1172</v>
      </c>
      <c r="C130" s="55">
        <v>519.20000000000005</v>
      </c>
      <c r="D130" s="55">
        <f>IF(C130="","",5*ROUND(C130*$C$8/5,2))</f>
        <v>24978.699999999997</v>
      </c>
      <c r="E130" s="55">
        <f>D130*1.2</f>
        <v>29974.439999999995</v>
      </c>
      <c r="F130" s="65" t="s">
        <v>1334</v>
      </c>
      <c r="G130" s="157"/>
    </row>
    <row r="131" spans="1:7" ht="12.75" customHeight="1" x14ac:dyDescent="0.2">
      <c r="A131" s="23"/>
      <c r="B131" s="24"/>
      <c r="C131" s="24" t="s">
        <v>2162</v>
      </c>
      <c r="D131" s="24"/>
      <c r="E131" s="24"/>
      <c r="F131" s="25"/>
      <c r="G131" s="157"/>
    </row>
    <row r="132" spans="1:7" ht="12.75" customHeight="1" thickBot="1" x14ac:dyDescent="0.25">
      <c r="A132" s="281" t="s">
        <v>1354</v>
      </c>
      <c r="B132" s="30"/>
      <c r="C132" s="26" t="s">
        <v>2162</v>
      </c>
      <c r="D132" s="26"/>
      <c r="E132" s="26"/>
      <c r="F132" s="140"/>
      <c r="G132" s="157"/>
    </row>
    <row r="133" spans="1:7" ht="12.75" customHeight="1" thickBot="1" x14ac:dyDescent="0.25">
      <c r="A133" s="44" t="s">
        <v>1996</v>
      </c>
      <c r="B133" s="45" t="s">
        <v>1997</v>
      </c>
      <c r="C133" s="46">
        <v>530.56999999999994</v>
      </c>
      <c r="D133" s="46">
        <f>IF(C133="","",5*ROUND(C133*$C$8/5,2))</f>
        <v>25525.7</v>
      </c>
      <c r="E133" s="46">
        <f>D133*1.2</f>
        <v>30630.84</v>
      </c>
      <c r="F133" s="139" t="s">
        <v>230</v>
      </c>
      <c r="G133" s="157"/>
    </row>
    <row r="134" spans="1:7" ht="12.75" customHeight="1" x14ac:dyDescent="0.2">
      <c r="A134" s="23"/>
      <c r="B134" s="24"/>
      <c r="C134" s="26" t="s">
        <v>2162</v>
      </c>
      <c r="D134" s="26"/>
      <c r="E134" s="26"/>
      <c r="F134" s="140"/>
      <c r="G134" s="157"/>
    </row>
    <row r="135" spans="1:7" ht="12.75" customHeight="1" thickBot="1" x14ac:dyDescent="0.25">
      <c r="A135" s="282" t="s">
        <v>1355</v>
      </c>
      <c r="B135" s="37"/>
      <c r="C135" s="233" t="s">
        <v>2162</v>
      </c>
      <c r="D135" s="233"/>
      <c r="E135" s="233"/>
      <c r="F135" s="215"/>
      <c r="G135" s="157"/>
    </row>
    <row r="136" spans="1:7" ht="12.75" customHeight="1" thickBot="1" x14ac:dyDescent="0.25">
      <c r="A136" s="74" t="s">
        <v>2279</v>
      </c>
      <c r="B136" s="75" t="s">
        <v>2293</v>
      </c>
      <c r="C136" s="125">
        <v>1994.52</v>
      </c>
      <c r="D136" s="125">
        <f>IF(C136="","",5*ROUND(C136*$C$8/5,2))</f>
        <v>95956.35</v>
      </c>
      <c r="E136" s="125">
        <f>D136*1.2</f>
        <v>115147.62000000001</v>
      </c>
      <c r="F136" s="147" t="s">
        <v>363</v>
      </c>
      <c r="G136" s="157"/>
    </row>
    <row r="137" spans="1:7" ht="12.75" customHeight="1" x14ac:dyDescent="0.2">
      <c r="A137" s="38"/>
      <c r="B137" s="39"/>
      <c r="C137" s="233" t="s">
        <v>2162</v>
      </c>
      <c r="D137" s="233"/>
      <c r="E137" s="233"/>
      <c r="F137" s="146"/>
      <c r="G137" s="157"/>
    </row>
    <row r="138" spans="1:7" ht="12.75" customHeight="1" thickBot="1" x14ac:dyDescent="0.25">
      <c r="A138" s="282" t="s">
        <v>1357</v>
      </c>
      <c r="B138" s="30"/>
      <c r="C138" s="26" t="s">
        <v>2162</v>
      </c>
      <c r="D138" s="26"/>
      <c r="E138" s="26"/>
      <c r="F138" s="140"/>
      <c r="G138" s="157"/>
    </row>
    <row r="139" spans="1:7" ht="12.75" customHeight="1" x14ac:dyDescent="0.2">
      <c r="A139" s="49" t="s">
        <v>1033</v>
      </c>
      <c r="B139" s="50" t="s">
        <v>1024</v>
      </c>
      <c r="C139" s="51">
        <v>244.41</v>
      </c>
      <c r="D139" s="51">
        <f>IF(C139="","",5*ROUND(C139*$C$8/5,2))</f>
        <v>11758.55</v>
      </c>
      <c r="E139" s="51">
        <f>D139*1.2</f>
        <v>14110.259999999998</v>
      </c>
      <c r="F139" s="141" t="s">
        <v>1027</v>
      </c>
      <c r="G139" s="157"/>
    </row>
    <row r="140" spans="1:7" ht="12.75" customHeight="1" x14ac:dyDescent="0.2">
      <c r="A140" s="62" t="s">
        <v>1034</v>
      </c>
      <c r="B140" s="22" t="s">
        <v>1025</v>
      </c>
      <c r="C140" s="32">
        <v>261.07</v>
      </c>
      <c r="D140" s="32">
        <f>IF(C140="","",5*ROUND(C140*$C$8/5,2))</f>
        <v>12560.1</v>
      </c>
      <c r="E140" s="32">
        <f>D140*1.2</f>
        <v>15072.119999999999</v>
      </c>
      <c r="F140" s="143" t="s">
        <v>1027</v>
      </c>
      <c r="G140" s="157"/>
    </row>
    <row r="141" spans="1:7" ht="12.75" customHeight="1" thickBot="1" x14ac:dyDescent="0.25">
      <c r="A141" s="54" t="s">
        <v>1035</v>
      </c>
      <c r="B141" s="55" t="s">
        <v>1026</v>
      </c>
      <c r="C141" s="56">
        <v>280.63</v>
      </c>
      <c r="D141" s="56">
        <f>IF(C141="","",5*ROUND(C141*$C$8/5,2))</f>
        <v>13501.099999999999</v>
      </c>
      <c r="E141" s="56">
        <f>D141*1.2</f>
        <v>16201.319999999998</v>
      </c>
      <c r="F141" s="142" t="s">
        <v>222</v>
      </c>
      <c r="G141" s="157"/>
    </row>
    <row r="142" spans="1:7" ht="12.75" customHeight="1" thickBot="1" x14ac:dyDescent="0.25">
      <c r="A142" s="23"/>
      <c r="B142" s="24"/>
      <c r="C142" s="26" t="s">
        <v>2162</v>
      </c>
      <c r="D142" s="26"/>
      <c r="E142" s="26"/>
      <c r="F142" s="140"/>
      <c r="G142" s="157"/>
    </row>
    <row r="143" spans="1:7" ht="12.75" customHeight="1" x14ac:dyDescent="0.2">
      <c r="A143" s="49" t="s">
        <v>1036</v>
      </c>
      <c r="B143" s="50" t="s">
        <v>1030</v>
      </c>
      <c r="C143" s="51">
        <v>251.85</v>
      </c>
      <c r="D143" s="51">
        <f>IF(C143="","",5*ROUND(C143*$C$8/5,2))</f>
        <v>12116.5</v>
      </c>
      <c r="E143" s="51">
        <f>D143*1.2</f>
        <v>14539.8</v>
      </c>
      <c r="F143" s="141" t="s">
        <v>1028</v>
      </c>
      <c r="G143" s="157"/>
    </row>
    <row r="144" spans="1:7" ht="12.75" customHeight="1" x14ac:dyDescent="0.2">
      <c r="A144" s="62" t="s">
        <v>1165</v>
      </c>
      <c r="B144" s="22" t="s">
        <v>1031</v>
      </c>
      <c r="C144" s="32">
        <v>268.53999999999996</v>
      </c>
      <c r="D144" s="32">
        <f>IF(C144="","",5*ROUND(C144*$C$8/5,2))</f>
        <v>12919.449999999999</v>
      </c>
      <c r="E144" s="32">
        <f>D144*1.2</f>
        <v>15503.339999999998</v>
      </c>
      <c r="F144" s="143" t="s">
        <v>1029</v>
      </c>
      <c r="G144" s="157"/>
    </row>
    <row r="145" spans="1:7" ht="12.75" customHeight="1" thickBot="1" x14ac:dyDescent="0.25">
      <c r="A145" s="54" t="s">
        <v>1166</v>
      </c>
      <c r="B145" s="55" t="s">
        <v>1032</v>
      </c>
      <c r="C145" s="56">
        <v>288.12</v>
      </c>
      <c r="D145" s="56">
        <f>IF(C145="","",5*ROUND(C145*$C$8/5,2))</f>
        <v>13861.45</v>
      </c>
      <c r="E145" s="56">
        <f>D145*1.2</f>
        <v>16633.740000000002</v>
      </c>
      <c r="F145" s="142" t="s">
        <v>560</v>
      </c>
      <c r="G145" s="157"/>
    </row>
    <row r="146" spans="1:7" ht="12.75" customHeight="1" thickBot="1" x14ac:dyDescent="0.25">
      <c r="A146" s="23"/>
      <c r="B146" s="24"/>
      <c r="C146" s="26" t="s">
        <v>2162</v>
      </c>
      <c r="D146" s="26"/>
      <c r="E146" s="26"/>
      <c r="F146" s="140"/>
      <c r="G146" s="157"/>
    </row>
    <row r="147" spans="1:7" ht="12.75" customHeight="1" x14ac:dyDescent="0.2">
      <c r="A147" s="403" t="s">
        <v>1146</v>
      </c>
      <c r="B147" s="404" t="s">
        <v>1149</v>
      </c>
      <c r="C147" s="405">
        <v>251.85</v>
      </c>
      <c r="D147" s="405">
        <f t="shared" ref="D147:D152" si="10">IF(C147="","",5*ROUND(C147*$C$8/5,2))</f>
        <v>12116.5</v>
      </c>
      <c r="E147" s="405">
        <f t="shared" ref="E147:E152" si="11">D147*1.2</f>
        <v>14539.8</v>
      </c>
      <c r="F147" s="409" t="s">
        <v>2147</v>
      </c>
      <c r="G147" s="157"/>
    </row>
    <row r="148" spans="1:7" ht="12.75" customHeight="1" x14ac:dyDescent="0.2">
      <c r="A148" s="406" t="s">
        <v>1147</v>
      </c>
      <c r="B148" s="407" t="s">
        <v>1150</v>
      </c>
      <c r="C148" s="408">
        <v>268.53999999999996</v>
      </c>
      <c r="D148" s="408">
        <f t="shared" si="10"/>
        <v>12919.449999999999</v>
      </c>
      <c r="E148" s="408">
        <f t="shared" si="11"/>
        <v>15503.339999999998</v>
      </c>
      <c r="F148" s="410" t="s">
        <v>2147</v>
      </c>
      <c r="G148" s="157"/>
    </row>
    <row r="149" spans="1:7" ht="12.75" customHeight="1" x14ac:dyDescent="0.2">
      <c r="A149" s="406" t="s">
        <v>1148</v>
      </c>
      <c r="B149" s="407" t="s">
        <v>1151</v>
      </c>
      <c r="C149" s="408">
        <v>288.12</v>
      </c>
      <c r="D149" s="408">
        <f t="shared" si="10"/>
        <v>13861.45</v>
      </c>
      <c r="E149" s="408">
        <f t="shared" si="11"/>
        <v>16633.740000000002</v>
      </c>
      <c r="F149" s="410" t="s">
        <v>2147</v>
      </c>
      <c r="G149" s="157"/>
    </row>
    <row r="150" spans="1:7" ht="12.75" customHeight="1" x14ac:dyDescent="0.2">
      <c r="A150" s="273" t="s">
        <v>1153</v>
      </c>
      <c r="B150" s="274" t="s">
        <v>1152</v>
      </c>
      <c r="C150" s="275">
        <v>318.57</v>
      </c>
      <c r="D150" s="275">
        <f t="shared" si="10"/>
        <v>15326.400000000001</v>
      </c>
      <c r="E150" s="275">
        <f t="shared" si="11"/>
        <v>18391.68</v>
      </c>
      <c r="F150" s="276" t="s">
        <v>1154</v>
      </c>
      <c r="G150" s="157"/>
    </row>
    <row r="151" spans="1:7" ht="12.75" customHeight="1" x14ac:dyDescent="0.2">
      <c r="A151" s="273" t="s">
        <v>1920</v>
      </c>
      <c r="B151" s="274" t="s">
        <v>1918</v>
      </c>
      <c r="C151" s="275">
        <v>338.9</v>
      </c>
      <c r="D151" s="275">
        <f t="shared" si="10"/>
        <v>16304.5</v>
      </c>
      <c r="E151" s="275">
        <f t="shared" si="11"/>
        <v>19565.399999999998</v>
      </c>
      <c r="F151" s="276" t="s">
        <v>1154</v>
      </c>
      <c r="G151" s="157"/>
    </row>
    <row r="152" spans="1:7" ht="12.75" customHeight="1" thickBot="1" x14ac:dyDescent="0.25">
      <c r="A152" s="277" t="s">
        <v>1921</v>
      </c>
      <c r="B152" s="278" t="s">
        <v>1919</v>
      </c>
      <c r="C152" s="279">
        <v>359.19</v>
      </c>
      <c r="D152" s="279">
        <f t="shared" si="10"/>
        <v>17280.650000000001</v>
      </c>
      <c r="E152" s="279">
        <f t="shared" si="11"/>
        <v>20736.780000000002</v>
      </c>
      <c r="F152" s="280" t="s">
        <v>1154</v>
      </c>
      <c r="G152" s="157"/>
    </row>
    <row r="153" spans="1:7" ht="12.75" customHeight="1" thickBot="1" x14ac:dyDescent="0.25">
      <c r="A153" s="23"/>
      <c r="B153" s="24"/>
      <c r="C153" s="26" t="s">
        <v>2162</v>
      </c>
      <c r="D153" s="26"/>
      <c r="E153" s="26"/>
      <c r="F153" s="140"/>
      <c r="G153" s="157"/>
    </row>
    <row r="154" spans="1:7" ht="12.75" customHeight="1" x14ac:dyDescent="0.2">
      <c r="A154" s="269" t="s">
        <v>1037</v>
      </c>
      <c r="B154" s="270" t="s">
        <v>1040</v>
      </c>
      <c r="C154" s="271">
        <v>327.40999999999997</v>
      </c>
      <c r="D154" s="271">
        <f>IF(C154="","",5*ROUND(C154*$C$8/5,2))</f>
        <v>15751.7</v>
      </c>
      <c r="E154" s="271">
        <f>D154*1.2</f>
        <v>18902.04</v>
      </c>
      <c r="F154" s="272" t="s">
        <v>1330</v>
      </c>
      <c r="G154" s="157"/>
    </row>
    <row r="155" spans="1:7" ht="12.75" customHeight="1" x14ac:dyDescent="0.2">
      <c r="A155" s="273" t="s">
        <v>1038</v>
      </c>
      <c r="B155" s="274" t="s">
        <v>1041</v>
      </c>
      <c r="C155" s="275">
        <v>349.11</v>
      </c>
      <c r="D155" s="275">
        <f>IF(C155="","",5*ROUND(C155*$C$8/5,2))</f>
        <v>16795.7</v>
      </c>
      <c r="E155" s="275">
        <f>D155*1.2</f>
        <v>20154.84</v>
      </c>
      <c r="F155" s="276" t="s">
        <v>1331</v>
      </c>
      <c r="G155" s="157"/>
    </row>
    <row r="156" spans="1:7" ht="12.75" customHeight="1" thickBot="1" x14ac:dyDescent="0.25">
      <c r="A156" s="277" t="s">
        <v>1039</v>
      </c>
      <c r="B156" s="278" t="s">
        <v>1042</v>
      </c>
      <c r="C156" s="279">
        <v>374.52</v>
      </c>
      <c r="D156" s="279">
        <f>IF(C156="","",5*ROUND(C156*$C$8/5,2))</f>
        <v>18018.150000000001</v>
      </c>
      <c r="E156" s="279">
        <f>D156*1.2</f>
        <v>21621.780000000002</v>
      </c>
      <c r="F156" s="280" t="s">
        <v>1332</v>
      </c>
      <c r="G156" s="157"/>
    </row>
    <row r="157" spans="1:7" ht="12.75" customHeight="1" thickBot="1" x14ac:dyDescent="0.25">
      <c r="A157" s="377"/>
      <c r="B157" s="378"/>
      <c r="C157" s="379" t="s">
        <v>2162</v>
      </c>
      <c r="D157" s="379"/>
      <c r="E157" s="379"/>
      <c r="F157" s="380"/>
      <c r="G157" s="157"/>
    </row>
    <row r="158" spans="1:7" ht="12.75" customHeight="1" x14ac:dyDescent="0.2">
      <c r="A158" s="49" t="s">
        <v>922</v>
      </c>
      <c r="B158" s="50" t="s">
        <v>925</v>
      </c>
      <c r="C158" s="183">
        <v>223.89999999999998</v>
      </c>
      <c r="D158" s="183">
        <f>IF(C158="","",5*ROUND(C158*$C$8/5,2))</f>
        <v>10771.849999999999</v>
      </c>
      <c r="E158" s="183">
        <f>D158*1.2</f>
        <v>12926.219999999998</v>
      </c>
      <c r="F158" s="184" t="s">
        <v>928</v>
      </c>
      <c r="G158" s="157"/>
    </row>
    <row r="159" spans="1:7" ht="12.75" customHeight="1" x14ac:dyDescent="0.2">
      <c r="A159" s="62" t="s">
        <v>923</v>
      </c>
      <c r="B159" s="22" t="s">
        <v>926</v>
      </c>
      <c r="C159" s="187">
        <v>242.09</v>
      </c>
      <c r="D159" s="187">
        <f>IF(C159="","",5*ROUND(C159*$C$8/5,2))</f>
        <v>11646.949999999999</v>
      </c>
      <c r="E159" s="187">
        <f>D159*1.2</f>
        <v>13976.339999999998</v>
      </c>
      <c r="F159" s="188" t="s">
        <v>1278</v>
      </c>
      <c r="G159" s="157"/>
    </row>
    <row r="160" spans="1:7" ht="12.75" customHeight="1" x14ac:dyDescent="0.2">
      <c r="A160" s="62" t="s">
        <v>924</v>
      </c>
      <c r="B160" s="22" t="s">
        <v>927</v>
      </c>
      <c r="C160" s="187">
        <v>260.27999999999997</v>
      </c>
      <c r="D160" s="187">
        <f>IF(C160="","",5*ROUND(C160*$C$8/5,2))</f>
        <v>12522.05</v>
      </c>
      <c r="E160" s="187">
        <f>D160*1.2</f>
        <v>15026.46</v>
      </c>
      <c r="F160" s="188" t="s">
        <v>928</v>
      </c>
      <c r="G160" s="157"/>
    </row>
    <row r="161" spans="1:7" ht="12.75" customHeight="1" thickBot="1" x14ac:dyDescent="0.25">
      <c r="A161" s="54" t="s">
        <v>1119</v>
      </c>
      <c r="B161" s="55" t="s">
        <v>1120</v>
      </c>
      <c r="C161" s="191">
        <v>382.75</v>
      </c>
      <c r="D161" s="191">
        <f>IF(C161="","",5*ROUND(C161*$C$8/5,2))</f>
        <v>18414.100000000002</v>
      </c>
      <c r="E161" s="191">
        <f>D161*1.2</f>
        <v>22096.920000000002</v>
      </c>
      <c r="F161" s="192" t="s">
        <v>1121</v>
      </c>
      <c r="G161" s="157"/>
    </row>
    <row r="162" spans="1:7" ht="12.75" customHeight="1" thickBot="1" x14ac:dyDescent="0.25">
      <c r="A162" s="23"/>
      <c r="B162" s="24"/>
      <c r="C162" s="387" t="s">
        <v>2162</v>
      </c>
      <c r="D162" s="387"/>
      <c r="E162" s="387"/>
      <c r="F162" s="388"/>
      <c r="G162" s="157"/>
    </row>
    <row r="163" spans="1:7" ht="12.75" customHeight="1" x14ac:dyDescent="0.2">
      <c r="A163" s="49" t="s">
        <v>929</v>
      </c>
      <c r="B163" s="50" t="s">
        <v>940</v>
      </c>
      <c r="C163" s="51">
        <v>118.68</v>
      </c>
      <c r="D163" s="51">
        <f>IF(C163="","",5*ROUND(C163*$C$8/5,2))</f>
        <v>5709.7000000000007</v>
      </c>
      <c r="E163" s="51">
        <f>D163*1.2</f>
        <v>6851.64</v>
      </c>
      <c r="F163" s="141" t="s">
        <v>933</v>
      </c>
      <c r="G163" s="157"/>
    </row>
    <row r="164" spans="1:7" ht="12.75" customHeight="1" x14ac:dyDescent="0.2">
      <c r="A164" s="62" t="s">
        <v>930</v>
      </c>
      <c r="B164" s="22" t="s">
        <v>941</v>
      </c>
      <c r="C164" s="32">
        <v>135.47</v>
      </c>
      <c r="D164" s="32">
        <f>IF(C164="","",5*ROUND(C164*$C$8/5,2))</f>
        <v>6517.45</v>
      </c>
      <c r="E164" s="32">
        <f>D164*1.2</f>
        <v>7820.94</v>
      </c>
      <c r="F164" s="143" t="s">
        <v>934</v>
      </c>
      <c r="G164" s="157"/>
    </row>
    <row r="165" spans="1:7" ht="12.75" customHeight="1" thickBot="1" x14ac:dyDescent="0.25">
      <c r="A165" s="54" t="s">
        <v>931</v>
      </c>
      <c r="B165" s="55" t="s">
        <v>942</v>
      </c>
      <c r="C165" s="56">
        <v>152.16999999999999</v>
      </c>
      <c r="D165" s="56">
        <f>IF(C165="","",5*ROUND(C165*$C$8/5,2))</f>
        <v>7320.9000000000005</v>
      </c>
      <c r="E165" s="56">
        <f>D165*1.2</f>
        <v>8785.08</v>
      </c>
      <c r="F165" s="142" t="s">
        <v>932</v>
      </c>
      <c r="G165" s="157"/>
    </row>
    <row r="166" spans="1:7" ht="12.75" customHeight="1" thickBot="1" x14ac:dyDescent="0.25">
      <c r="A166" s="23"/>
      <c r="B166" s="24"/>
      <c r="C166" s="26" t="s">
        <v>2162</v>
      </c>
      <c r="D166" s="26"/>
      <c r="E166" s="26"/>
      <c r="F166" s="140"/>
      <c r="G166" s="157"/>
    </row>
    <row r="167" spans="1:7" ht="12.75" customHeight="1" x14ac:dyDescent="0.2">
      <c r="A167" s="49" t="s">
        <v>320</v>
      </c>
      <c r="B167" s="50" t="s">
        <v>1173</v>
      </c>
      <c r="C167" s="50">
        <v>431.92</v>
      </c>
      <c r="D167" s="50">
        <f>IF(C167="","",5*ROUND(C167*$C$8/5,2))</f>
        <v>20779.650000000001</v>
      </c>
      <c r="E167" s="50">
        <f>D167*1.2</f>
        <v>24935.58</v>
      </c>
      <c r="F167" s="66" t="s">
        <v>1335</v>
      </c>
      <c r="G167" s="157"/>
    </row>
    <row r="168" spans="1:7" ht="12.75" customHeight="1" thickBot="1" x14ac:dyDescent="0.25">
      <c r="A168" s="54" t="s">
        <v>321</v>
      </c>
      <c r="B168" s="55" t="s">
        <v>1174</v>
      </c>
      <c r="C168" s="55">
        <v>431.92</v>
      </c>
      <c r="D168" s="55">
        <f>IF(C168="","",5*ROUND(C168*$C$8/5,2))</f>
        <v>20779.650000000001</v>
      </c>
      <c r="E168" s="55">
        <f>D168*1.2</f>
        <v>24935.58</v>
      </c>
      <c r="F168" s="65" t="s">
        <v>1785</v>
      </c>
      <c r="G168" s="157"/>
    </row>
    <row r="169" spans="1:7" ht="12.75" customHeight="1" x14ac:dyDescent="0.2">
      <c r="A169" s="23"/>
      <c r="B169" s="24"/>
      <c r="C169" s="24" t="s">
        <v>2162</v>
      </c>
      <c r="D169" s="24"/>
      <c r="E169" s="24"/>
      <c r="F169" s="25"/>
      <c r="G169" s="157"/>
    </row>
    <row r="170" spans="1:7" ht="12.75" customHeight="1" thickBot="1" x14ac:dyDescent="0.25">
      <c r="A170" s="282" t="s">
        <v>1862</v>
      </c>
      <c r="B170" s="37"/>
      <c r="C170" s="233" t="s">
        <v>2162</v>
      </c>
      <c r="D170" s="233"/>
      <c r="E170" s="233"/>
      <c r="F170" s="215"/>
      <c r="G170" s="157"/>
    </row>
    <row r="171" spans="1:7" ht="12.75" customHeight="1" thickBot="1" x14ac:dyDescent="0.25">
      <c r="A171" s="74" t="s">
        <v>2280</v>
      </c>
      <c r="B171" s="75" t="s">
        <v>2294</v>
      </c>
      <c r="C171" s="125">
        <v>2150.0700000000002</v>
      </c>
      <c r="D171" s="125">
        <f>IF(C171="","",5*ROUND(C171*$C$8/5,2))</f>
        <v>103439.85</v>
      </c>
      <c r="E171" s="125">
        <f>D171*1.2</f>
        <v>124127.82</v>
      </c>
      <c r="F171" s="147" t="s">
        <v>63</v>
      </c>
      <c r="G171" s="157"/>
    </row>
    <row r="172" spans="1:7" ht="12.75" customHeight="1" x14ac:dyDescent="0.2">
      <c r="A172" s="38"/>
      <c r="B172" s="39"/>
      <c r="C172" s="233" t="s">
        <v>2162</v>
      </c>
      <c r="D172" s="233"/>
      <c r="E172" s="233"/>
      <c r="F172" s="146"/>
      <c r="G172" s="157"/>
    </row>
    <row r="173" spans="1:7" ht="12.75" customHeight="1" thickBot="1" x14ac:dyDescent="0.25">
      <c r="A173" s="283" t="s">
        <v>1358</v>
      </c>
      <c r="B173" s="39"/>
      <c r="C173" s="233" t="s">
        <v>2162</v>
      </c>
      <c r="D173" s="233"/>
      <c r="E173" s="233"/>
      <c r="F173" s="146"/>
      <c r="G173" s="157"/>
    </row>
    <row r="174" spans="1:7" ht="12.75" customHeight="1" x14ac:dyDescent="0.2">
      <c r="A174" s="49" t="s">
        <v>898</v>
      </c>
      <c r="B174" s="50" t="s">
        <v>1359</v>
      </c>
      <c r="C174" s="51">
        <v>639.51</v>
      </c>
      <c r="D174" s="51">
        <f t="shared" ref="D174:D180" si="12">IF(C174="","",5*ROUND(C174*$C$8/5,2))</f>
        <v>30766.85</v>
      </c>
      <c r="E174" s="51">
        <f>D174*1.2</f>
        <v>36920.219999999994</v>
      </c>
      <c r="F174" s="141" t="s">
        <v>1863</v>
      </c>
      <c r="G174" s="157"/>
    </row>
    <row r="175" spans="1:7" ht="12.75" customHeight="1" x14ac:dyDescent="0.2">
      <c r="A175" s="62" t="s">
        <v>899</v>
      </c>
      <c r="B175" s="22" t="s">
        <v>1360</v>
      </c>
      <c r="C175" s="32">
        <v>687.77</v>
      </c>
      <c r="D175" s="32">
        <f t="shared" si="12"/>
        <v>33088.6</v>
      </c>
      <c r="E175" s="32">
        <f>D175*1.2</f>
        <v>39706.32</v>
      </c>
      <c r="F175" s="143" t="s">
        <v>1864</v>
      </c>
      <c r="G175" s="157"/>
    </row>
    <row r="176" spans="1:7" ht="12.75" customHeight="1" x14ac:dyDescent="0.2">
      <c r="A176" s="62" t="s">
        <v>1233</v>
      </c>
      <c r="B176" s="22" t="s">
        <v>1865</v>
      </c>
      <c r="C176" s="32">
        <v>41.87</v>
      </c>
      <c r="D176" s="32">
        <f t="shared" si="12"/>
        <v>2014.35</v>
      </c>
      <c r="E176" s="32">
        <f t="shared" ref="E176:E224" si="13">D176*1.2</f>
        <v>2417.2199999999998</v>
      </c>
      <c r="F176" s="143" t="s">
        <v>1363</v>
      </c>
      <c r="G176" s="157"/>
    </row>
    <row r="177" spans="1:7" ht="12.75" customHeight="1" x14ac:dyDescent="0.2">
      <c r="A177" s="62" t="s">
        <v>766</v>
      </c>
      <c r="B177" s="22" t="s">
        <v>1866</v>
      </c>
      <c r="C177" s="32">
        <v>47.04</v>
      </c>
      <c r="D177" s="32">
        <f t="shared" si="12"/>
        <v>2263.1</v>
      </c>
      <c r="E177" s="32">
        <f t="shared" si="13"/>
        <v>2715.72</v>
      </c>
      <c r="F177" s="143" t="s">
        <v>1958</v>
      </c>
      <c r="G177" s="157"/>
    </row>
    <row r="178" spans="1:7" ht="12.75" customHeight="1" x14ac:dyDescent="0.2">
      <c r="A178" s="62" t="s">
        <v>1199</v>
      </c>
      <c r="B178" s="22" t="s">
        <v>1361</v>
      </c>
      <c r="C178" s="32">
        <v>1.0900000000000001</v>
      </c>
      <c r="D178" s="32">
        <f t="shared" si="12"/>
        <v>52.45</v>
      </c>
      <c r="E178" s="32">
        <f t="shared" si="13"/>
        <v>62.94</v>
      </c>
      <c r="F178" s="143" t="s">
        <v>1201</v>
      </c>
      <c r="G178" s="157"/>
    </row>
    <row r="179" spans="1:7" ht="12.75" customHeight="1" x14ac:dyDescent="0.2">
      <c r="A179" s="62" t="s">
        <v>1200</v>
      </c>
      <c r="B179" s="22" t="s">
        <v>1362</v>
      </c>
      <c r="C179" s="32">
        <v>1.0900000000000001</v>
      </c>
      <c r="D179" s="32">
        <f t="shared" si="12"/>
        <v>52.45</v>
      </c>
      <c r="E179" s="32">
        <f t="shared" si="13"/>
        <v>62.94</v>
      </c>
      <c r="F179" s="143" t="s">
        <v>1201</v>
      </c>
      <c r="G179" s="157"/>
    </row>
    <row r="180" spans="1:7" ht="12.75" customHeight="1" thickBot="1" x14ac:dyDescent="0.25">
      <c r="A180" s="54" t="s">
        <v>1202</v>
      </c>
      <c r="B180" s="55" t="s">
        <v>1364</v>
      </c>
      <c r="C180" s="56">
        <v>6.9799999999999995</v>
      </c>
      <c r="D180" s="56">
        <f t="shared" si="12"/>
        <v>335.79999999999995</v>
      </c>
      <c r="E180" s="56">
        <f t="shared" si="13"/>
        <v>402.95999999999992</v>
      </c>
      <c r="F180" s="142" t="s">
        <v>1201</v>
      </c>
      <c r="G180" s="157"/>
    </row>
    <row r="181" spans="1:7" ht="12.75" customHeight="1" x14ac:dyDescent="0.2">
      <c r="A181" s="23"/>
      <c r="B181" s="24"/>
      <c r="C181" s="26" t="s">
        <v>2162</v>
      </c>
      <c r="D181" s="26"/>
      <c r="E181" s="26"/>
      <c r="F181" s="140"/>
      <c r="G181" s="157"/>
    </row>
    <row r="182" spans="1:7" ht="12.75" customHeight="1" x14ac:dyDescent="0.2">
      <c r="A182" s="282" t="s">
        <v>1365</v>
      </c>
      <c r="B182" s="30"/>
      <c r="C182" s="26" t="s">
        <v>2162</v>
      </c>
      <c r="D182" s="26"/>
      <c r="E182" s="26"/>
      <c r="F182" s="140"/>
      <c r="G182" s="157"/>
    </row>
    <row r="183" spans="1:7" ht="12.75" customHeight="1" x14ac:dyDescent="0.2">
      <c r="A183" s="62" t="s">
        <v>536</v>
      </c>
      <c r="B183" s="22" t="s">
        <v>1366</v>
      </c>
      <c r="C183" s="32">
        <v>18.600000000000001</v>
      </c>
      <c r="D183" s="32">
        <f t="shared" ref="D183:D195" si="14">IF(C183="","",5*ROUND(C183*$C$8/5,2))</f>
        <v>894.85</v>
      </c>
      <c r="E183" s="32">
        <f t="shared" si="13"/>
        <v>1073.82</v>
      </c>
      <c r="F183" s="149" t="s">
        <v>444</v>
      </c>
      <c r="G183" s="157"/>
    </row>
    <row r="184" spans="1:7" ht="12.75" customHeight="1" x14ac:dyDescent="0.2">
      <c r="A184" s="62" t="s">
        <v>672</v>
      </c>
      <c r="B184" s="22" t="s">
        <v>1367</v>
      </c>
      <c r="C184" s="32">
        <v>15.12</v>
      </c>
      <c r="D184" s="32">
        <f t="shared" si="14"/>
        <v>727.4</v>
      </c>
      <c r="E184" s="32">
        <f t="shared" si="13"/>
        <v>872.88</v>
      </c>
      <c r="F184" s="149" t="s">
        <v>673</v>
      </c>
      <c r="G184" s="157"/>
    </row>
    <row r="185" spans="1:7" ht="12.75" customHeight="1" x14ac:dyDescent="0.2">
      <c r="A185" s="62" t="s">
        <v>10</v>
      </c>
      <c r="B185" s="22" t="s">
        <v>1368</v>
      </c>
      <c r="C185" s="22">
        <v>21.900000000000002</v>
      </c>
      <c r="D185" s="22">
        <f t="shared" si="14"/>
        <v>1053.5999999999999</v>
      </c>
      <c r="E185" s="22">
        <f t="shared" si="13"/>
        <v>1264.32</v>
      </c>
      <c r="F185" s="143" t="s">
        <v>11</v>
      </c>
      <c r="G185" s="157"/>
    </row>
    <row r="186" spans="1:7" ht="12.75" customHeight="1" x14ac:dyDescent="0.2">
      <c r="A186" s="62" t="s">
        <v>2080</v>
      </c>
      <c r="B186" s="22" t="s">
        <v>1369</v>
      </c>
      <c r="C186" s="22">
        <v>18.600000000000001</v>
      </c>
      <c r="D186" s="22">
        <f t="shared" si="14"/>
        <v>894.85</v>
      </c>
      <c r="E186" s="22">
        <f t="shared" si="13"/>
        <v>1073.82</v>
      </c>
      <c r="F186" s="143" t="s">
        <v>674</v>
      </c>
      <c r="G186" s="157"/>
    </row>
    <row r="187" spans="1:7" ht="12.75" customHeight="1" x14ac:dyDescent="0.2">
      <c r="A187" s="62" t="s">
        <v>80</v>
      </c>
      <c r="B187" s="22" t="s">
        <v>1370</v>
      </c>
      <c r="C187" s="32">
        <v>31.94</v>
      </c>
      <c r="D187" s="32">
        <f t="shared" si="14"/>
        <v>1536.6499999999999</v>
      </c>
      <c r="E187" s="32">
        <f t="shared" si="13"/>
        <v>1843.9799999999998</v>
      </c>
      <c r="F187" s="143" t="s">
        <v>675</v>
      </c>
      <c r="G187" s="157"/>
    </row>
    <row r="188" spans="1:7" ht="12.75" customHeight="1" x14ac:dyDescent="0.2">
      <c r="A188" s="62" t="s">
        <v>2081</v>
      </c>
      <c r="B188" s="22" t="s">
        <v>1371</v>
      </c>
      <c r="C188" s="32">
        <v>35.25</v>
      </c>
      <c r="D188" s="32">
        <f t="shared" si="14"/>
        <v>1695.9</v>
      </c>
      <c r="E188" s="32">
        <f t="shared" si="13"/>
        <v>2035.08</v>
      </c>
      <c r="F188" s="143" t="s">
        <v>676</v>
      </c>
      <c r="G188" s="157"/>
    </row>
    <row r="189" spans="1:7" ht="12.75" customHeight="1" x14ac:dyDescent="0.2">
      <c r="A189" s="62" t="s">
        <v>2082</v>
      </c>
      <c r="B189" s="22" t="s">
        <v>1372</v>
      </c>
      <c r="C189" s="32">
        <v>94.01</v>
      </c>
      <c r="D189" s="32">
        <f t="shared" si="14"/>
        <v>4522.7999999999993</v>
      </c>
      <c r="E189" s="32">
        <f t="shared" si="13"/>
        <v>5427.3599999999988</v>
      </c>
      <c r="F189" s="143" t="s">
        <v>1079</v>
      </c>
      <c r="G189" s="157"/>
    </row>
    <row r="190" spans="1:7" ht="12.75" customHeight="1" x14ac:dyDescent="0.2">
      <c r="A190" s="62" t="s">
        <v>358</v>
      </c>
      <c r="B190" s="22" t="s">
        <v>1401</v>
      </c>
      <c r="C190" s="22">
        <v>1.59</v>
      </c>
      <c r="D190" s="22">
        <f t="shared" si="14"/>
        <v>76.5</v>
      </c>
      <c r="E190" s="22">
        <f t="shared" si="13"/>
        <v>91.8</v>
      </c>
      <c r="F190" s="143" t="s">
        <v>1284</v>
      </c>
      <c r="G190" s="157"/>
    </row>
    <row r="191" spans="1:7" ht="12.75" customHeight="1" x14ac:dyDescent="0.2">
      <c r="A191" s="62" t="s">
        <v>442</v>
      </c>
      <c r="B191" s="22" t="s">
        <v>1402</v>
      </c>
      <c r="C191" s="22">
        <v>1.59</v>
      </c>
      <c r="D191" s="22">
        <f t="shared" si="14"/>
        <v>76.5</v>
      </c>
      <c r="E191" s="22">
        <f t="shared" si="13"/>
        <v>91.8</v>
      </c>
      <c r="F191" s="143" t="s">
        <v>1284</v>
      </c>
      <c r="G191" s="157"/>
    </row>
    <row r="192" spans="1:7" ht="12.75" customHeight="1" x14ac:dyDescent="0.2">
      <c r="A192" s="62" t="s">
        <v>2083</v>
      </c>
      <c r="B192" s="22" t="s">
        <v>1403</v>
      </c>
      <c r="C192" s="22">
        <v>2.6399999999999997</v>
      </c>
      <c r="D192" s="22">
        <f t="shared" si="14"/>
        <v>127</v>
      </c>
      <c r="E192" s="22">
        <f t="shared" si="13"/>
        <v>152.4</v>
      </c>
      <c r="F192" s="143" t="s">
        <v>1284</v>
      </c>
      <c r="G192" s="157"/>
    </row>
    <row r="193" spans="1:7" ht="12.75" customHeight="1" x14ac:dyDescent="0.2">
      <c r="A193" s="62" t="s">
        <v>686</v>
      </c>
      <c r="B193" s="22" t="s">
        <v>1404</v>
      </c>
      <c r="C193" s="22">
        <v>2.6399999999999997</v>
      </c>
      <c r="D193" s="22">
        <f t="shared" si="14"/>
        <v>127</v>
      </c>
      <c r="E193" s="22">
        <f t="shared" si="13"/>
        <v>152.4</v>
      </c>
      <c r="F193" s="143" t="s">
        <v>1284</v>
      </c>
      <c r="G193" s="157"/>
    </row>
    <row r="194" spans="1:7" ht="12.75" customHeight="1" x14ac:dyDescent="0.2">
      <c r="A194" s="62" t="s">
        <v>443</v>
      </c>
      <c r="B194" s="22" t="s">
        <v>1405</v>
      </c>
      <c r="C194" s="22">
        <v>3.21</v>
      </c>
      <c r="D194" s="22">
        <f t="shared" si="14"/>
        <v>154.44999999999999</v>
      </c>
      <c r="E194" s="22">
        <f t="shared" si="13"/>
        <v>185.33999999999997</v>
      </c>
      <c r="F194" s="143" t="s">
        <v>1284</v>
      </c>
      <c r="G194" s="157"/>
    </row>
    <row r="195" spans="1:7" ht="12.75" customHeight="1" x14ac:dyDescent="0.2">
      <c r="A195" s="62" t="s">
        <v>794</v>
      </c>
      <c r="B195" s="22" t="s">
        <v>1406</v>
      </c>
      <c r="C195" s="22">
        <v>3.28</v>
      </c>
      <c r="D195" s="22">
        <f t="shared" si="14"/>
        <v>157.79999999999998</v>
      </c>
      <c r="E195" s="22">
        <f t="shared" si="13"/>
        <v>189.35999999999999</v>
      </c>
      <c r="F195" s="143" t="s">
        <v>1284</v>
      </c>
      <c r="G195" s="157"/>
    </row>
    <row r="196" spans="1:7" ht="12.75" customHeight="1" x14ac:dyDescent="0.2">
      <c r="A196" s="63"/>
      <c r="B196" s="24"/>
      <c r="C196" s="24" t="s">
        <v>2162</v>
      </c>
      <c r="D196" s="24"/>
      <c r="E196" s="24"/>
      <c r="F196" s="150"/>
      <c r="G196" s="157"/>
    </row>
    <row r="197" spans="1:7" ht="12.75" customHeight="1" x14ac:dyDescent="0.2">
      <c r="A197" s="62" t="s">
        <v>414</v>
      </c>
      <c r="B197" s="22" t="s">
        <v>1373</v>
      </c>
      <c r="C197" s="32">
        <v>14.25</v>
      </c>
      <c r="D197" s="32">
        <f t="shared" ref="D197:D213" si="15">IF(C197="","",5*ROUND(C197*$C$8/5,2))</f>
        <v>685.55000000000007</v>
      </c>
      <c r="E197" s="32">
        <f t="shared" si="13"/>
        <v>822.66000000000008</v>
      </c>
      <c r="F197" s="149" t="s">
        <v>415</v>
      </c>
      <c r="G197" s="157"/>
    </row>
    <row r="198" spans="1:7" ht="12.75" customHeight="1" x14ac:dyDescent="0.2">
      <c r="A198" s="62" t="s">
        <v>244</v>
      </c>
      <c r="B198" s="22" t="s">
        <v>1374</v>
      </c>
      <c r="C198" s="32">
        <v>14.25</v>
      </c>
      <c r="D198" s="32">
        <f t="shared" si="15"/>
        <v>685.55000000000007</v>
      </c>
      <c r="E198" s="32">
        <f t="shared" si="13"/>
        <v>822.66000000000008</v>
      </c>
      <c r="F198" s="143" t="s">
        <v>378</v>
      </c>
      <c r="G198" s="157"/>
    </row>
    <row r="199" spans="1:7" ht="12.75" customHeight="1" x14ac:dyDescent="0.2">
      <c r="A199" s="62" t="s">
        <v>1073</v>
      </c>
      <c r="B199" s="22" t="s">
        <v>1375</v>
      </c>
      <c r="C199" s="32">
        <v>15</v>
      </c>
      <c r="D199" s="32">
        <f t="shared" si="15"/>
        <v>721.65000000000009</v>
      </c>
      <c r="E199" s="32">
        <f t="shared" si="13"/>
        <v>865.98000000000013</v>
      </c>
      <c r="F199" s="143" t="s">
        <v>1076</v>
      </c>
      <c r="G199" s="157"/>
    </row>
    <row r="200" spans="1:7" ht="12.75" customHeight="1" x14ac:dyDescent="0.2">
      <c r="A200" s="62" t="s">
        <v>6</v>
      </c>
      <c r="B200" s="22" t="s">
        <v>1376</v>
      </c>
      <c r="C200" s="32">
        <v>40.019999999999996</v>
      </c>
      <c r="D200" s="32">
        <f t="shared" si="15"/>
        <v>1925.35</v>
      </c>
      <c r="E200" s="32">
        <f t="shared" si="13"/>
        <v>2310.4199999999996</v>
      </c>
      <c r="F200" s="143" t="s">
        <v>401</v>
      </c>
      <c r="G200" s="157"/>
    </row>
    <row r="201" spans="1:7" ht="12.75" customHeight="1" x14ac:dyDescent="0.2">
      <c r="A201" s="62" t="s">
        <v>1074</v>
      </c>
      <c r="B201" s="22" t="s">
        <v>1377</v>
      </c>
      <c r="C201" s="32">
        <v>42.019999999999996</v>
      </c>
      <c r="D201" s="32">
        <f t="shared" si="15"/>
        <v>2021.6</v>
      </c>
      <c r="E201" s="32">
        <f t="shared" si="13"/>
        <v>2425.9199999999996</v>
      </c>
      <c r="F201" s="143" t="s">
        <v>1077</v>
      </c>
      <c r="G201" s="157"/>
    </row>
    <row r="202" spans="1:7" ht="12.75" customHeight="1" x14ac:dyDescent="0.2">
      <c r="A202" s="62" t="s">
        <v>7</v>
      </c>
      <c r="B202" s="22" t="s">
        <v>1378</v>
      </c>
      <c r="C202" s="32">
        <v>53.629999999999995</v>
      </c>
      <c r="D202" s="32">
        <f t="shared" si="15"/>
        <v>2580.1499999999996</v>
      </c>
      <c r="E202" s="32">
        <f t="shared" si="13"/>
        <v>3096.1799999999994</v>
      </c>
      <c r="F202" s="143" t="s">
        <v>416</v>
      </c>
      <c r="G202" s="157"/>
    </row>
    <row r="203" spans="1:7" ht="12.75" customHeight="1" x14ac:dyDescent="0.2">
      <c r="A203" s="62" t="s">
        <v>1075</v>
      </c>
      <c r="B203" s="22" t="s">
        <v>1379</v>
      </c>
      <c r="C203" s="32">
        <v>56.309999999999995</v>
      </c>
      <c r="D203" s="32">
        <f t="shared" si="15"/>
        <v>2709.0499999999997</v>
      </c>
      <c r="E203" s="32">
        <f t="shared" si="13"/>
        <v>3250.8599999999997</v>
      </c>
      <c r="F203" s="143" t="s">
        <v>1078</v>
      </c>
      <c r="G203" s="157"/>
    </row>
    <row r="204" spans="1:7" ht="12.75" customHeight="1" x14ac:dyDescent="0.2">
      <c r="A204" s="62" t="s">
        <v>181</v>
      </c>
      <c r="B204" s="22" t="s">
        <v>1380</v>
      </c>
      <c r="C204" s="22">
        <v>153.01999999999998</v>
      </c>
      <c r="D204" s="22">
        <f t="shared" si="15"/>
        <v>7361.7999999999993</v>
      </c>
      <c r="E204" s="22">
        <f t="shared" si="13"/>
        <v>8834.159999999998</v>
      </c>
      <c r="F204" s="149" t="s">
        <v>349</v>
      </c>
      <c r="G204" s="157"/>
    </row>
    <row r="205" spans="1:7" ht="12.75" customHeight="1" x14ac:dyDescent="0.2">
      <c r="A205" s="62" t="s">
        <v>170</v>
      </c>
      <c r="B205" s="22" t="s">
        <v>1381</v>
      </c>
      <c r="C205" s="22">
        <v>81.45</v>
      </c>
      <c r="D205" s="22">
        <f t="shared" si="15"/>
        <v>3918.55</v>
      </c>
      <c r="E205" s="22">
        <f t="shared" si="13"/>
        <v>4702.26</v>
      </c>
      <c r="F205" s="143" t="s">
        <v>171</v>
      </c>
      <c r="G205" s="157"/>
    </row>
    <row r="206" spans="1:7" ht="12.75" customHeight="1" x14ac:dyDescent="0.2">
      <c r="A206" s="62" t="s">
        <v>1065</v>
      </c>
      <c r="B206" s="22" t="s">
        <v>1382</v>
      </c>
      <c r="C206" s="22">
        <v>78.350000000000009</v>
      </c>
      <c r="D206" s="22">
        <f t="shared" si="15"/>
        <v>3769.4</v>
      </c>
      <c r="E206" s="22">
        <f t="shared" si="13"/>
        <v>4523.28</v>
      </c>
      <c r="F206" s="143" t="s">
        <v>1063</v>
      </c>
      <c r="G206" s="157"/>
    </row>
    <row r="207" spans="1:7" ht="12.75" customHeight="1" x14ac:dyDescent="0.2">
      <c r="A207" s="62" t="s">
        <v>1066</v>
      </c>
      <c r="B207" s="22" t="s">
        <v>1383</v>
      </c>
      <c r="C207" s="22">
        <v>89.58</v>
      </c>
      <c r="D207" s="22">
        <f t="shared" si="15"/>
        <v>4309.7000000000007</v>
      </c>
      <c r="E207" s="22">
        <f t="shared" si="13"/>
        <v>5171.6400000000003</v>
      </c>
      <c r="F207" s="143" t="s">
        <v>1064</v>
      </c>
      <c r="G207" s="157"/>
    </row>
    <row r="208" spans="1:7" ht="12.75" customHeight="1" x14ac:dyDescent="0.2">
      <c r="A208" s="62" t="s">
        <v>3</v>
      </c>
      <c r="B208" s="22" t="s">
        <v>29</v>
      </c>
      <c r="C208" s="22">
        <v>28.98</v>
      </c>
      <c r="D208" s="22">
        <f t="shared" si="15"/>
        <v>1394.25</v>
      </c>
      <c r="E208" s="22">
        <f t="shared" ref="E208:E213" si="16">D208*1.2</f>
        <v>1673.1</v>
      </c>
      <c r="F208" s="143" t="s">
        <v>2</v>
      </c>
      <c r="G208" s="157"/>
    </row>
    <row r="209" spans="1:7" ht="12.75" customHeight="1" x14ac:dyDescent="0.2">
      <c r="A209" s="62" t="s">
        <v>1072</v>
      </c>
      <c r="B209" s="22" t="s">
        <v>1067</v>
      </c>
      <c r="C209" s="22">
        <v>31.900000000000002</v>
      </c>
      <c r="D209" s="22">
        <f t="shared" si="15"/>
        <v>1534.7</v>
      </c>
      <c r="E209" s="22">
        <f t="shared" si="16"/>
        <v>1841.64</v>
      </c>
      <c r="F209" s="143" t="s">
        <v>1080</v>
      </c>
      <c r="G209" s="157"/>
    </row>
    <row r="210" spans="1:7" ht="12.75" customHeight="1" x14ac:dyDescent="0.2">
      <c r="A210" s="62" t="s">
        <v>1190</v>
      </c>
      <c r="B210" s="22" t="s">
        <v>1071</v>
      </c>
      <c r="C210" s="22">
        <v>31.900000000000002</v>
      </c>
      <c r="D210" s="22">
        <f t="shared" si="15"/>
        <v>1534.7</v>
      </c>
      <c r="E210" s="22">
        <f t="shared" si="16"/>
        <v>1841.64</v>
      </c>
      <c r="F210" s="143" t="s">
        <v>1069</v>
      </c>
      <c r="G210" s="157"/>
    </row>
    <row r="211" spans="1:7" ht="12.75" customHeight="1" x14ac:dyDescent="0.2">
      <c r="A211" s="62" t="s">
        <v>1068</v>
      </c>
      <c r="B211" s="22" t="s">
        <v>1867</v>
      </c>
      <c r="C211" s="22">
        <v>7.62</v>
      </c>
      <c r="D211" s="22">
        <f t="shared" si="15"/>
        <v>366.59999999999997</v>
      </c>
      <c r="E211" s="22">
        <f t="shared" si="16"/>
        <v>439.91999999999996</v>
      </c>
      <c r="F211" s="143" t="s">
        <v>1070</v>
      </c>
      <c r="G211" s="157"/>
    </row>
    <row r="212" spans="1:7" ht="12.75" customHeight="1" x14ac:dyDescent="0.2">
      <c r="A212" s="62" t="s">
        <v>164</v>
      </c>
      <c r="B212" s="22" t="s">
        <v>1868</v>
      </c>
      <c r="C212" s="22">
        <v>7.4799999999999995</v>
      </c>
      <c r="D212" s="22">
        <f t="shared" si="15"/>
        <v>359.85</v>
      </c>
      <c r="E212" s="22">
        <f t="shared" si="16"/>
        <v>431.82</v>
      </c>
      <c r="F212" s="149" t="s">
        <v>359</v>
      </c>
      <c r="G212" s="157"/>
    </row>
    <row r="213" spans="1:7" ht="12.75" customHeight="1" x14ac:dyDescent="0.2">
      <c r="A213" s="62" t="s">
        <v>142</v>
      </c>
      <c r="B213" s="22" t="s">
        <v>1869</v>
      </c>
      <c r="C213" s="22">
        <v>36.51</v>
      </c>
      <c r="D213" s="22">
        <f t="shared" si="15"/>
        <v>1756.5</v>
      </c>
      <c r="E213" s="22">
        <f t="shared" si="16"/>
        <v>2107.7999999999997</v>
      </c>
      <c r="F213" s="149" t="s">
        <v>143</v>
      </c>
      <c r="G213" s="157"/>
    </row>
    <row r="214" spans="1:7" ht="12.75" customHeight="1" x14ac:dyDescent="0.2">
      <c r="A214" s="63"/>
      <c r="B214" s="24"/>
      <c r="C214" s="24" t="s">
        <v>2162</v>
      </c>
      <c r="D214" s="24"/>
      <c r="E214" s="24"/>
      <c r="F214" s="150"/>
      <c r="G214" s="157"/>
    </row>
    <row r="215" spans="1:7" ht="12.75" customHeight="1" x14ac:dyDescent="0.2">
      <c r="A215" s="62" t="s">
        <v>538</v>
      </c>
      <c r="B215" s="22" t="s">
        <v>1384</v>
      </c>
      <c r="C215" s="32">
        <v>18.240000000000002</v>
      </c>
      <c r="D215" s="32">
        <f t="shared" ref="D215:D258" si="17">IF(C215="","",5*ROUND(C215*$C$8/5,2))</f>
        <v>877.55</v>
      </c>
      <c r="E215" s="32">
        <f t="shared" si="13"/>
        <v>1053.06</v>
      </c>
      <c r="F215" s="149" t="s">
        <v>544</v>
      </c>
      <c r="G215" s="157"/>
    </row>
    <row r="216" spans="1:7" ht="12.75" customHeight="1" x14ac:dyDescent="0.2">
      <c r="A216" s="62" t="s">
        <v>1219</v>
      </c>
      <c r="B216" s="22" t="s">
        <v>1385</v>
      </c>
      <c r="C216" s="32">
        <v>22.82</v>
      </c>
      <c r="D216" s="32">
        <f t="shared" si="17"/>
        <v>1097.8499999999999</v>
      </c>
      <c r="E216" s="32">
        <f t="shared" si="13"/>
        <v>1317.4199999999998</v>
      </c>
      <c r="F216" s="149" t="s">
        <v>1224</v>
      </c>
      <c r="G216" s="157"/>
    </row>
    <row r="217" spans="1:7" ht="12.75" customHeight="1" x14ac:dyDescent="0.2">
      <c r="A217" s="62" t="s">
        <v>730</v>
      </c>
      <c r="B217" s="22" t="s">
        <v>1386</v>
      </c>
      <c r="C217" s="32">
        <v>28.080000000000002</v>
      </c>
      <c r="D217" s="32">
        <f t="shared" si="17"/>
        <v>1350.95</v>
      </c>
      <c r="E217" s="32">
        <f t="shared" si="13"/>
        <v>1621.14</v>
      </c>
      <c r="F217" s="149" t="s">
        <v>751</v>
      </c>
      <c r="G217" s="157"/>
    </row>
    <row r="218" spans="1:7" ht="12.75" customHeight="1" x14ac:dyDescent="0.2">
      <c r="A218" s="62" t="s">
        <v>539</v>
      </c>
      <c r="B218" s="22" t="s">
        <v>1387</v>
      </c>
      <c r="C218" s="32">
        <v>23.880000000000003</v>
      </c>
      <c r="D218" s="32">
        <f t="shared" si="17"/>
        <v>1148.8500000000001</v>
      </c>
      <c r="E218" s="32">
        <f t="shared" si="13"/>
        <v>1378.6200000000001</v>
      </c>
      <c r="F218" s="149" t="s">
        <v>545</v>
      </c>
      <c r="G218" s="157"/>
    </row>
    <row r="219" spans="1:7" ht="12.75" customHeight="1" x14ac:dyDescent="0.2">
      <c r="A219" s="62" t="s">
        <v>1220</v>
      </c>
      <c r="B219" s="22" t="s">
        <v>1388</v>
      </c>
      <c r="C219" s="32">
        <v>26.1</v>
      </c>
      <c r="D219" s="32">
        <f t="shared" si="17"/>
        <v>1255.6500000000001</v>
      </c>
      <c r="E219" s="32">
        <f t="shared" si="13"/>
        <v>1506.78</v>
      </c>
      <c r="F219" s="149" t="s">
        <v>1225</v>
      </c>
      <c r="G219" s="157"/>
    </row>
    <row r="220" spans="1:7" ht="12.75" customHeight="1" x14ac:dyDescent="0.2">
      <c r="A220" s="62" t="s">
        <v>765</v>
      </c>
      <c r="B220" s="22" t="s">
        <v>1389</v>
      </c>
      <c r="C220" s="32">
        <v>31.64</v>
      </c>
      <c r="D220" s="32">
        <f t="shared" si="17"/>
        <v>1522.2</v>
      </c>
      <c r="E220" s="32">
        <f t="shared" si="13"/>
        <v>1826.64</v>
      </c>
      <c r="F220" s="149" t="s">
        <v>752</v>
      </c>
      <c r="G220" s="157"/>
    </row>
    <row r="221" spans="1:7" ht="12.75" customHeight="1" x14ac:dyDescent="0.2">
      <c r="A221" s="62" t="s">
        <v>915</v>
      </c>
      <c r="B221" s="22" t="s">
        <v>944</v>
      </c>
      <c r="C221" s="32">
        <v>50.019999999999996</v>
      </c>
      <c r="D221" s="32">
        <f t="shared" si="17"/>
        <v>2406.4500000000003</v>
      </c>
      <c r="E221" s="32">
        <f>D221*1.2</f>
        <v>2887.7400000000002</v>
      </c>
      <c r="F221" s="149" t="s">
        <v>916</v>
      </c>
      <c r="G221" s="157"/>
    </row>
    <row r="222" spans="1:7" ht="12.75" customHeight="1" x14ac:dyDescent="0.2">
      <c r="A222" s="62" t="s">
        <v>540</v>
      </c>
      <c r="B222" s="22" t="s">
        <v>1390</v>
      </c>
      <c r="C222" s="32">
        <v>39.85</v>
      </c>
      <c r="D222" s="32">
        <f t="shared" si="17"/>
        <v>1917.2</v>
      </c>
      <c r="E222" s="32">
        <f t="shared" si="13"/>
        <v>2300.64</v>
      </c>
      <c r="F222" s="149" t="s">
        <v>546</v>
      </c>
      <c r="G222" s="157"/>
    </row>
    <row r="223" spans="1:7" ht="12.75" customHeight="1" x14ac:dyDescent="0.2">
      <c r="A223" s="62" t="s">
        <v>1221</v>
      </c>
      <c r="B223" s="22" t="s">
        <v>1391</v>
      </c>
      <c r="C223" s="32">
        <v>56.73</v>
      </c>
      <c r="D223" s="32">
        <f t="shared" si="17"/>
        <v>2729.3</v>
      </c>
      <c r="E223" s="32">
        <f t="shared" si="13"/>
        <v>3275.1600000000003</v>
      </c>
      <c r="F223" s="149" t="s">
        <v>1226</v>
      </c>
      <c r="G223" s="157"/>
    </row>
    <row r="224" spans="1:7" ht="12.75" customHeight="1" x14ac:dyDescent="0.2">
      <c r="A224" s="62" t="s">
        <v>733</v>
      </c>
      <c r="B224" s="22" t="s">
        <v>1392</v>
      </c>
      <c r="C224" s="32">
        <v>56.739999999999995</v>
      </c>
      <c r="D224" s="32">
        <f t="shared" si="17"/>
        <v>2729.75</v>
      </c>
      <c r="E224" s="32">
        <f t="shared" si="13"/>
        <v>3275.7</v>
      </c>
      <c r="F224" s="149" t="s">
        <v>753</v>
      </c>
      <c r="G224" s="157"/>
    </row>
    <row r="225" spans="1:7" ht="12.75" customHeight="1" x14ac:dyDescent="0.2">
      <c r="A225" s="62" t="s">
        <v>541</v>
      </c>
      <c r="B225" s="22" t="s">
        <v>1393</v>
      </c>
      <c r="C225" s="22">
        <v>44.39</v>
      </c>
      <c r="D225" s="22">
        <f t="shared" si="17"/>
        <v>2135.6</v>
      </c>
      <c r="E225" s="22">
        <f t="shared" ref="E225:E281" si="18">D225*1.2</f>
        <v>2562.7199999999998</v>
      </c>
      <c r="F225" s="149" t="s">
        <v>547</v>
      </c>
      <c r="G225" s="157"/>
    </row>
    <row r="226" spans="1:7" ht="12.75" customHeight="1" x14ac:dyDescent="0.2">
      <c r="A226" s="62" t="s">
        <v>1222</v>
      </c>
      <c r="B226" s="22" t="s">
        <v>1394</v>
      </c>
      <c r="C226" s="22">
        <v>56.4</v>
      </c>
      <c r="D226" s="22">
        <f t="shared" si="17"/>
        <v>2713.3999999999996</v>
      </c>
      <c r="E226" s="22">
        <f t="shared" si="18"/>
        <v>3256.0799999999995</v>
      </c>
      <c r="F226" s="149" t="s">
        <v>1227</v>
      </c>
      <c r="G226" s="157"/>
    </row>
    <row r="227" spans="1:7" ht="12.75" customHeight="1" x14ac:dyDescent="0.2">
      <c r="A227" s="62" t="s">
        <v>731</v>
      </c>
      <c r="B227" s="22" t="s">
        <v>1395</v>
      </c>
      <c r="C227" s="22">
        <v>56.739999999999995</v>
      </c>
      <c r="D227" s="22">
        <f t="shared" si="17"/>
        <v>2729.75</v>
      </c>
      <c r="E227" s="22">
        <f t="shared" si="18"/>
        <v>3275.7</v>
      </c>
      <c r="F227" s="149" t="s">
        <v>754</v>
      </c>
      <c r="G227" s="157"/>
    </row>
    <row r="228" spans="1:7" ht="12.75" customHeight="1" x14ac:dyDescent="0.2">
      <c r="A228" s="62" t="s">
        <v>918</v>
      </c>
      <c r="B228" s="22" t="s">
        <v>945</v>
      </c>
      <c r="C228" s="22">
        <v>62.96</v>
      </c>
      <c r="D228" s="22">
        <v>1202.5</v>
      </c>
      <c r="E228" s="22">
        <v>1443</v>
      </c>
      <c r="F228" s="149" t="s">
        <v>917</v>
      </c>
      <c r="G228" s="157"/>
    </row>
    <row r="229" spans="1:7" ht="12.75" customHeight="1" x14ac:dyDescent="0.2">
      <c r="A229" s="62" t="s">
        <v>542</v>
      </c>
      <c r="B229" s="22" t="s">
        <v>1396</v>
      </c>
      <c r="C229" s="22">
        <v>55.76</v>
      </c>
      <c r="D229" s="22">
        <f t="shared" si="17"/>
        <v>2682.6</v>
      </c>
      <c r="E229" s="22">
        <f t="shared" si="18"/>
        <v>3219.12</v>
      </c>
      <c r="F229" s="149" t="s">
        <v>548</v>
      </c>
      <c r="G229" s="157"/>
    </row>
    <row r="230" spans="1:7" ht="12.75" customHeight="1" x14ac:dyDescent="0.2">
      <c r="A230" s="62" t="s">
        <v>1223</v>
      </c>
      <c r="B230" s="22" t="s">
        <v>1397</v>
      </c>
      <c r="C230" s="22">
        <v>74.78</v>
      </c>
      <c r="D230" s="22">
        <f t="shared" si="17"/>
        <v>3597.6499999999996</v>
      </c>
      <c r="E230" s="22">
        <f t="shared" si="18"/>
        <v>4317.1799999999994</v>
      </c>
      <c r="F230" s="149" t="s">
        <v>1228</v>
      </c>
      <c r="G230" s="157"/>
    </row>
    <row r="231" spans="1:7" ht="12.75" customHeight="1" x14ac:dyDescent="0.2">
      <c r="A231" s="62" t="s">
        <v>732</v>
      </c>
      <c r="B231" s="22" t="s">
        <v>1398</v>
      </c>
      <c r="C231" s="22">
        <v>71.89</v>
      </c>
      <c r="D231" s="22">
        <f t="shared" si="17"/>
        <v>3458.65</v>
      </c>
      <c r="E231" s="22">
        <f t="shared" si="18"/>
        <v>4150.38</v>
      </c>
      <c r="F231" s="149" t="s">
        <v>755</v>
      </c>
      <c r="G231" s="157"/>
    </row>
    <row r="232" spans="1:7" ht="12.75" customHeight="1" x14ac:dyDescent="0.2">
      <c r="A232" s="62" t="s">
        <v>2291</v>
      </c>
      <c r="B232" s="22" t="s">
        <v>2292</v>
      </c>
      <c r="C232" s="22">
        <v>79.850000000000009</v>
      </c>
      <c r="D232" s="22">
        <f t="shared" si="17"/>
        <v>3841.6000000000004</v>
      </c>
      <c r="E232" s="22">
        <f t="shared" si="18"/>
        <v>4609.92</v>
      </c>
      <c r="F232" s="149" t="s">
        <v>688</v>
      </c>
      <c r="G232" s="157"/>
    </row>
    <row r="233" spans="1:7" ht="12.75" customHeight="1" x14ac:dyDescent="0.2">
      <c r="A233" s="62" t="s">
        <v>687</v>
      </c>
      <c r="B233" s="22" t="s">
        <v>2290</v>
      </c>
      <c r="C233" s="22">
        <v>79.850000000000009</v>
      </c>
      <c r="D233" s="22">
        <f t="shared" si="17"/>
        <v>3841.6000000000004</v>
      </c>
      <c r="E233" s="22">
        <f t="shared" si="18"/>
        <v>4609.92</v>
      </c>
      <c r="F233" s="149" t="s">
        <v>688</v>
      </c>
      <c r="G233" s="157"/>
    </row>
    <row r="234" spans="1:7" ht="12.75" customHeight="1" x14ac:dyDescent="0.2">
      <c r="A234" s="62" t="s">
        <v>427</v>
      </c>
      <c r="B234" s="22" t="s">
        <v>1399</v>
      </c>
      <c r="C234" s="22">
        <v>78.050000000000011</v>
      </c>
      <c r="D234" s="22">
        <f t="shared" si="17"/>
        <v>3755</v>
      </c>
      <c r="E234" s="22">
        <f t="shared" si="18"/>
        <v>4506</v>
      </c>
      <c r="F234" s="149" t="s">
        <v>169</v>
      </c>
      <c r="G234" s="157"/>
    </row>
    <row r="235" spans="1:7" ht="12.75" customHeight="1" x14ac:dyDescent="0.2">
      <c r="A235" s="62" t="s">
        <v>921</v>
      </c>
      <c r="B235" s="22" t="s">
        <v>946</v>
      </c>
      <c r="C235" s="22">
        <v>95.52000000000001</v>
      </c>
      <c r="D235" s="22">
        <f t="shared" si="17"/>
        <v>4595.45</v>
      </c>
      <c r="E235" s="22">
        <f>D235*1.2</f>
        <v>5514.54</v>
      </c>
      <c r="F235" s="149" t="s">
        <v>920</v>
      </c>
      <c r="G235" s="157"/>
    </row>
    <row r="236" spans="1:7" ht="12.75" customHeight="1" x14ac:dyDescent="0.2">
      <c r="A236" s="62" t="s">
        <v>919</v>
      </c>
      <c r="B236" s="22" t="s">
        <v>947</v>
      </c>
      <c r="C236" s="22">
        <v>112.42</v>
      </c>
      <c r="D236" s="22">
        <f t="shared" si="17"/>
        <v>5408.55</v>
      </c>
      <c r="E236" s="22">
        <f>D236*1.2</f>
        <v>6490.26</v>
      </c>
      <c r="F236" s="149" t="s">
        <v>920</v>
      </c>
      <c r="G236" s="157"/>
    </row>
    <row r="237" spans="1:7" ht="12.75" customHeight="1" x14ac:dyDescent="0.2">
      <c r="A237" s="62" t="s">
        <v>614</v>
      </c>
      <c r="B237" s="22" t="s">
        <v>1400</v>
      </c>
      <c r="C237" s="22">
        <v>94.23</v>
      </c>
      <c r="D237" s="22">
        <f t="shared" si="17"/>
        <v>4533.3999999999996</v>
      </c>
      <c r="E237" s="22">
        <f t="shared" si="18"/>
        <v>5440.079999999999</v>
      </c>
      <c r="F237" s="149" t="s">
        <v>35</v>
      </c>
      <c r="G237" s="157"/>
    </row>
    <row r="238" spans="1:7" ht="12.75" customHeight="1" x14ac:dyDescent="0.2">
      <c r="A238" s="62" t="s">
        <v>553</v>
      </c>
      <c r="B238" s="22" t="s">
        <v>1412</v>
      </c>
      <c r="C238" s="22">
        <v>90.9</v>
      </c>
      <c r="D238" s="22">
        <f t="shared" si="17"/>
        <v>4373.2</v>
      </c>
      <c r="E238" s="22">
        <f t="shared" si="18"/>
        <v>5247.8399999999992</v>
      </c>
      <c r="F238" s="149" t="s">
        <v>35</v>
      </c>
      <c r="G238" s="157"/>
    </row>
    <row r="239" spans="1:7" ht="12.75" customHeight="1" x14ac:dyDescent="0.2">
      <c r="A239" s="62" t="s">
        <v>36</v>
      </c>
      <c r="B239" s="22" t="s">
        <v>1413</v>
      </c>
      <c r="C239" s="22">
        <v>6.01</v>
      </c>
      <c r="D239" s="22">
        <f t="shared" si="17"/>
        <v>289.14999999999998</v>
      </c>
      <c r="E239" s="22">
        <f t="shared" si="18"/>
        <v>346.97999999999996</v>
      </c>
      <c r="F239" s="149" t="s">
        <v>35</v>
      </c>
      <c r="G239" s="157"/>
    </row>
    <row r="240" spans="1:7" ht="12.75" customHeight="1" x14ac:dyDescent="0.2">
      <c r="A240" s="62" t="s">
        <v>2281</v>
      </c>
      <c r="B240" s="22" t="s">
        <v>2282</v>
      </c>
      <c r="C240" s="22">
        <v>74.410000000000011</v>
      </c>
      <c r="D240" s="22">
        <f t="shared" si="17"/>
        <v>3579.8500000000004</v>
      </c>
      <c r="E240" s="22">
        <f t="shared" si="18"/>
        <v>4295.8200000000006</v>
      </c>
      <c r="F240" s="149" t="s">
        <v>2283</v>
      </c>
      <c r="G240" s="157"/>
    </row>
    <row r="241" spans="1:7" ht="12.75" customHeight="1" x14ac:dyDescent="0.2">
      <c r="A241" s="62" t="s">
        <v>2284</v>
      </c>
      <c r="B241" s="22" t="s">
        <v>2285</v>
      </c>
      <c r="C241" s="22">
        <v>82.37</v>
      </c>
      <c r="D241" s="22">
        <f t="shared" si="17"/>
        <v>3962.7999999999997</v>
      </c>
      <c r="E241" s="22">
        <f t="shared" si="18"/>
        <v>4755.3599999999997</v>
      </c>
      <c r="F241" s="149" t="s">
        <v>2286</v>
      </c>
      <c r="G241" s="157"/>
    </row>
    <row r="242" spans="1:7" ht="12.75" customHeight="1" x14ac:dyDescent="0.2">
      <c r="A242" s="62" t="s">
        <v>2287</v>
      </c>
      <c r="B242" s="22" t="s">
        <v>2288</v>
      </c>
      <c r="C242" s="22">
        <v>90.960000000000008</v>
      </c>
      <c r="D242" s="22">
        <f t="shared" si="17"/>
        <v>4376.1000000000004</v>
      </c>
      <c r="E242" s="22">
        <f t="shared" si="18"/>
        <v>5251.3200000000006</v>
      </c>
      <c r="F242" s="149" t="s">
        <v>2289</v>
      </c>
      <c r="G242" s="157"/>
    </row>
    <row r="243" spans="1:7" ht="12.75" customHeight="1" x14ac:dyDescent="0.2">
      <c r="A243" s="62" t="s">
        <v>949</v>
      </c>
      <c r="B243" s="22" t="s">
        <v>954</v>
      </c>
      <c r="C243" s="22">
        <v>103.60000000000001</v>
      </c>
      <c r="D243" s="22">
        <f t="shared" si="17"/>
        <v>4984.2</v>
      </c>
      <c r="E243" s="22">
        <f t="shared" si="18"/>
        <v>5981.04</v>
      </c>
      <c r="F243" s="143" t="s">
        <v>1082</v>
      </c>
      <c r="G243" s="157"/>
    </row>
    <row r="244" spans="1:7" ht="12.75" customHeight="1" x14ac:dyDescent="0.2">
      <c r="A244" s="62" t="s">
        <v>948</v>
      </c>
      <c r="B244" s="22" t="s">
        <v>955</v>
      </c>
      <c r="C244" s="22">
        <v>103.60000000000001</v>
      </c>
      <c r="D244" s="22">
        <f t="shared" si="17"/>
        <v>4984.2</v>
      </c>
      <c r="E244" s="22">
        <f t="shared" si="18"/>
        <v>5981.04</v>
      </c>
      <c r="F244" s="143" t="s">
        <v>1082</v>
      </c>
      <c r="G244" s="157"/>
    </row>
    <row r="245" spans="1:7" ht="12.75" customHeight="1" x14ac:dyDescent="0.2">
      <c r="A245" s="62" t="s">
        <v>950</v>
      </c>
      <c r="B245" s="22" t="s">
        <v>956</v>
      </c>
      <c r="C245" s="22">
        <v>112.25</v>
      </c>
      <c r="D245" s="22">
        <f t="shared" si="17"/>
        <v>5400.3499999999995</v>
      </c>
      <c r="E245" s="22">
        <f t="shared" si="18"/>
        <v>6480.4199999999992</v>
      </c>
      <c r="F245" s="143" t="s">
        <v>1083</v>
      </c>
      <c r="G245" s="157"/>
    </row>
    <row r="246" spans="1:7" ht="12.75" customHeight="1" x14ac:dyDescent="0.2">
      <c r="A246" s="62" t="s">
        <v>951</v>
      </c>
      <c r="B246" s="22" t="s">
        <v>957</v>
      </c>
      <c r="C246" s="22">
        <v>177.37</v>
      </c>
      <c r="D246" s="22">
        <f t="shared" si="17"/>
        <v>8533.25</v>
      </c>
      <c r="E246" s="22">
        <f t="shared" si="18"/>
        <v>10239.9</v>
      </c>
      <c r="F246" s="143" t="s">
        <v>1083</v>
      </c>
      <c r="G246" s="157"/>
    </row>
    <row r="247" spans="1:7" ht="12.75" customHeight="1" x14ac:dyDescent="0.2">
      <c r="A247" s="62" t="s">
        <v>943</v>
      </c>
      <c r="B247" s="22" t="s">
        <v>953</v>
      </c>
      <c r="C247" s="22">
        <v>121.59</v>
      </c>
      <c r="D247" s="22">
        <f t="shared" si="17"/>
        <v>5849.7000000000007</v>
      </c>
      <c r="E247" s="22">
        <f t="shared" si="18"/>
        <v>7019.64</v>
      </c>
      <c r="F247" s="143" t="s">
        <v>969</v>
      </c>
      <c r="G247" s="157"/>
    </row>
    <row r="248" spans="1:7" ht="12.75" customHeight="1" x14ac:dyDescent="0.2">
      <c r="A248" s="62" t="s">
        <v>952</v>
      </c>
      <c r="B248" s="22" t="s">
        <v>958</v>
      </c>
      <c r="C248" s="22">
        <v>358</v>
      </c>
      <c r="D248" s="22">
        <f t="shared" si="17"/>
        <v>17223.399999999998</v>
      </c>
      <c r="E248" s="22">
        <f t="shared" si="18"/>
        <v>20668.079999999998</v>
      </c>
      <c r="F248" s="143" t="s">
        <v>969</v>
      </c>
      <c r="G248" s="157"/>
    </row>
    <row r="249" spans="1:7" ht="12.75" customHeight="1" x14ac:dyDescent="0.2">
      <c r="A249" s="62" t="s">
        <v>646</v>
      </c>
      <c r="B249" s="22" t="s">
        <v>1281</v>
      </c>
      <c r="C249" s="22">
        <v>3.21</v>
      </c>
      <c r="D249" s="22">
        <f t="shared" si="17"/>
        <v>154.44999999999999</v>
      </c>
      <c r="E249" s="22">
        <f t="shared" si="18"/>
        <v>185.33999999999997</v>
      </c>
      <c r="F249" s="143" t="s">
        <v>1284</v>
      </c>
      <c r="G249" s="157"/>
    </row>
    <row r="250" spans="1:7" ht="12.75" customHeight="1" x14ac:dyDescent="0.2">
      <c r="A250" s="62" t="s">
        <v>647</v>
      </c>
      <c r="B250" s="22" t="s">
        <v>1282</v>
      </c>
      <c r="C250" s="22">
        <v>3.21</v>
      </c>
      <c r="D250" s="22">
        <f t="shared" si="17"/>
        <v>154.44999999999999</v>
      </c>
      <c r="E250" s="22">
        <f t="shared" si="18"/>
        <v>185.33999999999997</v>
      </c>
      <c r="F250" s="143" t="s">
        <v>1284</v>
      </c>
      <c r="G250" s="157"/>
    </row>
    <row r="251" spans="1:7" ht="12.75" customHeight="1" x14ac:dyDescent="0.2">
      <c r="A251" s="62" t="s">
        <v>648</v>
      </c>
      <c r="B251" s="22" t="s">
        <v>1414</v>
      </c>
      <c r="C251" s="22">
        <v>3.21</v>
      </c>
      <c r="D251" s="22">
        <f t="shared" si="17"/>
        <v>154.44999999999999</v>
      </c>
      <c r="E251" s="22">
        <f t="shared" si="18"/>
        <v>185.33999999999997</v>
      </c>
      <c r="F251" s="143" t="s">
        <v>1284</v>
      </c>
      <c r="G251" s="157"/>
    </row>
    <row r="252" spans="1:7" ht="12.75" customHeight="1" x14ac:dyDescent="0.2">
      <c r="A252" s="62" t="s">
        <v>649</v>
      </c>
      <c r="B252" s="22" t="s">
        <v>1415</v>
      </c>
      <c r="C252" s="22">
        <v>3.4</v>
      </c>
      <c r="D252" s="22">
        <f t="shared" si="17"/>
        <v>163.55000000000001</v>
      </c>
      <c r="E252" s="22">
        <f t="shared" si="18"/>
        <v>196.26000000000002</v>
      </c>
      <c r="F252" s="143" t="s">
        <v>1284</v>
      </c>
      <c r="G252" s="157"/>
    </row>
    <row r="253" spans="1:7" ht="12.75" customHeight="1" x14ac:dyDescent="0.2">
      <c r="A253" s="62" t="s">
        <v>2084</v>
      </c>
      <c r="B253" s="22" t="s">
        <v>1283</v>
      </c>
      <c r="C253" s="22">
        <v>3.99</v>
      </c>
      <c r="D253" s="22">
        <f t="shared" si="17"/>
        <v>191.95</v>
      </c>
      <c r="E253" s="22">
        <f t="shared" si="18"/>
        <v>230.33999999999997</v>
      </c>
      <c r="F253" s="143" t="s">
        <v>1284</v>
      </c>
      <c r="G253" s="157"/>
    </row>
    <row r="254" spans="1:7" ht="12.75" customHeight="1" x14ac:dyDescent="0.2">
      <c r="A254" s="62" t="s">
        <v>4</v>
      </c>
      <c r="B254" s="22" t="s">
        <v>1416</v>
      </c>
      <c r="C254" s="22">
        <v>3.21</v>
      </c>
      <c r="D254" s="22">
        <f t="shared" si="17"/>
        <v>154.44999999999999</v>
      </c>
      <c r="E254" s="22">
        <f t="shared" si="18"/>
        <v>185.33999999999997</v>
      </c>
      <c r="F254" s="143" t="s">
        <v>1284</v>
      </c>
      <c r="G254" s="157"/>
    </row>
    <row r="255" spans="1:7" ht="12.75" customHeight="1" x14ac:dyDescent="0.2">
      <c r="A255" s="62" t="s">
        <v>691</v>
      </c>
      <c r="B255" s="22" t="s">
        <v>1417</v>
      </c>
      <c r="C255" s="22">
        <v>3.4</v>
      </c>
      <c r="D255" s="22">
        <f t="shared" si="17"/>
        <v>163.55000000000001</v>
      </c>
      <c r="E255" s="22">
        <f t="shared" si="18"/>
        <v>196.26000000000002</v>
      </c>
      <c r="F255" s="143" t="s">
        <v>1284</v>
      </c>
      <c r="G255" s="157"/>
    </row>
    <row r="256" spans="1:7" ht="12.75" customHeight="1" x14ac:dyDescent="0.2">
      <c r="A256" s="62" t="s">
        <v>910</v>
      </c>
      <c r="B256" s="22" t="s">
        <v>1409</v>
      </c>
      <c r="C256" s="22">
        <v>13.53</v>
      </c>
      <c r="D256" s="22">
        <f t="shared" si="17"/>
        <v>650.95000000000005</v>
      </c>
      <c r="E256" s="22">
        <f t="shared" si="18"/>
        <v>781.14</v>
      </c>
      <c r="F256" s="143" t="s">
        <v>1407</v>
      </c>
      <c r="G256" s="157"/>
    </row>
    <row r="257" spans="1:7" ht="12.75" customHeight="1" x14ac:dyDescent="0.2">
      <c r="A257" s="62" t="s">
        <v>909</v>
      </c>
      <c r="B257" s="22" t="s">
        <v>1410</v>
      </c>
      <c r="C257" s="22">
        <v>10.19</v>
      </c>
      <c r="D257" s="22">
        <f t="shared" si="17"/>
        <v>490.25</v>
      </c>
      <c r="E257" s="22">
        <f t="shared" si="18"/>
        <v>588.29999999999995</v>
      </c>
      <c r="F257" s="149" t="s">
        <v>1408</v>
      </c>
      <c r="G257" s="157"/>
    </row>
    <row r="258" spans="1:7" ht="12.75" customHeight="1" thickBot="1" x14ac:dyDescent="0.25">
      <c r="A258" s="54" t="s">
        <v>1229</v>
      </c>
      <c r="B258" s="55" t="s">
        <v>1411</v>
      </c>
      <c r="C258" s="55">
        <v>10.32</v>
      </c>
      <c r="D258" s="55">
        <f t="shared" si="17"/>
        <v>496.5</v>
      </c>
      <c r="E258" s="55">
        <f t="shared" si="18"/>
        <v>595.79999999999995</v>
      </c>
      <c r="F258" s="151" t="s">
        <v>1408</v>
      </c>
      <c r="G258" s="157"/>
    </row>
    <row r="259" spans="1:7" ht="12.75" customHeight="1" x14ac:dyDescent="0.2">
      <c r="A259" s="23"/>
      <c r="B259" s="24"/>
      <c r="C259" s="26" t="s">
        <v>2162</v>
      </c>
      <c r="D259" s="26"/>
      <c r="E259" s="26"/>
      <c r="F259" s="140"/>
      <c r="G259" s="157"/>
    </row>
    <row r="260" spans="1:7" ht="12.75" customHeight="1" thickBot="1" x14ac:dyDescent="0.25">
      <c r="A260" s="282" t="s">
        <v>1870</v>
      </c>
      <c r="B260" s="24"/>
      <c r="C260" s="26" t="s">
        <v>2162</v>
      </c>
      <c r="D260" s="26"/>
      <c r="E260" s="26"/>
      <c r="F260" s="140"/>
      <c r="G260" s="157"/>
    </row>
    <row r="261" spans="1:7" ht="12.75" customHeight="1" x14ac:dyDescent="0.2">
      <c r="A261" s="49" t="s">
        <v>935</v>
      </c>
      <c r="B261" s="50" t="s">
        <v>1418</v>
      </c>
      <c r="C261" s="51">
        <v>50.1</v>
      </c>
      <c r="D261" s="51">
        <f>IF(C261="","",5*ROUND(C261*$C$8/5,2))</f>
        <v>2410.3000000000002</v>
      </c>
      <c r="E261" s="51">
        <f t="shared" si="18"/>
        <v>2892.36</v>
      </c>
      <c r="F261" s="141" t="s">
        <v>1043</v>
      </c>
      <c r="G261" s="157"/>
    </row>
    <row r="262" spans="1:7" ht="12.75" customHeight="1" x14ac:dyDescent="0.2">
      <c r="A262" s="62" t="s">
        <v>936</v>
      </c>
      <c r="B262" s="22" t="s">
        <v>1419</v>
      </c>
      <c r="C262" s="32">
        <v>57.3</v>
      </c>
      <c r="D262" s="32">
        <f>IF(C262="","",5*ROUND(C262*$C$8/5,2))</f>
        <v>2756.7000000000003</v>
      </c>
      <c r="E262" s="32">
        <f t="shared" si="18"/>
        <v>3308.0400000000004</v>
      </c>
      <c r="F262" s="143" t="s">
        <v>1043</v>
      </c>
      <c r="G262" s="157"/>
    </row>
    <row r="263" spans="1:7" ht="12.75" customHeight="1" x14ac:dyDescent="0.2">
      <c r="A263" s="62" t="s">
        <v>937</v>
      </c>
      <c r="B263" s="22" t="s">
        <v>1420</v>
      </c>
      <c r="C263" s="32">
        <v>71.570000000000007</v>
      </c>
      <c r="D263" s="32">
        <f>IF(C263="","",5*ROUND(C263*$C$8/5,2))</f>
        <v>3443.25</v>
      </c>
      <c r="E263" s="32">
        <f t="shared" si="18"/>
        <v>4131.8999999999996</v>
      </c>
      <c r="F263" s="143" t="s">
        <v>1043</v>
      </c>
      <c r="G263" s="157"/>
    </row>
    <row r="264" spans="1:7" ht="12.75" customHeight="1" x14ac:dyDescent="0.2">
      <c r="A264" s="63"/>
      <c r="B264" s="24"/>
      <c r="C264" s="26" t="s">
        <v>2162</v>
      </c>
      <c r="D264" s="26"/>
      <c r="E264" s="26"/>
      <c r="F264" s="144"/>
      <c r="G264" s="157"/>
    </row>
    <row r="265" spans="1:7" ht="12.75" customHeight="1" x14ac:dyDescent="0.2">
      <c r="A265" s="62" t="s">
        <v>1044</v>
      </c>
      <c r="B265" s="22" t="s">
        <v>1421</v>
      </c>
      <c r="C265" s="32">
        <v>63.739999999999995</v>
      </c>
      <c r="D265" s="32">
        <f>IF(C265="","",5*ROUND(C265*$C$8/5,2))</f>
        <v>3066.5499999999997</v>
      </c>
      <c r="E265" s="32">
        <f>D265*1.2</f>
        <v>3679.8599999999997</v>
      </c>
      <c r="F265" s="64" t="s">
        <v>1113</v>
      </c>
      <c r="G265" s="157"/>
    </row>
    <row r="266" spans="1:7" ht="12.75" customHeight="1" x14ac:dyDescent="0.2">
      <c r="A266" s="62" t="s">
        <v>1045</v>
      </c>
      <c r="B266" s="22" t="s">
        <v>1422</v>
      </c>
      <c r="C266" s="32">
        <v>74.990000000000009</v>
      </c>
      <c r="D266" s="32">
        <f>IF(C266="","",5*ROUND(C266*$C$8/5,2))</f>
        <v>3607.75</v>
      </c>
      <c r="E266" s="32">
        <f>D266*1.2</f>
        <v>4329.3</v>
      </c>
      <c r="F266" s="64" t="s">
        <v>1113</v>
      </c>
      <c r="G266" s="157"/>
    </row>
    <row r="267" spans="1:7" ht="12.75" customHeight="1" x14ac:dyDescent="0.2">
      <c r="A267" s="62" t="s">
        <v>1046</v>
      </c>
      <c r="B267" s="22" t="s">
        <v>1423</v>
      </c>
      <c r="C267" s="32">
        <v>89.15</v>
      </c>
      <c r="D267" s="32">
        <f>IF(C267="","",5*ROUND(C267*$C$8/5,2))</f>
        <v>4289</v>
      </c>
      <c r="E267" s="32">
        <f>D267*1.2</f>
        <v>5146.8</v>
      </c>
      <c r="F267" s="64" t="s">
        <v>1113</v>
      </c>
      <c r="G267" s="157"/>
    </row>
    <row r="268" spans="1:7" ht="12.75" customHeight="1" x14ac:dyDescent="0.2">
      <c r="A268" s="63"/>
      <c r="B268" s="24"/>
      <c r="C268" s="26" t="s">
        <v>2162</v>
      </c>
      <c r="D268" s="26"/>
      <c r="E268" s="26"/>
      <c r="F268" s="112"/>
      <c r="G268" s="157"/>
    </row>
    <row r="269" spans="1:7" ht="12.75" customHeight="1" x14ac:dyDescent="0.2">
      <c r="A269" s="62" t="s">
        <v>365</v>
      </c>
      <c r="B269" s="22" t="s">
        <v>1424</v>
      </c>
      <c r="C269" s="32">
        <v>76.570000000000007</v>
      </c>
      <c r="D269" s="32">
        <f>IF(C269="","",5*ROUND(C269*$C$8/5,2))</f>
        <v>3683.8</v>
      </c>
      <c r="E269" s="32">
        <f t="shared" si="18"/>
        <v>4420.5600000000004</v>
      </c>
      <c r="F269" s="64" t="s">
        <v>1047</v>
      </c>
      <c r="G269" s="157"/>
    </row>
    <row r="270" spans="1:7" ht="12.75" customHeight="1" x14ac:dyDescent="0.2">
      <c r="A270" s="62" t="s">
        <v>366</v>
      </c>
      <c r="B270" s="22" t="s">
        <v>1425</v>
      </c>
      <c r="C270" s="32">
        <v>92.48</v>
      </c>
      <c r="D270" s="32">
        <f>IF(C270="","",5*ROUND(C270*$C$8/5,2))</f>
        <v>4449.2</v>
      </c>
      <c r="E270" s="32">
        <f t="shared" si="18"/>
        <v>5339.04</v>
      </c>
      <c r="F270" s="64" t="s">
        <v>1047</v>
      </c>
      <c r="G270" s="157"/>
    </row>
    <row r="271" spans="1:7" ht="12.75" customHeight="1" x14ac:dyDescent="0.2">
      <c r="A271" s="62" t="s">
        <v>367</v>
      </c>
      <c r="B271" s="22" t="s">
        <v>1426</v>
      </c>
      <c r="C271" s="32">
        <v>110.96000000000001</v>
      </c>
      <c r="D271" s="32">
        <f>IF(C271="","",5*ROUND(C271*$C$8/5,2))</f>
        <v>5338.3</v>
      </c>
      <c r="E271" s="32">
        <f t="shared" si="18"/>
        <v>6405.96</v>
      </c>
      <c r="F271" s="64" t="s">
        <v>1047</v>
      </c>
      <c r="G271" s="157"/>
    </row>
    <row r="272" spans="1:7" ht="12.75" customHeight="1" x14ac:dyDescent="0.2">
      <c r="A272" s="63"/>
      <c r="B272" s="24"/>
      <c r="C272" s="26" t="s">
        <v>2162</v>
      </c>
      <c r="D272" s="26"/>
      <c r="E272" s="26"/>
      <c r="F272" s="112"/>
      <c r="G272" s="157"/>
    </row>
    <row r="273" spans="1:7" ht="12.75" customHeight="1" x14ac:dyDescent="0.2">
      <c r="A273" s="62" t="s">
        <v>341</v>
      </c>
      <c r="B273" s="22" t="s">
        <v>1427</v>
      </c>
      <c r="C273" s="32">
        <v>93.87</v>
      </c>
      <c r="D273" s="32">
        <f>IF(C273="","",5*ROUND(C273*$C$8/5,2))</f>
        <v>4516.1000000000004</v>
      </c>
      <c r="E273" s="32">
        <f t="shared" si="18"/>
        <v>5419.3200000000006</v>
      </c>
      <c r="F273" s="64" t="s">
        <v>1048</v>
      </c>
      <c r="G273" s="157"/>
    </row>
    <row r="274" spans="1:7" ht="12.75" customHeight="1" x14ac:dyDescent="0.2">
      <c r="A274" s="62" t="s">
        <v>342</v>
      </c>
      <c r="B274" s="22" t="s">
        <v>1428</v>
      </c>
      <c r="C274" s="32">
        <v>115.87</v>
      </c>
      <c r="D274" s="32">
        <f>IF(C274="","",5*ROUND(C274*$C$8/5,2))</f>
        <v>5574.5</v>
      </c>
      <c r="E274" s="32">
        <f t="shared" si="18"/>
        <v>6689.4</v>
      </c>
      <c r="F274" s="64" t="s">
        <v>1048</v>
      </c>
      <c r="G274" s="157"/>
    </row>
    <row r="275" spans="1:7" ht="12.75" customHeight="1" x14ac:dyDescent="0.2">
      <c r="A275" s="62" t="s">
        <v>343</v>
      </c>
      <c r="B275" s="22" t="s">
        <v>1429</v>
      </c>
      <c r="C275" s="32">
        <v>140.35</v>
      </c>
      <c r="D275" s="32">
        <f>IF(C275="","",5*ROUND(C275*$C$8/5,2))</f>
        <v>6752.25</v>
      </c>
      <c r="E275" s="32">
        <f t="shared" si="18"/>
        <v>8102.7</v>
      </c>
      <c r="F275" s="64" t="s">
        <v>1048</v>
      </c>
      <c r="G275" s="157"/>
    </row>
    <row r="276" spans="1:7" ht="12.75" customHeight="1" x14ac:dyDescent="0.2">
      <c r="A276" s="63"/>
      <c r="B276" s="24"/>
      <c r="C276" s="26" t="s">
        <v>2162</v>
      </c>
      <c r="D276" s="26"/>
      <c r="E276" s="26"/>
      <c r="F276" s="112"/>
      <c r="G276" s="157"/>
    </row>
    <row r="277" spans="1:7" ht="12.75" customHeight="1" x14ac:dyDescent="0.2">
      <c r="A277" s="62" t="s">
        <v>360</v>
      </c>
      <c r="B277" s="22" t="s">
        <v>1430</v>
      </c>
      <c r="C277" s="32">
        <v>147.21</v>
      </c>
      <c r="D277" s="32">
        <f>IF(C277="","",5*ROUND(C277*$C$8/5,2))</f>
        <v>7082.25</v>
      </c>
      <c r="E277" s="32">
        <f t="shared" si="18"/>
        <v>8498.6999999999989</v>
      </c>
      <c r="F277" s="64" t="s">
        <v>368</v>
      </c>
      <c r="G277" s="157"/>
    </row>
    <row r="278" spans="1:7" ht="12.75" customHeight="1" x14ac:dyDescent="0.2">
      <c r="A278" s="62" t="s">
        <v>361</v>
      </c>
      <c r="B278" s="22" t="s">
        <v>1431</v>
      </c>
      <c r="C278" s="32">
        <v>179.01</v>
      </c>
      <c r="D278" s="32">
        <f>IF(C278="","",5*ROUND(C278*$C$8/5,2))</f>
        <v>8612.15</v>
      </c>
      <c r="E278" s="32">
        <f t="shared" si="18"/>
        <v>10334.58</v>
      </c>
      <c r="F278" s="64" t="s">
        <v>368</v>
      </c>
      <c r="G278" s="157"/>
    </row>
    <row r="279" spans="1:7" ht="12.75" customHeight="1" x14ac:dyDescent="0.2">
      <c r="A279" s="62" t="s">
        <v>0</v>
      </c>
      <c r="B279" s="22" t="s">
        <v>1432</v>
      </c>
      <c r="C279" s="32">
        <v>210.76</v>
      </c>
      <c r="D279" s="32">
        <f>IF(C279="","",5*ROUND(C279*$C$8/5,2))</f>
        <v>10139.65</v>
      </c>
      <c r="E279" s="32">
        <f t="shared" si="18"/>
        <v>12167.58</v>
      </c>
      <c r="F279" s="64" t="s">
        <v>368</v>
      </c>
      <c r="G279" s="157"/>
    </row>
    <row r="280" spans="1:7" ht="12.75" customHeight="1" x14ac:dyDescent="0.2">
      <c r="A280" s="63"/>
      <c r="B280" s="24"/>
      <c r="C280" s="26" t="s">
        <v>2162</v>
      </c>
      <c r="D280" s="26"/>
      <c r="E280" s="26"/>
      <c r="F280" s="112"/>
      <c r="G280" s="157"/>
    </row>
    <row r="281" spans="1:7" ht="12.75" customHeight="1" x14ac:dyDescent="0.2">
      <c r="A281" s="62" t="s">
        <v>344</v>
      </c>
      <c r="B281" s="22" t="s">
        <v>1430</v>
      </c>
      <c r="C281" s="32">
        <v>147.21</v>
      </c>
      <c r="D281" s="32">
        <f>IF(C281="","",5*ROUND(C281*$C$8/5,2))</f>
        <v>7082.25</v>
      </c>
      <c r="E281" s="32">
        <f t="shared" si="18"/>
        <v>8498.6999999999989</v>
      </c>
      <c r="F281" s="64" t="s">
        <v>169</v>
      </c>
      <c r="G281" s="157"/>
    </row>
    <row r="282" spans="1:7" ht="12.75" customHeight="1" x14ac:dyDescent="0.2">
      <c r="A282" s="62" t="s">
        <v>345</v>
      </c>
      <c r="B282" s="22" t="s">
        <v>1431</v>
      </c>
      <c r="C282" s="32">
        <v>179.01</v>
      </c>
      <c r="D282" s="32">
        <f>IF(C282="","",5*ROUND(C282*$C$8/5,2))</f>
        <v>8612.15</v>
      </c>
      <c r="E282" s="32">
        <f>D282*1.2</f>
        <v>10334.58</v>
      </c>
      <c r="F282" s="64" t="s">
        <v>169</v>
      </c>
      <c r="G282" s="157"/>
    </row>
    <row r="283" spans="1:7" ht="12.75" customHeight="1" x14ac:dyDescent="0.2">
      <c r="A283" s="62" t="s">
        <v>346</v>
      </c>
      <c r="B283" s="22" t="s">
        <v>1432</v>
      </c>
      <c r="C283" s="32">
        <v>210.76</v>
      </c>
      <c r="D283" s="32">
        <f>IF(C283="","",5*ROUND(C283*$C$8/5,2))</f>
        <v>10139.65</v>
      </c>
      <c r="E283" s="32">
        <f>D283*1.2</f>
        <v>12167.58</v>
      </c>
      <c r="F283" s="64" t="s">
        <v>169</v>
      </c>
      <c r="G283" s="157"/>
    </row>
    <row r="284" spans="1:7" ht="12.75" customHeight="1" x14ac:dyDescent="0.2">
      <c r="A284" s="63"/>
      <c r="B284" s="24"/>
      <c r="C284" s="26" t="s">
        <v>2162</v>
      </c>
      <c r="D284" s="26"/>
      <c r="E284" s="26"/>
      <c r="F284" s="112"/>
      <c r="G284" s="157"/>
    </row>
    <row r="285" spans="1:7" ht="12.75" customHeight="1" x14ac:dyDescent="0.2">
      <c r="A285" s="62" t="s">
        <v>801</v>
      </c>
      <c r="B285" s="22" t="s">
        <v>1433</v>
      </c>
      <c r="C285" s="32">
        <v>52.61</v>
      </c>
      <c r="D285" s="32">
        <f>IF(C285="","",5*ROUND(C285*$C$8/5,2))</f>
        <v>2531.0499999999997</v>
      </c>
      <c r="E285" s="32">
        <f>D285*1.2</f>
        <v>3037.2599999999998</v>
      </c>
      <c r="F285" s="64" t="s">
        <v>1238</v>
      </c>
      <c r="G285" s="157"/>
    </row>
    <row r="286" spans="1:7" ht="12.75" customHeight="1" x14ac:dyDescent="0.2">
      <c r="A286" s="62" t="s">
        <v>802</v>
      </c>
      <c r="B286" s="22" t="s">
        <v>1434</v>
      </c>
      <c r="C286" s="22">
        <v>60.18</v>
      </c>
      <c r="D286" s="22">
        <f>IF(C286="","",5*ROUND(C286*$C$8/5,2))</f>
        <v>2895.25</v>
      </c>
      <c r="E286" s="22">
        <f>D286*1.2</f>
        <v>3474.2999999999997</v>
      </c>
      <c r="F286" s="64" t="s">
        <v>1238</v>
      </c>
      <c r="G286" s="157"/>
    </row>
    <row r="287" spans="1:7" ht="12.75" customHeight="1" x14ac:dyDescent="0.2">
      <c r="A287" s="62" t="s">
        <v>803</v>
      </c>
      <c r="B287" s="22" t="s">
        <v>1435</v>
      </c>
      <c r="C287" s="22">
        <v>75.14</v>
      </c>
      <c r="D287" s="22">
        <f>IF(C287="","",5*ROUND(C287*$C$8/5,2))</f>
        <v>3615</v>
      </c>
      <c r="E287" s="22">
        <f>D287*1.2</f>
        <v>4338</v>
      </c>
      <c r="F287" s="64" t="s">
        <v>1238</v>
      </c>
      <c r="G287" s="157"/>
    </row>
    <row r="288" spans="1:7" ht="12.75" customHeight="1" x14ac:dyDescent="0.2">
      <c r="A288" s="63"/>
      <c r="B288" s="24"/>
      <c r="C288" s="24" t="s">
        <v>2162</v>
      </c>
      <c r="D288" s="24"/>
      <c r="E288" s="24"/>
      <c r="F288" s="112"/>
      <c r="G288" s="157"/>
    </row>
    <row r="289" spans="1:7" ht="12.75" customHeight="1" x14ac:dyDescent="0.2">
      <c r="A289" s="62" t="s">
        <v>804</v>
      </c>
      <c r="B289" s="22" t="s">
        <v>1436</v>
      </c>
      <c r="C289" s="22">
        <v>68.540000000000006</v>
      </c>
      <c r="D289" s="22">
        <f>IF(C289="","",5*ROUND(C289*$C$8/5,2))</f>
        <v>3297.45</v>
      </c>
      <c r="E289" s="22">
        <f t="shared" ref="E289:E311" si="19">D289*1.2</f>
        <v>3956.9399999999996</v>
      </c>
      <c r="F289" s="64" t="s">
        <v>1114</v>
      </c>
      <c r="G289" s="157"/>
    </row>
    <row r="290" spans="1:7" ht="12.75" customHeight="1" x14ac:dyDescent="0.2">
      <c r="A290" s="62" t="s">
        <v>805</v>
      </c>
      <c r="B290" s="22" t="s">
        <v>1437</v>
      </c>
      <c r="C290" s="22">
        <v>81.77000000000001</v>
      </c>
      <c r="D290" s="22">
        <f>IF(C290="","",5*ROUND(C290*$C$8/5,2))</f>
        <v>3933.95</v>
      </c>
      <c r="E290" s="22">
        <f t="shared" si="19"/>
        <v>4720.74</v>
      </c>
      <c r="F290" s="64" t="s">
        <v>1114</v>
      </c>
      <c r="G290" s="157"/>
    </row>
    <row r="291" spans="1:7" ht="12.75" customHeight="1" x14ac:dyDescent="0.2">
      <c r="A291" s="62" t="s">
        <v>806</v>
      </c>
      <c r="B291" s="22" t="s">
        <v>1438</v>
      </c>
      <c r="C291" s="22">
        <v>97.58</v>
      </c>
      <c r="D291" s="22">
        <f>IF(C291="","",5*ROUND(C291*$C$8/5,2))</f>
        <v>4694.55</v>
      </c>
      <c r="E291" s="22">
        <f t="shared" si="19"/>
        <v>5633.46</v>
      </c>
      <c r="F291" s="64" t="s">
        <v>1114</v>
      </c>
      <c r="G291" s="157"/>
    </row>
    <row r="292" spans="1:7" ht="12.75" customHeight="1" x14ac:dyDescent="0.2">
      <c r="A292" s="63"/>
      <c r="B292" s="24"/>
      <c r="C292" s="24" t="s">
        <v>2162</v>
      </c>
      <c r="D292" s="24"/>
      <c r="E292" s="24"/>
      <c r="F292" s="112"/>
      <c r="G292" s="157"/>
    </row>
    <row r="293" spans="1:7" ht="12.75" customHeight="1" x14ac:dyDescent="0.2">
      <c r="A293" s="62" t="s">
        <v>1051</v>
      </c>
      <c r="B293" s="22" t="s">
        <v>1439</v>
      </c>
      <c r="C293" s="22">
        <v>74.53</v>
      </c>
      <c r="D293" s="22">
        <f>IF(C293="","",5*ROUND(C293*$C$8/5,2))</f>
        <v>3585.65</v>
      </c>
      <c r="E293" s="22">
        <f t="shared" si="19"/>
        <v>4302.78</v>
      </c>
      <c r="F293" s="64" t="s">
        <v>1054</v>
      </c>
      <c r="G293" s="157"/>
    </row>
    <row r="294" spans="1:7" ht="12.75" customHeight="1" x14ac:dyDescent="0.2">
      <c r="A294" s="62" t="s">
        <v>1052</v>
      </c>
      <c r="B294" s="22" t="s">
        <v>1440</v>
      </c>
      <c r="C294" s="22">
        <v>90.68</v>
      </c>
      <c r="D294" s="22">
        <f>IF(C294="","",5*ROUND(C294*$C$8/5,2))</f>
        <v>4362.6000000000004</v>
      </c>
      <c r="E294" s="22">
        <f t="shared" si="19"/>
        <v>5235.12</v>
      </c>
      <c r="F294" s="64" t="s">
        <v>1054</v>
      </c>
      <c r="G294" s="157"/>
    </row>
    <row r="295" spans="1:7" ht="12.75" customHeight="1" x14ac:dyDescent="0.2">
      <c r="A295" s="62" t="s">
        <v>1053</v>
      </c>
      <c r="B295" s="22" t="s">
        <v>1441</v>
      </c>
      <c r="C295" s="22">
        <v>108.54</v>
      </c>
      <c r="D295" s="22">
        <f>IF(C295="","",5*ROUND(C295*$C$8/5,2))</f>
        <v>5221.8499999999995</v>
      </c>
      <c r="E295" s="22">
        <f t="shared" si="19"/>
        <v>6266.2199999999993</v>
      </c>
      <c r="F295" s="64" t="s">
        <v>1054</v>
      </c>
      <c r="G295" s="157"/>
    </row>
    <row r="296" spans="1:7" ht="12.75" customHeight="1" x14ac:dyDescent="0.2">
      <c r="A296" s="63"/>
      <c r="B296" s="24"/>
      <c r="C296" s="24" t="s">
        <v>2162</v>
      </c>
      <c r="D296" s="24"/>
      <c r="E296" s="24"/>
      <c r="F296" s="112"/>
      <c r="G296" s="157"/>
    </row>
    <row r="297" spans="1:7" ht="12.75" customHeight="1" x14ac:dyDescent="0.2">
      <c r="A297" s="62" t="s">
        <v>807</v>
      </c>
      <c r="B297" s="22" t="s">
        <v>1442</v>
      </c>
      <c r="C297" s="22">
        <v>80.820000000000007</v>
      </c>
      <c r="D297" s="22">
        <f>IF(C297="","",5*ROUND(C297*$C$8/5,2))</f>
        <v>3888.25</v>
      </c>
      <c r="E297" s="22">
        <f t="shared" si="19"/>
        <v>4665.8999999999996</v>
      </c>
      <c r="F297" s="64" t="s">
        <v>1050</v>
      </c>
      <c r="G297" s="157"/>
    </row>
    <row r="298" spans="1:7" ht="12.75" customHeight="1" x14ac:dyDescent="0.2">
      <c r="A298" s="62" t="s">
        <v>808</v>
      </c>
      <c r="B298" s="22" t="s">
        <v>1443</v>
      </c>
      <c r="C298" s="22">
        <v>99.740000000000009</v>
      </c>
      <c r="D298" s="22">
        <f>IF(C298="","",5*ROUND(C298*$C$8/5,2))</f>
        <v>4798.5</v>
      </c>
      <c r="E298" s="22">
        <f t="shared" si="19"/>
        <v>5758.2</v>
      </c>
      <c r="F298" s="64" t="s">
        <v>1050</v>
      </c>
      <c r="G298" s="157"/>
    </row>
    <row r="299" spans="1:7" ht="12.75" customHeight="1" x14ac:dyDescent="0.2">
      <c r="A299" s="62" t="s">
        <v>809</v>
      </c>
      <c r="B299" s="22" t="s">
        <v>1444</v>
      </c>
      <c r="C299" s="22">
        <v>118.64</v>
      </c>
      <c r="D299" s="22">
        <f>IF(C299="","",5*ROUND(C299*$C$8/5,2))</f>
        <v>5707.75</v>
      </c>
      <c r="E299" s="22">
        <f t="shared" si="19"/>
        <v>6849.3</v>
      </c>
      <c r="F299" s="64" t="s">
        <v>1050</v>
      </c>
      <c r="G299" s="157"/>
    </row>
    <row r="300" spans="1:7" ht="12.75" customHeight="1" x14ac:dyDescent="0.2">
      <c r="A300" s="63"/>
      <c r="B300" s="24"/>
      <c r="C300" s="24" t="s">
        <v>2162</v>
      </c>
      <c r="D300" s="24"/>
      <c r="E300" s="24"/>
      <c r="F300" s="112"/>
      <c r="G300" s="157"/>
    </row>
    <row r="301" spans="1:7" ht="12.75" customHeight="1" x14ac:dyDescent="0.2">
      <c r="A301" s="62" t="s">
        <v>810</v>
      </c>
      <c r="B301" s="22" t="s">
        <v>1445</v>
      </c>
      <c r="C301" s="22">
        <v>98.550000000000011</v>
      </c>
      <c r="D301" s="22">
        <f>IF(C301="","",5*ROUND(C301*$C$8/5,2))</f>
        <v>4741.25</v>
      </c>
      <c r="E301" s="22">
        <f t="shared" si="19"/>
        <v>5689.5</v>
      </c>
      <c r="F301" s="64" t="s">
        <v>1049</v>
      </c>
      <c r="G301" s="157"/>
    </row>
    <row r="302" spans="1:7" ht="12.75" customHeight="1" x14ac:dyDescent="0.2">
      <c r="A302" s="62" t="s">
        <v>811</v>
      </c>
      <c r="B302" s="22" t="s">
        <v>1446</v>
      </c>
      <c r="C302" s="22">
        <v>121.64</v>
      </c>
      <c r="D302" s="22">
        <f>IF(C302="","",5*ROUND(C302*$C$8/5,2))</f>
        <v>5852.1</v>
      </c>
      <c r="E302" s="22">
        <f t="shared" si="19"/>
        <v>7022.52</v>
      </c>
      <c r="F302" s="64" t="s">
        <v>1049</v>
      </c>
      <c r="G302" s="157"/>
    </row>
    <row r="303" spans="1:7" ht="12.75" customHeight="1" x14ac:dyDescent="0.2">
      <c r="A303" s="62" t="s">
        <v>812</v>
      </c>
      <c r="B303" s="22" t="s">
        <v>1447</v>
      </c>
      <c r="C303" s="22">
        <v>147.37</v>
      </c>
      <c r="D303" s="22">
        <f>IF(C303="","",5*ROUND(C303*$C$8/5,2))</f>
        <v>7089.95</v>
      </c>
      <c r="E303" s="22">
        <f t="shared" si="19"/>
        <v>8507.9399999999987</v>
      </c>
      <c r="F303" s="64" t="s">
        <v>1049</v>
      </c>
      <c r="G303" s="157"/>
    </row>
    <row r="304" spans="1:7" ht="12.75" customHeight="1" x14ac:dyDescent="0.2">
      <c r="A304" s="63"/>
      <c r="B304" s="24"/>
      <c r="C304" s="24" t="s">
        <v>2162</v>
      </c>
      <c r="D304" s="24"/>
      <c r="E304" s="24"/>
      <c r="F304" s="112"/>
      <c r="G304" s="157"/>
    </row>
    <row r="305" spans="1:7" ht="12.75" customHeight="1" x14ac:dyDescent="0.2">
      <c r="A305" s="62" t="s">
        <v>813</v>
      </c>
      <c r="B305" s="22" t="s">
        <v>1448</v>
      </c>
      <c r="C305" s="22">
        <v>154.54999999999998</v>
      </c>
      <c r="D305" s="22">
        <f>IF(C305="","",5*ROUND(C305*$C$8/5,2))</f>
        <v>7435.4</v>
      </c>
      <c r="E305" s="22">
        <f t="shared" si="19"/>
        <v>8922.48</v>
      </c>
      <c r="F305" s="64" t="s">
        <v>816</v>
      </c>
      <c r="G305" s="157"/>
    </row>
    <row r="306" spans="1:7" ht="12.75" customHeight="1" x14ac:dyDescent="0.2">
      <c r="A306" s="62" t="s">
        <v>814</v>
      </c>
      <c r="B306" s="22" t="s">
        <v>1449</v>
      </c>
      <c r="C306" s="22">
        <v>187.92999999999998</v>
      </c>
      <c r="D306" s="22">
        <f>IF(C306="","",5*ROUND(C306*$C$8/5,2))</f>
        <v>9041.2999999999993</v>
      </c>
      <c r="E306" s="22">
        <f t="shared" si="19"/>
        <v>10849.56</v>
      </c>
      <c r="F306" s="64" t="s">
        <v>816</v>
      </c>
      <c r="G306" s="157"/>
    </row>
    <row r="307" spans="1:7" ht="12.75" customHeight="1" x14ac:dyDescent="0.2">
      <c r="A307" s="62" t="s">
        <v>815</v>
      </c>
      <c r="B307" s="22" t="s">
        <v>1450</v>
      </c>
      <c r="C307" s="22">
        <v>221.29999999999998</v>
      </c>
      <c r="D307" s="22">
        <f>IF(C307="","",5*ROUND(C307*$C$8/5,2))</f>
        <v>10646.75</v>
      </c>
      <c r="E307" s="22">
        <f t="shared" si="19"/>
        <v>12776.1</v>
      </c>
      <c r="F307" s="64" t="s">
        <v>816</v>
      </c>
      <c r="G307" s="157"/>
    </row>
    <row r="308" spans="1:7" ht="12.75" customHeight="1" x14ac:dyDescent="0.2">
      <c r="A308" s="63"/>
      <c r="B308" s="24"/>
      <c r="C308" s="24" t="s">
        <v>2162</v>
      </c>
      <c r="D308" s="24"/>
      <c r="E308" s="24"/>
      <c r="F308" s="112"/>
      <c r="G308" s="157"/>
    </row>
    <row r="309" spans="1:7" ht="12.75" customHeight="1" x14ac:dyDescent="0.2">
      <c r="A309" s="62" t="s">
        <v>1055</v>
      </c>
      <c r="B309" s="22" t="s">
        <v>1451</v>
      </c>
      <c r="C309" s="22">
        <v>198.91</v>
      </c>
      <c r="D309" s="22">
        <f>IF(C309="","",5*ROUND(C309*$C$8/5,2))</f>
        <v>9569.5500000000011</v>
      </c>
      <c r="E309" s="22">
        <f t="shared" si="19"/>
        <v>11483.460000000001</v>
      </c>
      <c r="F309" s="64" t="s">
        <v>1058</v>
      </c>
      <c r="G309" s="157"/>
    </row>
    <row r="310" spans="1:7" ht="12.75" customHeight="1" x14ac:dyDescent="0.2">
      <c r="A310" s="62" t="s">
        <v>1056</v>
      </c>
      <c r="B310" s="22" t="s">
        <v>1452</v>
      </c>
      <c r="C310" s="22">
        <v>226.26999999999998</v>
      </c>
      <c r="D310" s="22">
        <f>IF(C310="","",5*ROUND(C310*$C$8/5,2))</f>
        <v>10885.85</v>
      </c>
      <c r="E310" s="22">
        <f t="shared" si="19"/>
        <v>13063.02</v>
      </c>
      <c r="F310" s="64" t="s">
        <v>1058</v>
      </c>
      <c r="G310" s="157"/>
    </row>
    <row r="311" spans="1:7" ht="12.75" customHeight="1" x14ac:dyDescent="0.2">
      <c r="A311" s="62" t="s">
        <v>1057</v>
      </c>
      <c r="B311" s="22" t="s">
        <v>1453</v>
      </c>
      <c r="C311" s="22">
        <v>262.86</v>
      </c>
      <c r="D311" s="22">
        <f>IF(C311="","",5*ROUND(C311*$C$8/5,2))</f>
        <v>12646.199999999999</v>
      </c>
      <c r="E311" s="22">
        <f t="shared" si="19"/>
        <v>15175.439999999999</v>
      </c>
      <c r="F311" s="64" t="s">
        <v>1058</v>
      </c>
      <c r="G311" s="157"/>
    </row>
    <row r="312" spans="1:7" ht="12.75" customHeight="1" x14ac:dyDescent="0.2">
      <c r="A312" s="63"/>
      <c r="B312" s="24"/>
      <c r="C312" s="26" t="s">
        <v>2162</v>
      </c>
      <c r="D312" s="26"/>
      <c r="E312" s="26"/>
      <c r="F312" s="112"/>
      <c r="G312" s="157"/>
    </row>
    <row r="313" spans="1:7" ht="12.75" customHeight="1" x14ac:dyDescent="0.2">
      <c r="A313" s="62" t="s">
        <v>1060</v>
      </c>
      <c r="B313" s="22" t="s">
        <v>1451</v>
      </c>
      <c r="C313" s="32">
        <v>189.39999999999998</v>
      </c>
      <c r="D313" s="32">
        <f>IF(C313="","",5*ROUND(C313*$C$8/5,2))</f>
        <v>9112.0500000000011</v>
      </c>
      <c r="E313" s="32">
        <f>D313*1.2</f>
        <v>10934.460000000001</v>
      </c>
      <c r="F313" s="64" t="s">
        <v>1059</v>
      </c>
      <c r="G313" s="157"/>
    </row>
    <row r="314" spans="1:7" ht="12.75" customHeight="1" x14ac:dyDescent="0.2">
      <c r="A314" s="62" t="s">
        <v>1061</v>
      </c>
      <c r="B314" s="22" t="s">
        <v>1452</v>
      </c>
      <c r="C314" s="32">
        <v>215.48</v>
      </c>
      <c r="D314" s="32">
        <f>IF(C314="","",5*ROUND(C314*$C$8/5,2))</f>
        <v>10366.75</v>
      </c>
      <c r="E314" s="32">
        <f>D314*1.2</f>
        <v>12440.1</v>
      </c>
      <c r="F314" s="64" t="s">
        <v>1059</v>
      </c>
      <c r="G314" s="157"/>
    </row>
    <row r="315" spans="1:7" ht="12.75" customHeight="1" thickBot="1" x14ac:dyDescent="0.25">
      <c r="A315" s="54" t="s">
        <v>1062</v>
      </c>
      <c r="B315" s="55" t="s">
        <v>1453</v>
      </c>
      <c r="C315" s="56">
        <v>250.29</v>
      </c>
      <c r="D315" s="56">
        <f>IF(C315="","",5*ROUND(C315*$C$8/5,2))</f>
        <v>12041.45</v>
      </c>
      <c r="E315" s="56">
        <f>D315*1.2</f>
        <v>14449.74</v>
      </c>
      <c r="F315" s="65" t="s">
        <v>1059</v>
      </c>
      <c r="G315" s="157"/>
    </row>
    <row r="316" spans="1:7" ht="12.75" customHeight="1" thickBot="1" x14ac:dyDescent="0.25">
      <c r="A316" s="63"/>
      <c r="B316" s="24"/>
      <c r="C316" s="26" t="s">
        <v>2162</v>
      </c>
      <c r="D316" s="26"/>
      <c r="E316" s="26"/>
      <c r="F316" s="25"/>
      <c r="G316" s="157"/>
    </row>
    <row r="317" spans="1:7" ht="12.75" customHeight="1" x14ac:dyDescent="0.2">
      <c r="A317" s="49" t="s">
        <v>297</v>
      </c>
      <c r="B317" s="50" t="s">
        <v>1454</v>
      </c>
      <c r="C317" s="51">
        <v>29.51</v>
      </c>
      <c r="D317" s="51">
        <f t="shared" ref="D317:D331" si="20">IF(C317="","",5*ROUND(C317*$C$8/5,2))</f>
        <v>1419.75</v>
      </c>
      <c r="E317" s="51">
        <f t="shared" ref="E317:E375" si="21">D317*1.2</f>
        <v>1703.7</v>
      </c>
      <c r="F317" s="141" t="s">
        <v>1874</v>
      </c>
      <c r="G317" s="157"/>
    </row>
    <row r="318" spans="1:7" ht="12.75" customHeight="1" x14ac:dyDescent="0.2">
      <c r="A318" s="62" t="s">
        <v>5</v>
      </c>
      <c r="B318" s="22" t="s">
        <v>1455</v>
      </c>
      <c r="C318" s="32">
        <v>39.14</v>
      </c>
      <c r="D318" s="32">
        <f t="shared" si="20"/>
        <v>1883.0500000000002</v>
      </c>
      <c r="E318" s="32">
        <f t="shared" si="21"/>
        <v>2259.6600000000003</v>
      </c>
      <c r="F318" s="143" t="s">
        <v>1875</v>
      </c>
      <c r="G318" s="157"/>
    </row>
    <row r="319" spans="1:7" ht="12.75" customHeight="1" x14ac:dyDescent="0.2">
      <c r="A319" s="62" t="s">
        <v>1081</v>
      </c>
      <c r="B319" s="22" t="s">
        <v>1456</v>
      </c>
      <c r="C319" s="32">
        <v>41.12</v>
      </c>
      <c r="D319" s="32">
        <f t="shared" si="20"/>
        <v>1978.3000000000002</v>
      </c>
      <c r="E319" s="32">
        <f t="shared" si="21"/>
        <v>2373.96</v>
      </c>
      <c r="F319" s="143" t="s">
        <v>1875</v>
      </c>
      <c r="G319" s="157"/>
    </row>
    <row r="320" spans="1:7" ht="12.75" customHeight="1" x14ac:dyDescent="0.2">
      <c r="A320" s="62" t="s">
        <v>474</v>
      </c>
      <c r="B320" s="22" t="s">
        <v>1457</v>
      </c>
      <c r="C320" s="32">
        <v>31.400000000000002</v>
      </c>
      <c r="D320" s="32">
        <f t="shared" si="20"/>
        <v>1510.65</v>
      </c>
      <c r="E320" s="32">
        <f t="shared" si="21"/>
        <v>1812.78</v>
      </c>
      <c r="F320" s="143" t="s">
        <v>1466</v>
      </c>
      <c r="G320" s="157"/>
    </row>
    <row r="321" spans="1:7" ht="12.75" customHeight="1" x14ac:dyDescent="0.2">
      <c r="A321" s="62" t="s">
        <v>303</v>
      </c>
      <c r="B321" s="22" t="s">
        <v>1458</v>
      </c>
      <c r="C321" s="32">
        <v>31.400000000000002</v>
      </c>
      <c r="D321" s="32">
        <f t="shared" si="20"/>
        <v>1510.65</v>
      </c>
      <c r="E321" s="32">
        <f t="shared" si="21"/>
        <v>1812.78</v>
      </c>
      <c r="F321" s="143" t="s">
        <v>1871</v>
      </c>
      <c r="G321" s="157"/>
    </row>
    <row r="322" spans="1:7" ht="12.75" customHeight="1" x14ac:dyDescent="0.2">
      <c r="A322" s="62" t="s">
        <v>1115</v>
      </c>
      <c r="B322" s="22" t="s">
        <v>1459</v>
      </c>
      <c r="C322" s="32">
        <v>44.9</v>
      </c>
      <c r="D322" s="32">
        <f t="shared" si="20"/>
        <v>2160.1499999999996</v>
      </c>
      <c r="E322" s="32">
        <f t="shared" si="21"/>
        <v>2592.1799999999994</v>
      </c>
      <c r="F322" s="143" t="s">
        <v>1467</v>
      </c>
      <c r="G322" s="157"/>
    </row>
    <row r="323" spans="1:7" ht="12.75" customHeight="1" x14ac:dyDescent="0.2">
      <c r="A323" s="62" t="s">
        <v>1116</v>
      </c>
      <c r="B323" s="22" t="s">
        <v>1117</v>
      </c>
      <c r="C323" s="32">
        <v>146.14999999999998</v>
      </c>
      <c r="D323" s="32">
        <f t="shared" si="20"/>
        <v>7031.3</v>
      </c>
      <c r="E323" s="32">
        <f t="shared" si="21"/>
        <v>8437.56</v>
      </c>
      <c r="F323" s="143" t="s">
        <v>1946</v>
      </c>
      <c r="G323" s="157"/>
    </row>
    <row r="324" spans="1:7" ht="12.75" customHeight="1" x14ac:dyDescent="0.2">
      <c r="A324" s="62" t="s">
        <v>1947</v>
      </c>
      <c r="B324" s="22" t="s">
        <v>1949</v>
      </c>
      <c r="C324" s="32">
        <v>148.63</v>
      </c>
      <c r="D324" s="32">
        <f t="shared" si="20"/>
        <v>7150.5999999999995</v>
      </c>
      <c r="E324" s="32">
        <f t="shared" si="21"/>
        <v>8580.7199999999993</v>
      </c>
      <c r="F324" s="143" t="s">
        <v>1948</v>
      </c>
      <c r="G324" s="157"/>
    </row>
    <row r="325" spans="1:7" ht="12.75" customHeight="1" x14ac:dyDescent="0.2">
      <c r="A325" s="62" t="s">
        <v>351</v>
      </c>
      <c r="B325" s="22" t="s">
        <v>1460</v>
      </c>
      <c r="C325" s="32">
        <v>1.42</v>
      </c>
      <c r="D325" s="32">
        <f t="shared" si="20"/>
        <v>68.3</v>
      </c>
      <c r="E325" s="32">
        <f t="shared" si="21"/>
        <v>81.96</v>
      </c>
      <c r="F325" s="143" t="s">
        <v>1468</v>
      </c>
      <c r="G325" s="157"/>
    </row>
    <row r="326" spans="1:7" ht="12.75" customHeight="1" x14ac:dyDescent="0.2">
      <c r="A326" s="62" t="s">
        <v>1206</v>
      </c>
      <c r="B326" s="22" t="s">
        <v>1461</v>
      </c>
      <c r="C326" s="22">
        <v>11.5</v>
      </c>
      <c r="D326" s="22">
        <f t="shared" si="20"/>
        <v>553.25</v>
      </c>
      <c r="E326" s="22">
        <f>D326*1.2</f>
        <v>663.9</v>
      </c>
      <c r="F326" s="64" t="s">
        <v>1872</v>
      </c>
      <c r="G326" s="157"/>
    </row>
    <row r="327" spans="1:7" ht="12.75" customHeight="1" x14ac:dyDescent="0.2">
      <c r="A327" s="62" t="s">
        <v>851</v>
      </c>
      <c r="B327" s="22" t="s">
        <v>1462</v>
      </c>
      <c r="C327" s="22">
        <v>10.02</v>
      </c>
      <c r="D327" s="22">
        <f t="shared" si="20"/>
        <v>482.04999999999995</v>
      </c>
      <c r="E327" s="22">
        <f t="shared" si="21"/>
        <v>578.45999999999992</v>
      </c>
      <c r="F327" s="64" t="s">
        <v>1872</v>
      </c>
      <c r="G327" s="157"/>
    </row>
    <row r="328" spans="1:7" ht="12.75" customHeight="1" x14ac:dyDescent="0.2">
      <c r="A328" s="62" t="s">
        <v>39</v>
      </c>
      <c r="B328" s="22" t="s">
        <v>1463</v>
      </c>
      <c r="C328" s="22">
        <v>3.8299999999999996</v>
      </c>
      <c r="D328" s="22">
        <f t="shared" si="20"/>
        <v>184.25</v>
      </c>
      <c r="E328" s="22">
        <f t="shared" si="21"/>
        <v>221.1</v>
      </c>
      <c r="F328" s="143" t="s">
        <v>1469</v>
      </c>
      <c r="G328" s="157"/>
    </row>
    <row r="329" spans="1:7" ht="12.75" customHeight="1" x14ac:dyDescent="0.2">
      <c r="A329" s="62" t="s">
        <v>304</v>
      </c>
      <c r="B329" s="22" t="s">
        <v>1464</v>
      </c>
      <c r="C329" s="22">
        <v>3.8299999999999996</v>
      </c>
      <c r="D329" s="22">
        <f t="shared" si="20"/>
        <v>184.25</v>
      </c>
      <c r="E329" s="22">
        <f t="shared" si="21"/>
        <v>221.1</v>
      </c>
      <c r="F329" s="143" t="s">
        <v>1470</v>
      </c>
      <c r="G329" s="157"/>
    </row>
    <row r="330" spans="1:7" ht="12.75" customHeight="1" x14ac:dyDescent="0.2">
      <c r="A330" s="62" t="s">
        <v>305</v>
      </c>
      <c r="B330" s="22" t="s">
        <v>1465</v>
      </c>
      <c r="C330" s="22">
        <v>3.8299999999999996</v>
      </c>
      <c r="D330" s="22">
        <f t="shared" si="20"/>
        <v>184.25</v>
      </c>
      <c r="E330" s="22">
        <f t="shared" si="21"/>
        <v>221.1</v>
      </c>
      <c r="F330" s="143" t="s">
        <v>1337</v>
      </c>
      <c r="G330" s="157"/>
    </row>
    <row r="331" spans="1:7" ht="12.75" customHeight="1" thickBot="1" x14ac:dyDescent="0.25">
      <c r="A331" s="54" t="s">
        <v>1194</v>
      </c>
      <c r="B331" s="55" t="s">
        <v>1873</v>
      </c>
      <c r="C331" s="55">
        <v>0.62</v>
      </c>
      <c r="D331" s="55">
        <f t="shared" si="20"/>
        <v>29.849999999999998</v>
      </c>
      <c r="E331" s="55">
        <f t="shared" si="21"/>
        <v>35.819999999999993</v>
      </c>
      <c r="F331" s="142" t="s">
        <v>1195</v>
      </c>
      <c r="G331" s="157"/>
    </row>
    <row r="332" spans="1:7" ht="12.75" customHeight="1" x14ac:dyDescent="0.2">
      <c r="A332" s="23"/>
      <c r="B332" s="24"/>
      <c r="C332" s="26" t="s">
        <v>2162</v>
      </c>
      <c r="D332" s="26"/>
      <c r="E332" s="26"/>
      <c r="F332" s="140"/>
      <c r="G332" s="157"/>
    </row>
    <row r="333" spans="1:7" ht="12.75" customHeight="1" thickBot="1" x14ac:dyDescent="0.25">
      <c r="A333" s="281" t="s">
        <v>1280</v>
      </c>
      <c r="B333" s="24"/>
      <c r="C333" s="26" t="s">
        <v>2162</v>
      </c>
      <c r="D333" s="26"/>
      <c r="E333" s="26"/>
      <c r="F333" s="140"/>
      <c r="G333" s="157"/>
    </row>
    <row r="334" spans="1:7" ht="12.75" customHeight="1" thickBot="1" x14ac:dyDescent="0.25">
      <c r="A334" s="44" t="s">
        <v>270</v>
      </c>
      <c r="B334" s="225" t="s">
        <v>1471</v>
      </c>
      <c r="C334" s="46">
        <v>0.99</v>
      </c>
      <c r="D334" s="46">
        <f>IF(C334="","",5*ROUND(C334*$C$8/5,2))</f>
        <v>47.65</v>
      </c>
      <c r="E334" s="46">
        <f t="shared" si="21"/>
        <v>57.18</v>
      </c>
      <c r="F334" s="139"/>
      <c r="G334" s="157"/>
    </row>
    <row r="335" spans="1:7" ht="12.75" customHeight="1" thickBot="1" x14ac:dyDescent="0.25">
      <c r="A335" s="23"/>
      <c r="B335" s="25"/>
      <c r="C335" s="26" t="s">
        <v>2162</v>
      </c>
      <c r="D335" s="26"/>
      <c r="E335" s="26"/>
      <c r="F335" s="140"/>
      <c r="G335" s="157"/>
    </row>
    <row r="336" spans="1:7" ht="12.75" customHeight="1" x14ac:dyDescent="0.2">
      <c r="A336" s="49" t="s">
        <v>2142</v>
      </c>
      <c r="B336" s="77" t="s">
        <v>2143</v>
      </c>
      <c r="C336" s="51">
        <v>0.62</v>
      </c>
      <c r="D336" s="51">
        <f>IF(C336="","",5*ROUND(C336*$C$8/5,2))</f>
        <v>29.849999999999998</v>
      </c>
      <c r="E336" s="51">
        <f>D336*1.2</f>
        <v>35.819999999999993</v>
      </c>
      <c r="F336" s="141"/>
      <c r="G336" s="157"/>
    </row>
    <row r="337" spans="1:7" ht="12.75" customHeight="1" x14ac:dyDescent="0.2">
      <c r="A337" s="62" t="s">
        <v>272</v>
      </c>
      <c r="B337" s="27" t="s">
        <v>1285</v>
      </c>
      <c r="C337" s="32">
        <v>0.62</v>
      </c>
      <c r="D337" s="32">
        <f t="shared" ref="D337:D354" si="22">IF(C337="","",5*ROUND(C337*$C$8/5,2))</f>
        <v>29.849999999999998</v>
      </c>
      <c r="E337" s="32">
        <f t="shared" si="21"/>
        <v>35.819999999999993</v>
      </c>
      <c r="F337" s="143"/>
      <c r="G337" s="157"/>
    </row>
    <row r="338" spans="1:7" ht="12.75" customHeight="1" x14ac:dyDescent="0.2">
      <c r="A338" s="62" t="s">
        <v>704</v>
      </c>
      <c r="B338" s="27" t="s">
        <v>1285</v>
      </c>
      <c r="C338" s="32">
        <v>0.75</v>
      </c>
      <c r="D338" s="32">
        <f t="shared" si="22"/>
        <v>36.1</v>
      </c>
      <c r="E338" s="32">
        <f t="shared" si="21"/>
        <v>43.32</v>
      </c>
      <c r="F338" s="143" t="s">
        <v>642</v>
      </c>
      <c r="G338" s="157"/>
    </row>
    <row r="339" spans="1:7" ht="12.75" customHeight="1" x14ac:dyDescent="0.2">
      <c r="A339" s="62" t="s">
        <v>641</v>
      </c>
      <c r="B339" s="27" t="s">
        <v>1472</v>
      </c>
      <c r="C339" s="32">
        <v>0.75</v>
      </c>
      <c r="D339" s="32">
        <f t="shared" si="22"/>
        <v>36.1</v>
      </c>
      <c r="E339" s="32">
        <f t="shared" si="21"/>
        <v>43.32</v>
      </c>
      <c r="F339" s="143" t="s">
        <v>642</v>
      </c>
      <c r="G339" s="157"/>
    </row>
    <row r="340" spans="1:7" ht="12.75" customHeight="1" x14ac:dyDescent="0.2">
      <c r="A340" s="62" t="s">
        <v>273</v>
      </c>
      <c r="B340" s="27" t="s">
        <v>1286</v>
      </c>
      <c r="C340" s="32">
        <v>0.77</v>
      </c>
      <c r="D340" s="32">
        <f t="shared" si="22"/>
        <v>37.049999999999997</v>
      </c>
      <c r="E340" s="32">
        <f t="shared" si="21"/>
        <v>44.459999999999994</v>
      </c>
      <c r="F340" s="143"/>
      <c r="G340" s="157"/>
    </row>
    <row r="341" spans="1:7" ht="12.75" customHeight="1" x14ac:dyDescent="0.2">
      <c r="A341" s="79" t="s">
        <v>417</v>
      </c>
      <c r="B341" s="43" t="s">
        <v>1287</v>
      </c>
      <c r="C341" s="32">
        <v>0.74</v>
      </c>
      <c r="D341" s="32">
        <f t="shared" si="22"/>
        <v>35.6</v>
      </c>
      <c r="E341" s="32">
        <f t="shared" si="21"/>
        <v>42.72</v>
      </c>
      <c r="F341" s="143" t="s">
        <v>1483</v>
      </c>
      <c r="G341" s="157"/>
    </row>
    <row r="342" spans="1:7" ht="12.75" customHeight="1" x14ac:dyDescent="0.2">
      <c r="A342" s="62" t="s">
        <v>271</v>
      </c>
      <c r="B342" s="27" t="s">
        <v>1288</v>
      </c>
      <c r="C342" s="32">
        <v>0.62</v>
      </c>
      <c r="D342" s="32">
        <f t="shared" si="22"/>
        <v>29.849999999999998</v>
      </c>
      <c r="E342" s="32">
        <f t="shared" si="21"/>
        <v>35.819999999999993</v>
      </c>
      <c r="F342" s="143"/>
      <c r="G342" s="157"/>
    </row>
    <row r="343" spans="1:7" ht="12.75" customHeight="1" x14ac:dyDescent="0.2">
      <c r="A343" s="62" t="s">
        <v>274</v>
      </c>
      <c r="B343" s="27" t="s">
        <v>1289</v>
      </c>
      <c r="C343" s="32">
        <v>0.77</v>
      </c>
      <c r="D343" s="32">
        <f t="shared" si="22"/>
        <v>37.049999999999997</v>
      </c>
      <c r="E343" s="32">
        <f t="shared" si="21"/>
        <v>44.459999999999994</v>
      </c>
      <c r="F343" s="143"/>
      <c r="G343" s="157"/>
    </row>
    <row r="344" spans="1:7" ht="12.75" customHeight="1" x14ac:dyDescent="0.2">
      <c r="A344" s="62" t="s">
        <v>705</v>
      </c>
      <c r="B344" s="27" t="s">
        <v>1288</v>
      </c>
      <c r="C344" s="32">
        <v>0.75</v>
      </c>
      <c r="D344" s="32">
        <f t="shared" si="22"/>
        <v>36.1</v>
      </c>
      <c r="E344" s="32">
        <f t="shared" si="21"/>
        <v>43.32</v>
      </c>
      <c r="F344" s="143" t="s">
        <v>642</v>
      </c>
      <c r="G344" s="157"/>
    </row>
    <row r="345" spans="1:7" ht="12.75" customHeight="1" x14ac:dyDescent="0.2">
      <c r="A345" s="62" t="s">
        <v>643</v>
      </c>
      <c r="B345" s="27" t="s">
        <v>1473</v>
      </c>
      <c r="C345" s="32">
        <v>0.75</v>
      </c>
      <c r="D345" s="32">
        <f t="shared" si="22"/>
        <v>36.1</v>
      </c>
      <c r="E345" s="32">
        <f t="shared" si="21"/>
        <v>43.32</v>
      </c>
      <c r="F345" s="143" t="s">
        <v>642</v>
      </c>
      <c r="G345" s="157"/>
    </row>
    <row r="346" spans="1:7" ht="12.75" customHeight="1" x14ac:dyDescent="0.2">
      <c r="A346" s="79" t="s">
        <v>551</v>
      </c>
      <c r="B346" s="43" t="s">
        <v>1290</v>
      </c>
      <c r="C346" s="32">
        <v>0.91</v>
      </c>
      <c r="D346" s="32">
        <f t="shared" si="22"/>
        <v>43.8</v>
      </c>
      <c r="E346" s="32">
        <f t="shared" si="21"/>
        <v>52.559999999999995</v>
      </c>
      <c r="F346" s="143"/>
      <c r="G346" s="157"/>
    </row>
    <row r="347" spans="1:7" ht="12.75" customHeight="1" x14ac:dyDescent="0.2">
      <c r="A347" s="62" t="s">
        <v>275</v>
      </c>
      <c r="B347" s="27" t="s">
        <v>1291</v>
      </c>
      <c r="C347" s="32">
        <v>0.77</v>
      </c>
      <c r="D347" s="32">
        <f t="shared" si="22"/>
        <v>37.049999999999997</v>
      </c>
      <c r="E347" s="32">
        <f t="shared" si="21"/>
        <v>44.459999999999994</v>
      </c>
      <c r="F347" s="143"/>
      <c r="G347" s="157"/>
    </row>
    <row r="348" spans="1:7" ht="12.75" customHeight="1" x14ac:dyDescent="0.2">
      <c r="A348" s="79" t="s">
        <v>552</v>
      </c>
      <c r="B348" s="43" t="s">
        <v>1292</v>
      </c>
      <c r="C348" s="32">
        <v>0.91</v>
      </c>
      <c r="D348" s="32">
        <f t="shared" si="22"/>
        <v>43.8</v>
      </c>
      <c r="E348" s="32">
        <f t="shared" si="21"/>
        <v>52.559999999999995</v>
      </c>
      <c r="F348" s="143" t="s">
        <v>1483</v>
      </c>
      <c r="G348" s="157"/>
    </row>
    <row r="349" spans="1:7" ht="12.75" customHeight="1" x14ac:dyDescent="0.2">
      <c r="A349" s="62" t="s">
        <v>40</v>
      </c>
      <c r="B349" s="27" t="s">
        <v>1293</v>
      </c>
      <c r="C349" s="32">
        <v>0.77</v>
      </c>
      <c r="D349" s="32">
        <f t="shared" si="22"/>
        <v>37.049999999999997</v>
      </c>
      <c r="E349" s="32">
        <f t="shared" si="21"/>
        <v>44.459999999999994</v>
      </c>
      <c r="F349" s="143"/>
      <c r="G349" s="157"/>
    </row>
    <row r="350" spans="1:7" ht="12.75" customHeight="1" x14ac:dyDescent="0.2">
      <c r="A350" s="62" t="s">
        <v>41</v>
      </c>
      <c r="B350" s="27" t="s">
        <v>1294</v>
      </c>
      <c r="C350" s="32">
        <v>0.77</v>
      </c>
      <c r="D350" s="32">
        <f t="shared" si="22"/>
        <v>37.049999999999997</v>
      </c>
      <c r="E350" s="32">
        <f t="shared" si="21"/>
        <v>44.459999999999994</v>
      </c>
      <c r="F350" s="143"/>
      <c r="G350" s="157"/>
    </row>
    <row r="351" spans="1:7" ht="12.75" customHeight="1" x14ac:dyDescent="0.2">
      <c r="A351" s="79" t="s">
        <v>418</v>
      </c>
      <c r="B351" s="43" t="s">
        <v>1295</v>
      </c>
      <c r="C351" s="32">
        <v>0.91</v>
      </c>
      <c r="D351" s="32">
        <f t="shared" si="22"/>
        <v>43.8</v>
      </c>
      <c r="E351" s="32">
        <f t="shared" si="21"/>
        <v>52.559999999999995</v>
      </c>
      <c r="F351" s="143" t="s">
        <v>1483</v>
      </c>
      <c r="G351" s="157"/>
    </row>
    <row r="352" spans="1:7" ht="12.75" customHeight="1" x14ac:dyDescent="0.2">
      <c r="A352" s="62" t="s">
        <v>42</v>
      </c>
      <c r="B352" s="27" t="s">
        <v>1296</v>
      </c>
      <c r="C352" s="32">
        <v>1.1100000000000001</v>
      </c>
      <c r="D352" s="32">
        <f t="shared" si="22"/>
        <v>53.4</v>
      </c>
      <c r="E352" s="32">
        <f t="shared" si="21"/>
        <v>64.08</v>
      </c>
      <c r="F352" s="143" t="s">
        <v>1314</v>
      </c>
      <c r="G352" s="157"/>
    </row>
    <row r="353" spans="1:7" ht="12.75" customHeight="1" x14ac:dyDescent="0.2">
      <c r="A353" s="62" t="s">
        <v>43</v>
      </c>
      <c r="B353" s="27" t="s">
        <v>1297</v>
      </c>
      <c r="C353" s="32">
        <v>1.1100000000000001</v>
      </c>
      <c r="D353" s="32">
        <f t="shared" si="22"/>
        <v>53.4</v>
      </c>
      <c r="E353" s="32">
        <f t="shared" si="21"/>
        <v>64.08</v>
      </c>
      <c r="F353" s="143" t="s">
        <v>1314</v>
      </c>
      <c r="G353" s="157"/>
    </row>
    <row r="354" spans="1:7" ht="12.75" customHeight="1" thickBot="1" x14ac:dyDescent="0.25">
      <c r="A354" s="54" t="s">
        <v>44</v>
      </c>
      <c r="B354" s="78" t="s">
        <v>1298</v>
      </c>
      <c r="C354" s="56">
        <v>1.52</v>
      </c>
      <c r="D354" s="56">
        <f t="shared" si="22"/>
        <v>73.150000000000006</v>
      </c>
      <c r="E354" s="56">
        <f t="shared" si="21"/>
        <v>87.78</v>
      </c>
      <c r="F354" s="142" t="s">
        <v>1484</v>
      </c>
      <c r="G354" s="157"/>
    </row>
    <row r="355" spans="1:7" ht="12.75" customHeight="1" thickBot="1" x14ac:dyDescent="0.25">
      <c r="A355" s="23"/>
      <c r="B355" s="25"/>
      <c r="C355" s="26" t="s">
        <v>2162</v>
      </c>
      <c r="D355" s="26"/>
      <c r="E355" s="26"/>
      <c r="F355" s="140"/>
      <c r="G355" s="157"/>
    </row>
    <row r="356" spans="1:7" ht="12.75" customHeight="1" x14ac:dyDescent="0.2">
      <c r="A356" s="49" t="s">
        <v>419</v>
      </c>
      <c r="B356" s="77" t="s">
        <v>1299</v>
      </c>
      <c r="C356" s="51">
        <v>1.01</v>
      </c>
      <c r="D356" s="51">
        <f t="shared" ref="D356:D371" si="23">IF(C356="","",5*ROUND(C356*$C$8/5,2))</f>
        <v>48.6</v>
      </c>
      <c r="E356" s="51">
        <f t="shared" si="21"/>
        <v>58.32</v>
      </c>
      <c r="F356" s="141"/>
      <c r="G356" s="157"/>
    </row>
    <row r="357" spans="1:7" ht="12.75" customHeight="1" x14ac:dyDescent="0.2">
      <c r="A357" s="62" t="s">
        <v>45</v>
      </c>
      <c r="B357" s="27" t="s">
        <v>1300</v>
      </c>
      <c r="C357" s="32">
        <v>1.01</v>
      </c>
      <c r="D357" s="32">
        <f t="shared" si="23"/>
        <v>48.6</v>
      </c>
      <c r="E357" s="32">
        <f t="shared" si="21"/>
        <v>58.32</v>
      </c>
      <c r="F357" s="143"/>
      <c r="G357" s="157"/>
    </row>
    <row r="358" spans="1:7" ht="12.75" customHeight="1" x14ac:dyDescent="0.2">
      <c r="A358" s="62" t="s">
        <v>46</v>
      </c>
      <c r="B358" s="27" t="s">
        <v>1301</v>
      </c>
      <c r="C358" s="32">
        <v>1.01</v>
      </c>
      <c r="D358" s="32">
        <f t="shared" si="23"/>
        <v>48.6</v>
      </c>
      <c r="E358" s="32">
        <f t="shared" si="21"/>
        <v>58.32</v>
      </c>
      <c r="F358" s="143"/>
      <c r="G358" s="157"/>
    </row>
    <row r="359" spans="1:7" ht="12.75" customHeight="1" x14ac:dyDescent="0.2">
      <c r="A359" s="79" t="s">
        <v>420</v>
      </c>
      <c r="B359" s="43" t="s">
        <v>1302</v>
      </c>
      <c r="C359" s="32">
        <v>1.25</v>
      </c>
      <c r="D359" s="32">
        <f t="shared" si="23"/>
        <v>60.15</v>
      </c>
      <c r="E359" s="32">
        <f t="shared" si="21"/>
        <v>72.179999999999993</v>
      </c>
      <c r="F359" s="143" t="s">
        <v>1483</v>
      </c>
      <c r="G359" s="157"/>
    </row>
    <row r="360" spans="1:7" ht="12.75" customHeight="1" x14ac:dyDescent="0.2">
      <c r="A360" s="62" t="s">
        <v>47</v>
      </c>
      <c r="B360" s="27" t="s">
        <v>1303</v>
      </c>
      <c r="C360" s="32">
        <v>1.01</v>
      </c>
      <c r="D360" s="32">
        <f t="shared" si="23"/>
        <v>48.6</v>
      </c>
      <c r="E360" s="32">
        <f t="shared" si="21"/>
        <v>58.32</v>
      </c>
      <c r="F360" s="143"/>
      <c r="G360" s="157"/>
    </row>
    <row r="361" spans="1:7" ht="12.75" customHeight="1" x14ac:dyDescent="0.2">
      <c r="A361" s="62" t="s">
        <v>48</v>
      </c>
      <c r="B361" s="27" t="s">
        <v>1304</v>
      </c>
      <c r="C361" s="32">
        <v>1.01</v>
      </c>
      <c r="D361" s="32">
        <f t="shared" si="23"/>
        <v>48.6</v>
      </c>
      <c r="E361" s="32">
        <f t="shared" si="21"/>
        <v>58.32</v>
      </c>
      <c r="F361" s="143"/>
      <c r="G361" s="157"/>
    </row>
    <row r="362" spans="1:7" ht="12.75" customHeight="1" x14ac:dyDescent="0.2">
      <c r="A362" s="79" t="s">
        <v>421</v>
      </c>
      <c r="B362" s="43" t="s">
        <v>1305</v>
      </c>
      <c r="C362" s="32">
        <v>1.25</v>
      </c>
      <c r="D362" s="32">
        <f t="shared" si="23"/>
        <v>60.15</v>
      </c>
      <c r="E362" s="32">
        <f t="shared" si="21"/>
        <v>72.179999999999993</v>
      </c>
      <c r="F362" s="143" t="s">
        <v>1483</v>
      </c>
      <c r="G362" s="157"/>
    </row>
    <row r="363" spans="1:7" ht="12.75" customHeight="1" x14ac:dyDescent="0.2">
      <c r="A363" s="62" t="s">
        <v>49</v>
      </c>
      <c r="B363" s="27" t="s">
        <v>1306</v>
      </c>
      <c r="C363" s="32">
        <v>1.01</v>
      </c>
      <c r="D363" s="32">
        <f t="shared" si="23"/>
        <v>48.6</v>
      </c>
      <c r="E363" s="32">
        <f t="shared" si="21"/>
        <v>58.32</v>
      </c>
      <c r="F363" s="143"/>
      <c r="G363" s="157"/>
    </row>
    <row r="364" spans="1:7" ht="12.75" customHeight="1" x14ac:dyDescent="0.2">
      <c r="A364" s="62" t="s">
        <v>50</v>
      </c>
      <c r="B364" s="27" t="s">
        <v>1307</v>
      </c>
      <c r="C364" s="32">
        <v>1.01</v>
      </c>
      <c r="D364" s="32">
        <f t="shared" si="23"/>
        <v>48.6</v>
      </c>
      <c r="E364" s="32">
        <f t="shared" si="21"/>
        <v>58.32</v>
      </c>
      <c r="F364" s="143"/>
      <c r="G364" s="157"/>
    </row>
    <row r="365" spans="1:7" ht="12.75" customHeight="1" x14ac:dyDescent="0.2">
      <c r="A365" s="62" t="s">
        <v>897</v>
      </c>
      <c r="B365" s="27" t="s">
        <v>1474</v>
      </c>
      <c r="C365" s="32">
        <v>1.5</v>
      </c>
      <c r="D365" s="32">
        <f t="shared" si="23"/>
        <v>72.150000000000006</v>
      </c>
      <c r="E365" s="32">
        <f t="shared" si="21"/>
        <v>86.58</v>
      </c>
      <c r="F365" s="143" t="s">
        <v>1314</v>
      </c>
      <c r="G365" s="157"/>
    </row>
    <row r="366" spans="1:7" ht="12.75" customHeight="1" x14ac:dyDescent="0.2">
      <c r="A366" s="62" t="s">
        <v>51</v>
      </c>
      <c r="B366" s="27" t="s">
        <v>1308</v>
      </c>
      <c r="C366" s="32">
        <v>1.75</v>
      </c>
      <c r="D366" s="32">
        <f t="shared" si="23"/>
        <v>84.2</v>
      </c>
      <c r="E366" s="32">
        <f t="shared" si="21"/>
        <v>101.04</v>
      </c>
      <c r="F366" s="143" t="s">
        <v>1484</v>
      </c>
      <c r="G366" s="157"/>
    </row>
    <row r="367" spans="1:7" ht="12.75" customHeight="1" x14ac:dyDescent="0.2">
      <c r="A367" s="62" t="s">
        <v>52</v>
      </c>
      <c r="B367" s="27" t="s">
        <v>1309</v>
      </c>
      <c r="C367" s="32">
        <v>1.75</v>
      </c>
      <c r="D367" s="32">
        <f t="shared" si="23"/>
        <v>84.2</v>
      </c>
      <c r="E367" s="32">
        <f t="shared" si="21"/>
        <v>101.04</v>
      </c>
      <c r="F367" s="143" t="s">
        <v>1484</v>
      </c>
      <c r="G367" s="157"/>
    </row>
    <row r="368" spans="1:7" ht="12.75" customHeight="1" x14ac:dyDescent="0.2">
      <c r="A368" s="62" t="s">
        <v>54</v>
      </c>
      <c r="B368" s="27" t="s">
        <v>1310</v>
      </c>
      <c r="C368" s="32">
        <v>1.75</v>
      </c>
      <c r="D368" s="32">
        <f t="shared" si="23"/>
        <v>84.2</v>
      </c>
      <c r="E368" s="32">
        <f t="shared" si="21"/>
        <v>101.04</v>
      </c>
      <c r="F368" s="143" t="s">
        <v>1484</v>
      </c>
      <c r="G368" s="157"/>
    </row>
    <row r="369" spans="1:7" ht="12.75" customHeight="1" x14ac:dyDescent="0.2">
      <c r="A369" s="62" t="s">
        <v>53</v>
      </c>
      <c r="B369" s="27" t="s">
        <v>1311</v>
      </c>
      <c r="C369" s="32">
        <v>1.75</v>
      </c>
      <c r="D369" s="32">
        <f t="shared" si="23"/>
        <v>84.2</v>
      </c>
      <c r="E369" s="32">
        <f t="shared" si="21"/>
        <v>101.04</v>
      </c>
      <c r="F369" s="143" t="s">
        <v>1484</v>
      </c>
      <c r="G369" s="157"/>
    </row>
    <row r="370" spans="1:7" ht="12.75" customHeight="1" x14ac:dyDescent="0.2">
      <c r="A370" s="62" t="s">
        <v>55</v>
      </c>
      <c r="B370" s="27" t="s">
        <v>1312</v>
      </c>
      <c r="C370" s="32">
        <v>1.75</v>
      </c>
      <c r="D370" s="32">
        <f t="shared" si="23"/>
        <v>84.2</v>
      </c>
      <c r="E370" s="32">
        <f t="shared" si="21"/>
        <v>101.04</v>
      </c>
      <c r="F370" s="143" t="s">
        <v>1484</v>
      </c>
      <c r="G370" s="157"/>
    </row>
    <row r="371" spans="1:7" ht="12.75" customHeight="1" thickBot="1" x14ac:dyDescent="0.25">
      <c r="A371" s="54" t="s">
        <v>56</v>
      </c>
      <c r="B371" s="78" t="s">
        <v>1313</v>
      </c>
      <c r="C371" s="56">
        <v>1.75</v>
      </c>
      <c r="D371" s="56">
        <f t="shared" si="23"/>
        <v>84.2</v>
      </c>
      <c r="E371" s="56">
        <f t="shared" si="21"/>
        <v>101.04</v>
      </c>
      <c r="F371" s="142" t="s">
        <v>1484</v>
      </c>
      <c r="G371" s="157"/>
    </row>
    <row r="372" spans="1:7" ht="12.75" customHeight="1" thickBot="1" x14ac:dyDescent="0.25">
      <c r="A372" s="23"/>
      <c r="B372" s="25"/>
      <c r="C372" s="26" t="s">
        <v>2162</v>
      </c>
      <c r="D372" s="26"/>
      <c r="E372" s="26"/>
      <c r="F372" s="140"/>
      <c r="G372" s="157"/>
    </row>
    <row r="373" spans="1:7" ht="12.75" customHeight="1" x14ac:dyDescent="0.2">
      <c r="A373" s="49" t="s">
        <v>422</v>
      </c>
      <c r="B373" s="77" t="s">
        <v>1475</v>
      </c>
      <c r="C373" s="50">
        <v>3.3499999999999996</v>
      </c>
      <c r="D373" s="50">
        <f t="shared" ref="D373:D380" si="24">IF(C373="","",5*ROUND(C373*$C$8/5,2))</f>
        <v>161.14999999999998</v>
      </c>
      <c r="E373" s="50">
        <f t="shared" si="21"/>
        <v>193.37999999999997</v>
      </c>
      <c r="F373" s="141"/>
      <c r="G373" s="157"/>
    </row>
    <row r="374" spans="1:7" ht="12.75" customHeight="1" x14ac:dyDescent="0.2">
      <c r="A374" s="62" t="s">
        <v>76</v>
      </c>
      <c r="B374" s="27" t="s">
        <v>1476</v>
      </c>
      <c r="C374" s="22">
        <v>3.3499999999999996</v>
      </c>
      <c r="D374" s="22">
        <f t="shared" si="24"/>
        <v>161.14999999999998</v>
      </c>
      <c r="E374" s="22">
        <f t="shared" si="21"/>
        <v>193.37999999999997</v>
      </c>
      <c r="F374" s="143"/>
      <c r="G374" s="157"/>
    </row>
    <row r="375" spans="1:7" ht="12.75" customHeight="1" x14ac:dyDescent="0.2">
      <c r="A375" s="62" t="s">
        <v>77</v>
      </c>
      <c r="B375" s="27" t="s">
        <v>1477</v>
      </c>
      <c r="C375" s="22">
        <v>3.3499999999999996</v>
      </c>
      <c r="D375" s="22">
        <f t="shared" si="24"/>
        <v>161.14999999999998</v>
      </c>
      <c r="E375" s="22">
        <f t="shared" si="21"/>
        <v>193.37999999999997</v>
      </c>
      <c r="F375" s="143"/>
      <c r="G375" s="157"/>
    </row>
    <row r="376" spans="1:7" ht="12.75" customHeight="1" x14ac:dyDescent="0.2">
      <c r="A376" s="62" t="s">
        <v>173</v>
      </c>
      <c r="B376" s="27" t="s">
        <v>1478</v>
      </c>
      <c r="C376" s="22">
        <v>3.3499999999999996</v>
      </c>
      <c r="D376" s="22">
        <f t="shared" si="24"/>
        <v>161.14999999999998</v>
      </c>
      <c r="E376" s="22">
        <f t="shared" ref="E376:E440" si="25">D376*1.2</f>
        <v>193.37999999999997</v>
      </c>
      <c r="F376" s="143"/>
      <c r="G376" s="157"/>
    </row>
    <row r="377" spans="1:7" ht="12.75" customHeight="1" x14ac:dyDescent="0.2">
      <c r="A377" s="61" t="s">
        <v>174</v>
      </c>
      <c r="B377" s="40" t="s">
        <v>1479</v>
      </c>
      <c r="C377" s="22">
        <v>3.3499999999999996</v>
      </c>
      <c r="D377" s="22">
        <f t="shared" si="24"/>
        <v>161.14999999999998</v>
      </c>
      <c r="E377" s="22">
        <f t="shared" si="25"/>
        <v>193.37999999999997</v>
      </c>
      <c r="F377" s="152"/>
      <c r="G377" s="157"/>
    </row>
    <row r="378" spans="1:7" ht="12.75" customHeight="1" x14ac:dyDescent="0.2">
      <c r="A378" s="62" t="s">
        <v>175</v>
      </c>
      <c r="B378" s="27" t="s">
        <v>1480</v>
      </c>
      <c r="C378" s="22">
        <v>3.3499999999999996</v>
      </c>
      <c r="D378" s="22">
        <f t="shared" si="24"/>
        <v>161.14999999999998</v>
      </c>
      <c r="E378" s="22">
        <f t="shared" si="25"/>
        <v>193.37999999999997</v>
      </c>
      <c r="F378" s="143"/>
      <c r="G378" s="157"/>
    </row>
    <row r="379" spans="1:7" ht="12.75" customHeight="1" x14ac:dyDescent="0.2">
      <c r="A379" s="62" t="s">
        <v>176</v>
      </c>
      <c r="B379" s="27" t="s">
        <v>1481</v>
      </c>
      <c r="C379" s="22">
        <v>3.3499999999999996</v>
      </c>
      <c r="D379" s="22">
        <f t="shared" si="24"/>
        <v>161.14999999999998</v>
      </c>
      <c r="E379" s="22">
        <f t="shared" si="25"/>
        <v>193.37999999999997</v>
      </c>
      <c r="F379" s="143"/>
      <c r="G379" s="157"/>
    </row>
    <row r="380" spans="1:7" ht="12.75" customHeight="1" thickBot="1" x14ac:dyDescent="0.25">
      <c r="A380" s="54" t="s">
        <v>177</v>
      </c>
      <c r="B380" s="78" t="s">
        <v>1482</v>
      </c>
      <c r="C380" s="55">
        <v>3.3499999999999996</v>
      </c>
      <c r="D380" s="55">
        <f t="shared" si="24"/>
        <v>161.14999999999998</v>
      </c>
      <c r="E380" s="55">
        <f t="shared" si="25"/>
        <v>193.37999999999997</v>
      </c>
      <c r="F380" s="142"/>
      <c r="G380" s="157"/>
    </row>
    <row r="381" spans="1:7" ht="12.75" customHeight="1" x14ac:dyDescent="0.2">
      <c r="A381" s="23"/>
      <c r="B381" s="25"/>
      <c r="C381" s="24" t="s">
        <v>2162</v>
      </c>
      <c r="D381" s="24"/>
      <c r="E381" s="24"/>
      <c r="F381" s="140"/>
      <c r="G381" s="157"/>
    </row>
    <row r="382" spans="1:7" ht="12.75" customHeight="1" thickBot="1" x14ac:dyDescent="0.25">
      <c r="A382" s="281" t="s">
        <v>1280</v>
      </c>
      <c r="B382" s="25"/>
      <c r="C382" s="24" t="s">
        <v>2162</v>
      </c>
      <c r="D382" s="24"/>
      <c r="E382" s="24"/>
      <c r="F382" s="140"/>
      <c r="G382" s="157"/>
    </row>
    <row r="383" spans="1:7" ht="12.75" customHeight="1" x14ac:dyDescent="0.2">
      <c r="A383" s="49" t="s">
        <v>260</v>
      </c>
      <c r="B383" s="50" t="s">
        <v>1485</v>
      </c>
      <c r="C383" s="51">
        <v>5.12</v>
      </c>
      <c r="D383" s="51">
        <f t="shared" ref="D383:D394" si="26">IF(C383="","",5*ROUND(C383*$C$8/5,2))</f>
        <v>246.29999999999998</v>
      </c>
      <c r="E383" s="51">
        <f t="shared" si="25"/>
        <v>295.55999999999995</v>
      </c>
      <c r="F383" s="141" t="s">
        <v>92</v>
      </c>
      <c r="G383" s="157"/>
    </row>
    <row r="384" spans="1:7" ht="12.75" customHeight="1" x14ac:dyDescent="0.2">
      <c r="A384" s="62" t="s">
        <v>549</v>
      </c>
      <c r="B384" s="22" t="s">
        <v>1486</v>
      </c>
      <c r="C384" s="32">
        <v>5.51</v>
      </c>
      <c r="D384" s="32">
        <f t="shared" si="26"/>
        <v>265.10000000000002</v>
      </c>
      <c r="E384" s="32">
        <f t="shared" si="25"/>
        <v>318.12</v>
      </c>
      <c r="F384" s="143" t="s">
        <v>684</v>
      </c>
      <c r="G384" s="157"/>
    </row>
    <row r="385" spans="1:7" ht="12.75" customHeight="1" x14ac:dyDescent="0.2">
      <c r="A385" s="62" t="s">
        <v>2025</v>
      </c>
      <c r="B385" s="22" t="s">
        <v>2052</v>
      </c>
      <c r="C385" s="32">
        <v>5.51</v>
      </c>
      <c r="D385" s="32">
        <f t="shared" si="26"/>
        <v>265.10000000000002</v>
      </c>
      <c r="E385" s="32">
        <f>D385*1.2</f>
        <v>318.12</v>
      </c>
      <c r="F385" s="143" t="s">
        <v>2035</v>
      </c>
      <c r="G385" s="157"/>
    </row>
    <row r="386" spans="1:7" ht="12.75" customHeight="1" x14ac:dyDescent="0.2">
      <c r="A386" s="62" t="s">
        <v>506</v>
      </c>
      <c r="B386" s="22" t="s">
        <v>1487</v>
      </c>
      <c r="C386" s="32">
        <v>2.82</v>
      </c>
      <c r="D386" s="32">
        <f t="shared" si="26"/>
        <v>135.65</v>
      </c>
      <c r="E386" s="32">
        <f t="shared" si="25"/>
        <v>162.78</v>
      </c>
      <c r="F386" s="143" t="s">
        <v>690</v>
      </c>
      <c r="G386" s="157"/>
    </row>
    <row r="387" spans="1:7" ht="12.75" customHeight="1" x14ac:dyDescent="0.2">
      <c r="A387" s="62" t="s">
        <v>503</v>
      </c>
      <c r="B387" s="22" t="s">
        <v>1488</v>
      </c>
      <c r="C387" s="32">
        <v>5.7299999999999995</v>
      </c>
      <c r="D387" s="32">
        <f t="shared" si="26"/>
        <v>275.65000000000003</v>
      </c>
      <c r="E387" s="32">
        <f t="shared" si="25"/>
        <v>330.78000000000003</v>
      </c>
      <c r="F387" s="143" t="s">
        <v>246</v>
      </c>
      <c r="G387" s="157"/>
    </row>
    <row r="388" spans="1:7" ht="12.75" customHeight="1" x14ac:dyDescent="0.2">
      <c r="A388" s="62" t="s">
        <v>261</v>
      </c>
      <c r="B388" s="22" t="s">
        <v>1489</v>
      </c>
      <c r="C388" s="32">
        <v>5.7299999999999995</v>
      </c>
      <c r="D388" s="32">
        <f t="shared" si="26"/>
        <v>275.65000000000003</v>
      </c>
      <c r="E388" s="32">
        <f t="shared" si="25"/>
        <v>330.78000000000003</v>
      </c>
      <c r="F388" s="143" t="s">
        <v>246</v>
      </c>
      <c r="G388" s="157"/>
    </row>
    <row r="389" spans="1:7" ht="12.75" customHeight="1" x14ac:dyDescent="0.2">
      <c r="A389" s="62" t="s">
        <v>685</v>
      </c>
      <c r="B389" s="22" t="s">
        <v>1490</v>
      </c>
      <c r="C389" s="32">
        <v>6.2</v>
      </c>
      <c r="D389" s="32">
        <f t="shared" si="26"/>
        <v>298.29999999999995</v>
      </c>
      <c r="E389" s="32">
        <f t="shared" si="25"/>
        <v>357.95999999999992</v>
      </c>
      <c r="F389" s="143" t="s">
        <v>676</v>
      </c>
      <c r="G389" s="157"/>
    </row>
    <row r="390" spans="1:7" ht="12.75" customHeight="1" x14ac:dyDescent="0.2">
      <c r="A390" s="62" t="s">
        <v>2027</v>
      </c>
      <c r="B390" s="22" t="s">
        <v>2053</v>
      </c>
      <c r="C390" s="32">
        <v>5.51</v>
      </c>
      <c r="D390" s="32">
        <f t="shared" si="26"/>
        <v>265.10000000000002</v>
      </c>
      <c r="E390" s="32">
        <f>D390*1.2</f>
        <v>318.12</v>
      </c>
      <c r="F390" s="143" t="s">
        <v>2038</v>
      </c>
      <c r="G390" s="157"/>
    </row>
    <row r="391" spans="1:7" ht="12.75" customHeight="1" x14ac:dyDescent="0.2">
      <c r="A391" s="62" t="s">
        <v>508</v>
      </c>
      <c r="B391" s="22" t="s">
        <v>1585</v>
      </c>
      <c r="C391" s="32">
        <v>6.91</v>
      </c>
      <c r="D391" s="32">
        <f t="shared" si="26"/>
        <v>332.45</v>
      </c>
      <c r="E391" s="32">
        <f t="shared" si="25"/>
        <v>398.94</v>
      </c>
      <c r="F391" s="143" t="s">
        <v>269</v>
      </c>
      <c r="G391" s="157"/>
    </row>
    <row r="392" spans="1:7" ht="12.75" customHeight="1" x14ac:dyDescent="0.2">
      <c r="A392" s="62" t="s">
        <v>178</v>
      </c>
      <c r="B392" s="22" t="s">
        <v>1584</v>
      </c>
      <c r="C392" s="32">
        <v>6.91</v>
      </c>
      <c r="D392" s="32">
        <f t="shared" si="26"/>
        <v>332.45</v>
      </c>
      <c r="E392" s="32">
        <f t="shared" si="25"/>
        <v>398.94</v>
      </c>
      <c r="F392" s="143" t="s">
        <v>269</v>
      </c>
      <c r="G392" s="157"/>
    </row>
    <row r="393" spans="1:7" ht="12.75" customHeight="1" x14ac:dyDescent="0.2">
      <c r="A393" s="62" t="s">
        <v>689</v>
      </c>
      <c r="B393" s="22" t="s">
        <v>1491</v>
      </c>
      <c r="C393" s="32">
        <v>7.08</v>
      </c>
      <c r="D393" s="32">
        <f t="shared" si="26"/>
        <v>340.6</v>
      </c>
      <c r="E393" s="32">
        <f t="shared" si="25"/>
        <v>408.72</v>
      </c>
      <c r="F393" s="143" t="s">
        <v>793</v>
      </c>
      <c r="G393" s="157"/>
    </row>
    <row r="394" spans="1:7" ht="12.75" customHeight="1" thickBot="1" x14ac:dyDescent="0.25">
      <c r="A394" s="59" t="s">
        <v>466</v>
      </c>
      <c r="B394" s="33" t="s">
        <v>1493</v>
      </c>
      <c r="C394" s="34">
        <v>7.08</v>
      </c>
      <c r="D394" s="34">
        <f t="shared" si="26"/>
        <v>340.6</v>
      </c>
      <c r="E394" s="34">
        <f t="shared" si="25"/>
        <v>408.72</v>
      </c>
      <c r="F394" s="153" t="s">
        <v>793</v>
      </c>
      <c r="G394" s="157"/>
    </row>
    <row r="395" spans="1:7" ht="12.75" customHeight="1" thickBot="1" x14ac:dyDescent="0.25">
      <c r="A395" s="260"/>
      <c r="B395" s="261"/>
      <c r="C395" s="262" t="s">
        <v>2162</v>
      </c>
      <c r="D395" s="262"/>
      <c r="E395" s="262"/>
      <c r="F395" s="263"/>
      <c r="G395" s="157"/>
    </row>
    <row r="396" spans="1:7" ht="12.75" customHeight="1" x14ac:dyDescent="0.2">
      <c r="A396" s="49" t="s">
        <v>78</v>
      </c>
      <c r="B396" s="50" t="s">
        <v>1786</v>
      </c>
      <c r="C396" s="51">
        <v>7.5</v>
      </c>
      <c r="D396" s="51">
        <f t="shared" ref="D396:D408" si="27">IF(C396="","",5*ROUND(C396*$C$8/5,2))</f>
        <v>360.85</v>
      </c>
      <c r="E396" s="51">
        <f t="shared" si="25"/>
        <v>433.02000000000004</v>
      </c>
      <c r="F396" s="141" t="s">
        <v>21</v>
      </c>
      <c r="G396" s="157"/>
    </row>
    <row r="397" spans="1:7" ht="12.75" customHeight="1" x14ac:dyDescent="0.2">
      <c r="A397" s="62" t="s">
        <v>507</v>
      </c>
      <c r="B397" s="22" t="s">
        <v>1787</v>
      </c>
      <c r="C397" s="32">
        <v>3.46</v>
      </c>
      <c r="D397" s="32">
        <f t="shared" si="27"/>
        <v>166.45</v>
      </c>
      <c r="E397" s="32">
        <f t="shared" si="25"/>
        <v>199.73999999999998</v>
      </c>
      <c r="F397" s="143" t="s">
        <v>93</v>
      </c>
      <c r="G397" s="157"/>
    </row>
    <row r="398" spans="1:7" ht="12.75" customHeight="1" x14ac:dyDescent="0.2">
      <c r="A398" s="62" t="s">
        <v>530</v>
      </c>
      <c r="B398" s="22" t="s">
        <v>562</v>
      </c>
      <c r="C398" s="32">
        <v>1.02</v>
      </c>
      <c r="D398" s="32">
        <f t="shared" si="27"/>
        <v>49.050000000000004</v>
      </c>
      <c r="E398" s="32">
        <f t="shared" si="25"/>
        <v>58.86</v>
      </c>
      <c r="F398" s="143" t="s">
        <v>94</v>
      </c>
      <c r="G398" s="157"/>
    </row>
    <row r="399" spans="1:7" ht="12.75" customHeight="1" x14ac:dyDescent="0.2">
      <c r="A399" s="62" t="s">
        <v>58</v>
      </c>
      <c r="B399" s="22" t="s">
        <v>1494</v>
      </c>
      <c r="C399" s="32">
        <v>2.1599999999999997</v>
      </c>
      <c r="D399" s="32">
        <f t="shared" si="27"/>
        <v>103.9</v>
      </c>
      <c r="E399" s="32">
        <f t="shared" si="25"/>
        <v>124.68</v>
      </c>
      <c r="F399" s="143" t="s">
        <v>96</v>
      </c>
      <c r="G399" s="157"/>
    </row>
    <row r="400" spans="1:7" ht="12.75" customHeight="1" x14ac:dyDescent="0.2">
      <c r="A400" s="62" t="s">
        <v>22</v>
      </c>
      <c r="B400" s="22" t="s">
        <v>1495</v>
      </c>
      <c r="C400" s="32">
        <v>2.88</v>
      </c>
      <c r="D400" s="32">
        <f t="shared" si="27"/>
        <v>138.55000000000001</v>
      </c>
      <c r="E400" s="32">
        <f t="shared" si="25"/>
        <v>166.26000000000002</v>
      </c>
      <c r="F400" s="143" t="s">
        <v>896</v>
      </c>
      <c r="G400" s="157"/>
    </row>
    <row r="401" spans="1:7" ht="12.75" customHeight="1" x14ac:dyDescent="0.2">
      <c r="A401" s="62" t="s">
        <v>504</v>
      </c>
      <c r="B401" s="22" t="s">
        <v>1496</v>
      </c>
      <c r="C401" s="32">
        <v>6.66</v>
      </c>
      <c r="D401" s="32">
        <f t="shared" si="27"/>
        <v>320.39999999999998</v>
      </c>
      <c r="E401" s="32">
        <f t="shared" si="25"/>
        <v>384.47999999999996</v>
      </c>
      <c r="F401" s="143" t="s">
        <v>66</v>
      </c>
      <c r="G401" s="157"/>
    </row>
    <row r="402" spans="1:7" ht="12.75" customHeight="1" x14ac:dyDescent="0.2">
      <c r="A402" s="62" t="s">
        <v>242</v>
      </c>
      <c r="B402" s="22" t="s">
        <v>1497</v>
      </c>
      <c r="C402" s="32">
        <v>6.66</v>
      </c>
      <c r="D402" s="32">
        <f t="shared" si="27"/>
        <v>320.39999999999998</v>
      </c>
      <c r="E402" s="32">
        <f t="shared" si="25"/>
        <v>384.47999999999996</v>
      </c>
      <c r="F402" s="143" t="s">
        <v>57</v>
      </c>
      <c r="G402" s="157"/>
    </row>
    <row r="403" spans="1:7" ht="12.75" customHeight="1" x14ac:dyDescent="0.2">
      <c r="A403" s="62" t="s">
        <v>505</v>
      </c>
      <c r="B403" s="22" t="s">
        <v>1498</v>
      </c>
      <c r="C403" s="32">
        <v>2.4499999999999997</v>
      </c>
      <c r="D403" s="32">
        <f t="shared" si="27"/>
        <v>117.85</v>
      </c>
      <c r="E403" s="32">
        <f t="shared" si="25"/>
        <v>141.41999999999999</v>
      </c>
      <c r="F403" s="143" t="s">
        <v>908</v>
      </c>
      <c r="G403" s="157"/>
    </row>
    <row r="404" spans="1:7" ht="12.75" customHeight="1" x14ac:dyDescent="0.2">
      <c r="A404" s="62" t="s">
        <v>907</v>
      </c>
      <c r="B404" s="22" t="s">
        <v>1499</v>
      </c>
      <c r="C404" s="32">
        <v>5.1499999999999995</v>
      </c>
      <c r="D404" s="32">
        <f t="shared" si="27"/>
        <v>247.75</v>
      </c>
      <c r="E404" s="32">
        <f t="shared" si="25"/>
        <v>297.3</v>
      </c>
      <c r="F404" s="143" t="s">
        <v>1492</v>
      </c>
      <c r="G404" s="157"/>
    </row>
    <row r="405" spans="1:7" ht="12.75" customHeight="1" x14ac:dyDescent="0.2">
      <c r="A405" s="62" t="s">
        <v>967</v>
      </c>
      <c r="B405" s="22" t="s">
        <v>1500</v>
      </c>
      <c r="C405" s="32">
        <v>5.6</v>
      </c>
      <c r="D405" s="32">
        <f t="shared" si="27"/>
        <v>269.40000000000003</v>
      </c>
      <c r="E405" s="32">
        <f>D405*1.2</f>
        <v>323.28000000000003</v>
      </c>
      <c r="F405" s="143" t="s">
        <v>1082</v>
      </c>
      <c r="G405" s="157"/>
    </row>
    <row r="406" spans="1:7" ht="12.75" customHeight="1" x14ac:dyDescent="0.2">
      <c r="A406" s="62" t="s">
        <v>968</v>
      </c>
      <c r="B406" s="22" t="s">
        <v>1501</v>
      </c>
      <c r="C406" s="32">
        <v>5.7299999999999995</v>
      </c>
      <c r="D406" s="32">
        <f t="shared" si="27"/>
        <v>275.65000000000003</v>
      </c>
      <c r="E406" s="32">
        <f>D406*1.2</f>
        <v>330.78000000000003</v>
      </c>
      <c r="F406" s="143" t="s">
        <v>1083</v>
      </c>
      <c r="G406" s="157"/>
    </row>
    <row r="407" spans="1:7" ht="12.75" customHeight="1" x14ac:dyDescent="0.2">
      <c r="A407" s="62" t="s">
        <v>970</v>
      </c>
      <c r="B407" s="22" t="s">
        <v>1502</v>
      </c>
      <c r="C407" s="32">
        <v>6.06</v>
      </c>
      <c r="D407" s="32">
        <f t="shared" si="27"/>
        <v>291.55</v>
      </c>
      <c r="E407" s="32">
        <f>D407*1.2</f>
        <v>349.86</v>
      </c>
      <c r="F407" s="143" t="s">
        <v>969</v>
      </c>
      <c r="G407" s="157"/>
    </row>
    <row r="408" spans="1:7" ht="12.75" customHeight="1" thickBot="1" x14ac:dyDescent="0.25">
      <c r="A408" s="54" t="s">
        <v>971</v>
      </c>
      <c r="B408" s="55" t="s">
        <v>1503</v>
      </c>
      <c r="C408" s="56">
        <v>10.71</v>
      </c>
      <c r="D408" s="56">
        <f t="shared" si="27"/>
        <v>515.25</v>
      </c>
      <c r="E408" s="56">
        <f>D408*1.2</f>
        <v>618.29999999999995</v>
      </c>
      <c r="F408" s="142" t="s">
        <v>969</v>
      </c>
      <c r="G408" s="157"/>
    </row>
    <row r="409" spans="1:7" ht="12.75" customHeight="1" thickBot="1" x14ac:dyDescent="0.25">
      <c r="A409" s="264"/>
      <c r="B409" s="265"/>
      <c r="C409" s="266" t="s">
        <v>2162</v>
      </c>
      <c r="D409" s="266"/>
      <c r="E409" s="266"/>
      <c r="F409" s="267"/>
      <c r="G409" s="157"/>
    </row>
    <row r="410" spans="1:7" ht="12.75" customHeight="1" x14ac:dyDescent="0.2">
      <c r="A410" s="62" t="s">
        <v>543</v>
      </c>
      <c r="B410" s="22" t="s">
        <v>1504</v>
      </c>
      <c r="C410" s="32">
        <v>3.3499999999999996</v>
      </c>
      <c r="D410" s="32">
        <f t="shared" ref="D410:D418" si="28">IF(C410="","",5*ROUND(C410*$C$8/5,2))</f>
        <v>161.14999999999998</v>
      </c>
      <c r="E410" s="32">
        <f t="shared" si="25"/>
        <v>193.37999999999997</v>
      </c>
      <c r="F410" s="143" t="s">
        <v>756</v>
      </c>
      <c r="G410" s="157"/>
    </row>
    <row r="411" spans="1:7" ht="12.75" customHeight="1" x14ac:dyDescent="0.2">
      <c r="A411" s="62" t="s">
        <v>549</v>
      </c>
      <c r="B411" s="22" t="s">
        <v>1505</v>
      </c>
      <c r="C411" s="32">
        <v>5.51</v>
      </c>
      <c r="D411" s="32">
        <f t="shared" si="28"/>
        <v>265.10000000000002</v>
      </c>
      <c r="E411" s="32">
        <f t="shared" si="25"/>
        <v>318.12</v>
      </c>
      <c r="F411" s="143" t="s">
        <v>757</v>
      </c>
      <c r="G411" s="157"/>
    </row>
    <row r="412" spans="1:7" ht="12.75" customHeight="1" x14ac:dyDescent="0.2">
      <c r="A412" s="62" t="s">
        <v>2025</v>
      </c>
      <c r="B412" s="22" t="s">
        <v>2026</v>
      </c>
      <c r="C412" s="32">
        <v>5.51</v>
      </c>
      <c r="D412" s="32">
        <f t="shared" si="28"/>
        <v>265.10000000000002</v>
      </c>
      <c r="E412" s="32">
        <f t="shared" si="25"/>
        <v>318.12</v>
      </c>
      <c r="F412" s="143" t="s">
        <v>2036</v>
      </c>
      <c r="G412" s="157"/>
    </row>
    <row r="413" spans="1:7" ht="12.75" customHeight="1" x14ac:dyDescent="0.2">
      <c r="A413" s="62" t="s">
        <v>550</v>
      </c>
      <c r="B413" s="22" t="s">
        <v>1506</v>
      </c>
      <c r="C413" s="32">
        <v>5.51</v>
      </c>
      <c r="D413" s="32">
        <f t="shared" si="28"/>
        <v>265.10000000000002</v>
      </c>
      <c r="E413" s="32">
        <f t="shared" si="25"/>
        <v>318.12</v>
      </c>
      <c r="F413" s="143" t="s">
        <v>758</v>
      </c>
      <c r="G413" s="157"/>
    </row>
    <row r="414" spans="1:7" ht="12.75" customHeight="1" x14ac:dyDescent="0.2">
      <c r="A414" s="62" t="s">
        <v>2027</v>
      </c>
      <c r="B414" s="22" t="s">
        <v>2028</v>
      </c>
      <c r="C414" s="32">
        <v>5.51</v>
      </c>
      <c r="D414" s="32">
        <f t="shared" si="28"/>
        <v>265.10000000000002</v>
      </c>
      <c r="E414" s="32">
        <f t="shared" si="25"/>
        <v>318.12</v>
      </c>
      <c r="F414" s="143" t="s">
        <v>2037</v>
      </c>
      <c r="G414" s="157"/>
    </row>
    <row r="415" spans="1:7" ht="12.75" customHeight="1" x14ac:dyDescent="0.2">
      <c r="A415" s="62" t="s">
        <v>411</v>
      </c>
      <c r="B415" s="22" t="s">
        <v>1507</v>
      </c>
      <c r="C415" s="32">
        <v>7.58</v>
      </c>
      <c r="D415" s="32">
        <f t="shared" si="28"/>
        <v>364.65000000000003</v>
      </c>
      <c r="E415" s="32">
        <f t="shared" si="25"/>
        <v>437.58000000000004</v>
      </c>
      <c r="F415" s="143" t="s">
        <v>1511</v>
      </c>
      <c r="G415" s="157"/>
    </row>
    <row r="416" spans="1:7" ht="12.75" customHeight="1" x14ac:dyDescent="0.2">
      <c r="A416" s="62" t="s">
        <v>412</v>
      </c>
      <c r="B416" s="22" t="s">
        <v>1508</v>
      </c>
      <c r="C416" s="32">
        <v>7.58</v>
      </c>
      <c r="D416" s="32">
        <f t="shared" si="28"/>
        <v>364.65000000000003</v>
      </c>
      <c r="E416" s="32">
        <f t="shared" si="25"/>
        <v>437.58000000000004</v>
      </c>
      <c r="F416" s="143" t="s">
        <v>1511</v>
      </c>
      <c r="G416" s="157"/>
    </row>
    <row r="417" spans="1:7" ht="12.75" customHeight="1" x14ac:dyDescent="0.2">
      <c r="A417" s="62" t="s">
        <v>689</v>
      </c>
      <c r="B417" s="22" t="s">
        <v>1509</v>
      </c>
      <c r="C417" s="32">
        <v>7.08</v>
      </c>
      <c r="D417" s="32">
        <f t="shared" si="28"/>
        <v>340.6</v>
      </c>
      <c r="E417" s="32">
        <f t="shared" si="25"/>
        <v>408.72</v>
      </c>
      <c r="F417" s="143" t="s">
        <v>572</v>
      </c>
      <c r="G417" s="157"/>
    </row>
    <row r="418" spans="1:7" ht="12.75" customHeight="1" thickBot="1" x14ac:dyDescent="0.25">
      <c r="A418" s="54" t="s">
        <v>466</v>
      </c>
      <c r="B418" s="55" t="s">
        <v>1510</v>
      </c>
      <c r="C418" s="56">
        <v>7.08</v>
      </c>
      <c r="D418" s="56">
        <f t="shared" si="28"/>
        <v>340.6</v>
      </c>
      <c r="E418" s="56">
        <f t="shared" si="25"/>
        <v>408.72</v>
      </c>
      <c r="F418" s="142" t="s">
        <v>572</v>
      </c>
      <c r="G418" s="157"/>
    </row>
    <row r="419" spans="1:7" ht="12.75" customHeight="1" x14ac:dyDescent="0.2">
      <c r="A419" s="23"/>
      <c r="B419" s="24"/>
      <c r="C419" s="26" t="s">
        <v>2162</v>
      </c>
      <c r="D419" s="26"/>
      <c r="E419" s="26"/>
      <c r="F419" s="140"/>
      <c r="G419" s="157"/>
    </row>
    <row r="420" spans="1:7" ht="12.75" customHeight="1" thickBot="1" x14ac:dyDescent="0.25">
      <c r="A420" s="281" t="s">
        <v>1280</v>
      </c>
      <c r="B420" s="25"/>
      <c r="C420" s="26" t="s">
        <v>2162</v>
      </c>
      <c r="D420" s="26"/>
      <c r="E420" s="26"/>
      <c r="F420" s="140"/>
      <c r="G420" s="157"/>
    </row>
    <row r="421" spans="1:7" ht="12.75" customHeight="1" x14ac:dyDescent="0.2">
      <c r="A421" s="49" t="s">
        <v>59</v>
      </c>
      <c r="B421" s="77" t="s">
        <v>1513</v>
      </c>
      <c r="C421" s="51">
        <v>6.3599999999999994</v>
      </c>
      <c r="D421" s="51">
        <f t="shared" ref="D421:D432" si="29">IF(C421="","",5*ROUND(C421*$C$8/5,2))</f>
        <v>306</v>
      </c>
      <c r="E421" s="51">
        <f t="shared" si="25"/>
        <v>367.2</v>
      </c>
      <c r="F421" s="141" t="s">
        <v>400</v>
      </c>
      <c r="G421" s="157"/>
    </row>
    <row r="422" spans="1:7" ht="12.75" customHeight="1" x14ac:dyDescent="0.2">
      <c r="A422" s="62" t="s">
        <v>283</v>
      </c>
      <c r="B422" s="27" t="s">
        <v>1514</v>
      </c>
      <c r="C422" s="32">
        <v>6.8199999999999994</v>
      </c>
      <c r="D422" s="32">
        <f t="shared" si="29"/>
        <v>328.1</v>
      </c>
      <c r="E422" s="32">
        <f t="shared" si="25"/>
        <v>393.72</v>
      </c>
      <c r="F422" s="143" t="s">
        <v>400</v>
      </c>
      <c r="G422" s="157"/>
    </row>
    <row r="423" spans="1:7" ht="12.75" customHeight="1" x14ac:dyDescent="0.2">
      <c r="A423" s="62" t="s">
        <v>68</v>
      </c>
      <c r="B423" s="27" t="s">
        <v>1515</v>
      </c>
      <c r="C423" s="32">
        <v>8.24</v>
      </c>
      <c r="D423" s="32">
        <f t="shared" si="29"/>
        <v>396.45000000000005</v>
      </c>
      <c r="E423" s="32">
        <f t="shared" si="25"/>
        <v>475.74</v>
      </c>
      <c r="F423" s="143" t="s">
        <v>759</v>
      </c>
      <c r="G423" s="157"/>
    </row>
    <row r="424" spans="1:7" ht="12.75" customHeight="1" x14ac:dyDescent="0.2">
      <c r="A424" s="62" t="s">
        <v>69</v>
      </c>
      <c r="B424" s="27" t="s">
        <v>1516</v>
      </c>
      <c r="C424" s="32">
        <v>8.24</v>
      </c>
      <c r="D424" s="32">
        <f t="shared" si="29"/>
        <v>396.45000000000005</v>
      </c>
      <c r="E424" s="32">
        <f t="shared" si="25"/>
        <v>475.74</v>
      </c>
      <c r="F424" s="143" t="s">
        <v>759</v>
      </c>
      <c r="G424" s="157"/>
    </row>
    <row r="425" spans="1:7" ht="12.75" customHeight="1" x14ac:dyDescent="0.2">
      <c r="A425" s="62" t="s">
        <v>2029</v>
      </c>
      <c r="B425" s="27" t="s">
        <v>2031</v>
      </c>
      <c r="C425" s="32">
        <v>8.24</v>
      </c>
      <c r="D425" s="32">
        <f t="shared" si="29"/>
        <v>396.45000000000005</v>
      </c>
      <c r="E425" s="32">
        <f t="shared" si="25"/>
        <v>475.74</v>
      </c>
      <c r="F425" s="143" t="s">
        <v>2033</v>
      </c>
      <c r="G425" s="157"/>
    </row>
    <row r="426" spans="1:7" ht="12.75" customHeight="1" x14ac:dyDescent="0.2">
      <c r="A426" s="62" t="s">
        <v>70</v>
      </c>
      <c r="B426" s="27" t="s">
        <v>1517</v>
      </c>
      <c r="C426" s="32">
        <v>11.18</v>
      </c>
      <c r="D426" s="32">
        <f t="shared" si="29"/>
        <v>537.84999999999991</v>
      </c>
      <c r="E426" s="32">
        <f t="shared" si="25"/>
        <v>645.41999999999985</v>
      </c>
      <c r="F426" s="143" t="s">
        <v>760</v>
      </c>
      <c r="G426" s="157"/>
    </row>
    <row r="427" spans="1:7" ht="12.75" customHeight="1" x14ac:dyDescent="0.2">
      <c r="A427" s="62" t="s">
        <v>2030</v>
      </c>
      <c r="B427" s="27" t="s">
        <v>2032</v>
      </c>
      <c r="C427" s="32">
        <v>11.18</v>
      </c>
      <c r="D427" s="32">
        <f t="shared" si="29"/>
        <v>537.84999999999991</v>
      </c>
      <c r="E427" s="32">
        <f t="shared" si="25"/>
        <v>645.41999999999985</v>
      </c>
      <c r="F427" s="143" t="s">
        <v>2034</v>
      </c>
      <c r="G427" s="157"/>
    </row>
    <row r="428" spans="1:7" ht="12.75" customHeight="1" x14ac:dyDescent="0.2">
      <c r="A428" s="62" t="s">
        <v>509</v>
      </c>
      <c r="B428" s="27" t="s">
        <v>1518</v>
      </c>
      <c r="C428" s="32">
        <v>19.37</v>
      </c>
      <c r="D428" s="32">
        <f t="shared" si="29"/>
        <v>931.9</v>
      </c>
      <c r="E428" s="32">
        <f t="shared" si="25"/>
        <v>1118.28</v>
      </c>
      <c r="F428" s="143" t="s">
        <v>573</v>
      </c>
      <c r="G428" s="157"/>
    </row>
    <row r="429" spans="1:7" ht="12.75" customHeight="1" x14ac:dyDescent="0.2">
      <c r="A429" s="62" t="s">
        <v>582</v>
      </c>
      <c r="B429" s="27" t="s">
        <v>1519</v>
      </c>
      <c r="C429" s="32">
        <v>19.37</v>
      </c>
      <c r="D429" s="32">
        <f t="shared" si="29"/>
        <v>931.9</v>
      </c>
      <c r="E429" s="32">
        <f t="shared" si="25"/>
        <v>1118.28</v>
      </c>
      <c r="F429" s="143" t="s">
        <v>573</v>
      </c>
      <c r="G429" s="157"/>
    </row>
    <row r="430" spans="1:7" ht="12.75" customHeight="1" x14ac:dyDescent="0.2">
      <c r="A430" s="62" t="s">
        <v>340</v>
      </c>
      <c r="B430" s="27" t="s">
        <v>1520</v>
      </c>
      <c r="C430" s="32">
        <v>13.94</v>
      </c>
      <c r="D430" s="32">
        <f t="shared" si="29"/>
        <v>670.65</v>
      </c>
      <c r="E430" s="32">
        <f t="shared" si="25"/>
        <v>804.78</v>
      </c>
      <c r="F430" s="143" t="s">
        <v>1512</v>
      </c>
      <c r="G430" s="157"/>
    </row>
    <row r="431" spans="1:7" ht="12.75" customHeight="1" x14ac:dyDescent="0.2">
      <c r="A431" s="59" t="s">
        <v>67</v>
      </c>
      <c r="B431" s="27" t="s">
        <v>1521</v>
      </c>
      <c r="C431" s="32">
        <v>7.3</v>
      </c>
      <c r="D431" s="32">
        <f t="shared" si="29"/>
        <v>351.2</v>
      </c>
      <c r="E431" s="32">
        <f t="shared" si="25"/>
        <v>421.44</v>
      </c>
      <c r="F431" s="143" t="s">
        <v>761</v>
      </c>
      <c r="G431" s="157"/>
    </row>
    <row r="432" spans="1:7" ht="12.75" customHeight="1" x14ac:dyDescent="0.2">
      <c r="A432" s="62" t="s">
        <v>243</v>
      </c>
      <c r="B432" s="27" t="s">
        <v>1522</v>
      </c>
      <c r="C432" s="32">
        <v>7.3</v>
      </c>
      <c r="D432" s="32">
        <f t="shared" si="29"/>
        <v>351.2</v>
      </c>
      <c r="E432" s="32">
        <f t="shared" si="25"/>
        <v>421.44</v>
      </c>
      <c r="F432" s="143" t="s">
        <v>761</v>
      </c>
      <c r="G432" s="157"/>
    </row>
    <row r="433" spans="1:7" ht="12.75" customHeight="1" x14ac:dyDescent="0.2">
      <c r="A433" s="63"/>
      <c r="B433" s="25"/>
      <c r="C433" s="26" t="s">
        <v>2162</v>
      </c>
      <c r="D433" s="26"/>
      <c r="E433" s="26"/>
      <c r="F433" s="144"/>
      <c r="G433" s="157"/>
    </row>
    <row r="434" spans="1:7" ht="12.75" customHeight="1" x14ac:dyDescent="0.2">
      <c r="A434" s="62" t="s">
        <v>60</v>
      </c>
      <c r="B434" s="27" t="s">
        <v>1523</v>
      </c>
      <c r="C434" s="32">
        <v>3.0999999999999996</v>
      </c>
      <c r="D434" s="32">
        <f t="shared" ref="D434:D448" si="30">IF(C434="","",5*ROUND(C434*$C$8/5,2))</f>
        <v>149.14999999999998</v>
      </c>
      <c r="E434" s="32">
        <f t="shared" si="25"/>
        <v>178.97999999999996</v>
      </c>
      <c r="F434" s="143" t="s">
        <v>94</v>
      </c>
      <c r="G434" s="157"/>
    </row>
    <row r="435" spans="1:7" ht="12.75" customHeight="1" x14ac:dyDescent="0.2">
      <c r="A435" s="62" t="s">
        <v>61</v>
      </c>
      <c r="B435" s="27" t="s">
        <v>1524</v>
      </c>
      <c r="C435" s="32">
        <v>4.55</v>
      </c>
      <c r="D435" s="32">
        <f t="shared" si="30"/>
        <v>218.9</v>
      </c>
      <c r="E435" s="32">
        <f t="shared" si="25"/>
        <v>262.68</v>
      </c>
      <c r="F435" s="143" t="s">
        <v>96</v>
      </c>
      <c r="G435" s="157"/>
    </row>
    <row r="436" spans="1:7" ht="12.75" customHeight="1" x14ac:dyDescent="0.2">
      <c r="A436" s="62" t="s">
        <v>64</v>
      </c>
      <c r="B436" s="27" t="s">
        <v>1525</v>
      </c>
      <c r="C436" s="32">
        <v>6.01</v>
      </c>
      <c r="D436" s="32">
        <f t="shared" si="30"/>
        <v>289.14999999999998</v>
      </c>
      <c r="E436" s="32">
        <f t="shared" si="25"/>
        <v>346.97999999999996</v>
      </c>
      <c r="F436" s="143" t="s">
        <v>95</v>
      </c>
      <c r="G436" s="157"/>
    </row>
    <row r="437" spans="1:7" ht="12.75" customHeight="1" x14ac:dyDescent="0.2">
      <c r="A437" s="62" t="s">
        <v>280</v>
      </c>
      <c r="B437" s="27" t="s">
        <v>1526</v>
      </c>
      <c r="C437" s="32">
        <v>8.15</v>
      </c>
      <c r="D437" s="32">
        <f t="shared" si="30"/>
        <v>392.1</v>
      </c>
      <c r="E437" s="32">
        <f t="shared" si="25"/>
        <v>470.52</v>
      </c>
      <c r="F437" s="143" t="s">
        <v>95</v>
      </c>
      <c r="G437" s="157"/>
    </row>
    <row r="438" spans="1:7" ht="12.75" customHeight="1" x14ac:dyDescent="0.2">
      <c r="A438" s="62" t="s">
        <v>65</v>
      </c>
      <c r="B438" s="27" t="s">
        <v>1527</v>
      </c>
      <c r="C438" s="32">
        <v>9.92</v>
      </c>
      <c r="D438" s="32">
        <f t="shared" si="30"/>
        <v>477.25</v>
      </c>
      <c r="E438" s="32">
        <f t="shared" si="25"/>
        <v>572.69999999999993</v>
      </c>
      <c r="F438" s="143" t="s">
        <v>66</v>
      </c>
      <c r="G438" s="157"/>
    </row>
    <row r="439" spans="1:7" ht="12.75" customHeight="1" x14ac:dyDescent="0.2">
      <c r="A439" s="62" t="s">
        <v>296</v>
      </c>
      <c r="B439" s="27" t="s">
        <v>1528</v>
      </c>
      <c r="C439" s="32">
        <v>11.08</v>
      </c>
      <c r="D439" s="32">
        <f t="shared" si="30"/>
        <v>533.04999999999995</v>
      </c>
      <c r="E439" s="32">
        <f t="shared" si="25"/>
        <v>639.66</v>
      </c>
      <c r="F439" s="143" t="s">
        <v>57</v>
      </c>
      <c r="G439" s="157"/>
    </row>
    <row r="440" spans="1:7" ht="12.75" customHeight="1" x14ac:dyDescent="0.2">
      <c r="A440" s="62" t="s">
        <v>287</v>
      </c>
      <c r="B440" s="27" t="s">
        <v>1529</v>
      </c>
      <c r="C440" s="32">
        <v>6.46</v>
      </c>
      <c r="D440" s="32">
        <f t="shared" si="30"/>
        <v>310.79999999999995</v>
      </c>
      <c r="E440" s="32">
        <f t="shared" si="25"/>
        <v>372.95999999999992</v>
      </c>
      <c r="F440" s="143" t="s">
        <v>1589</v>
      </c>
      <c r="G440" s="157"/>
    </row>
    <row r="441" spans="1:7" ht="12.75" customHeight="1" x14ac:dyDescent="0.2">
      <c r="A441" s="62" t="s">
        <v>62</v>
      </c>
      <c r="B441" s="27" t="s">
        <v>1530</v>
      </c>
      <c r="C441" s="32">
        <v>5.37</v>
      </c>
      <c r="D441" s="32">
        <f t="shared" si="30"/>
        <v>258.35000000000002</v>
      </c>
      <c r="E441" s="32">
        <f t="shared" ref="E441:E518" si="31">D441*1.2</f>
        <v>310.02000000000004</v>
      </c>
      <c r="F441" s="143" t="s">
        <v>1589</v>
      </c>
      <c r="G441" s="157"/>
    </row>
    <row r="442" spans="1:7" ht="12.75" customHeight="1" x14ac:dyDescent="0.2">
      <c r="A442" s="62" t="s">
        <v>286</v>
      </c>
      <c r="B442" s="27" t="s">
        <v>1531</v>
      </c>
      <c r="C442" s="32">
        <v>6.1499999999999995</v>
      </c>
      <c r="D442" s="32">
        <f t="shared" si="30"/>
        <v>295.89999999999998</v>
      </c>
      <c r="E442" s="32">
        <f t="shared" si="31"/>
        <v>355.08</v>
      </c>
      <c r="F442" s="143" t="s">
        <v>1589</v>
      </c>
      <c r="G442" s="157"/>
    </row>
    <row r="443" spans="1:7" ht="12.75" customHeight="1" x14ac:dyDescent="0.2">
      <c r="A443" s="62" t="s">
        <v>959</v>
      </c>
      <c r="B443" s="27" t="s">
        <v>1532</v>
      </c>
      <c r="C443" s="32">
        <v>7.54</v>
      </c>
      <c r="D443" s="32">
        <f t="shared" si="30"/>
        <v>362.75</v>
      </c>
      <c r="E443" s="32">
        <f t="shared" ref="E443:E448" si="32">D443*1.2</f>
        <v>435.3</v>
      </c>
      <c r="F443" s="149" t="s">
        <v>962</v>
      </c>
      <c r="G443" s="157"/>
    </row>
    <row r="444" spans="1:7" ht="12.75" customHeight="1" x14ac:dyDescent="0.2">
      <c r="A444" s="62" t="s">
        <v>960</v>
      </c>
      <c r="B444" s="27" t="s">
        <v>1533</v>
      </c>
      <c r="C444" s="32">
        <v>9.49</v>
      </c>
      <c r="D444" s="32">
        <f t="shared" si="30"/>
        <v>456.55</v>
      </c>
      <c r="E444" s="32">
        <f t="shared" si="32"/>
        <v>547.86</v>
      </c>
      <c r="F444" s="149" t="s">
        <v>963</v>
      </c>
      <c r="G444" s="157"/>
    </row>
    <row r="445" spans="1:7" ht="12.75" customHeight="1" x14ac:dyDescent="0.2">
      <c r="A445" s="62" t="s">
        <v>961</v>
      </c>
      <c r="B445" s="27" t="s">
        <v>1534</v>
      </c>
      <c r="C445" s="32">
        <v>9.49</v>
      </c>
      <c r="D445" s="32">
        <f t="shared" si="30"/>
        <v>456.55</v>
      </c>
      <c r="E445" s="32">
        <f t="shared" si="32"/>
        <v>547.86</v>
      </c>
      <c r="F445" s="149" t="s">
        <v>963</v>
      </c>
      <c r="G445" s="157"/>
    </row>
    <row r="446" spans="1:7" ht="12.75" customHeight="1" x14ac:dyDescent="0.2">
      <c r="A446" s="62" t="s">
        <v>965</v>
      </c>
      <c r="B446" s="27" t="s">
        <v>1535</v>
      </c>
      <c r="C446" s="32">
        <v>11.13</v>
      </c>
      <c r="D446" s="32">
        <f t="shared" si="30"/>
        <v>535.45000000000005</v>
      </c>
      <c r="E446" s="32">
        <f t="shared" si="32"/>
        <v>642.54000000000008</v>
      </c>
      <c r="F446" s="149" t="s">
        <v>964</v>
      </c>
      <c r="G446" s="157"/>
    </row>
    <row r="447" spans="1:7" ht="12.75" customHeight="1" x14ac:dyDescent="0.2">
      <c r="A447" s="62" t="s">
        <v>1926</v>
      </c>
      <c r="B447" s="27" t="s">
        <v>1927</v>
      </c>
      <c r="C447" s="32">
        <v>11.13</v>
      </c>
      <c r="D447" s="32">
        <f t="shared" si="30"/>
        <v>535.45000000000005</v>
      </c>
      <c r="E447" s="32">
        <f t="shared" si="32"/>
        <v>642.54000000000008</v>
      </c>
      <c r="F447" s="149" t="s">
        <v>964</v>
      </c>
      <c r="G447" s="157"/>
    </row>
    <row r="448" spans="1:7" ht="12.75" customHeight="1" thickBot="1" x14ac:dyDescent="0.25">
      <c r="A448" s="54" t="s">
        <v>966</v>
      </c>
      <c r="B448" s="78" t="s">
        <v>1536</v>
      </c>
      <c r="C448" s="56">
        <v>11.13</v>
      </c>
      <c r="D448" s="56">
        <f t="shared" si="30"/>
        <v>535.45000000000005</v>
      </c>
      <c r="E448" s="56">
        <f t="shared" si="32"/>
        <v>642.54000000000008</v>
      </c>
      <c r="F448" s="151" t="s">
        <v>964</v>
      </c>
      <c r="G448" s="157"/>
    </row>
    <row r="449" spans="1:7" ht="12.75" customHeight="1" thickBot="1" x14ac:dyDescent="0.25">
      <c r="A449" s="23"/>
      <c r="B449" s="25"/>
      <c r="C449" s="26" t="s">
        <v>2162</v>
      </c>
      <c r="D449" s="26"/>
      <c r="E449" s="26"/>
      <c r="F449" s="140"/>
      <c r="G449" s="157"/>
    </row>
    <row r="450" spans="1:7" ht="12.75" customHeight="1" x14ac:dyDescent="0.2">
      <c r="A450" s="49" t="s">
        <v>8</v>
      </c>
      <c r="B450" s="77" t="s">
        <v>1537</v>
      </c>
      <c r="C450" s="51">
        <v>1.66</v>
      </c>
      <c r="D450" s="51">
        <f t="shared" ref="D450:D460" si="33">IF(C450="","",5*ROUND(C450*$C$8/5,2))</f>
        <v>79.850000000000009</v>
      </c>
      <c r="E450" s="51">
        <f t="shared" si="31"/>
        <v>95.820000000000007</v>
      </c>
      <c r="F450" s="141" t="s">
        <v>9</v>
      </c>
      <c r="G450" s="157"/>
    </row>
    <row r="451" spans="1:7" ht="12.75" customHeight="1" x14ac:dyDescent="0.2">
      <c r="A451" s="62" t="s">
        <v>245</v>
      </c>
      <c r="B451" s="27" t="s">
        <v>1537</v>
      </c>
      <c r="C451" s="32">
        <v>1.66</v>
      </c>
      <c r="D451" s="32">
        <f t="shared" si="33"/>
        <v>79.850000000000009</v>
      </c>
      <c r="E451" s="32">
        <f t="shared" si="31"/>
        <v>95.820000000000007</v>
      </c>
      <c r="F451" s="143" t="s">
        <v>1588</v>
      </c>
      <c r="G451" s="157"/>
    </row>
    <row r="452" spans="1:7" ht="12.75" customHeight="1" x14ac:dyDescent="0.2">
      <c r="A452" s="62" t="s">
        <v>1587</v>
      </c>
      <c r="B452" s="27" t="s">
        <v>1538</v>
      </c>
      <c r="C452" s="32">
        <v>7.3199999999999994</v>
      </c>
      <c r="D452" s="32">
        <f t="shared" si="33"/>
        <v>352.15000000000003</v>
      </c>
      <c r="E452" s="32">
        <f>D452*1.2</f>
        <v>422.58000000000004</v>
      </c>
      <c r="F452" s="143" t="s">
        <v>1588</v>
      </c>
      <c r="G452" s="157"/>
    </row>
    <row r="453" spans="1:7" ht="12.75" customHeight="1" x14ac:dyDescent="0.2">
      <c r="A453" s="62" t="s">
        <v>71</v>
      </c>
      <c r="B453" s="27" t="s">
        <v>1538</v>
      </c>
      <c r="C453" s="32">
        <v>8.26</v>
      </c>
      <c r="D453" s="32">
        <f t="shared" si="33"/>
        <v>397.40000000000003</v>
      </c>
      <c r="E453" s="32">
        <f t="shared" si="31"/>
        <v>476.88</v>
      </c>
      <c r="F453" s="143" t="s">
        <v>379</v>
      </c>
      <c r="G453" s="157"/>
    </row>
    <row r="454" spans="1:7" ht="12.75" customHeight="1" x14ac:dyDescent="0.2">
      <c r="A454" s="62" t="s">
        <v>288</v>
      </c>
      <c r="B454" s="27" t="s">
        <v>1537</v>
      </c>
      <c r="C454" s="32">
        <v>3.0999999999999996</v>
      </c>
      <c r="D454" s="32">
        <f t="shared" si="33"/>
        <v>149.14999999999998</v>
      </c>
      <c r="E454" s="32">
        <f t="shared" si="31"/>
        <v>178.97999999999996</v>
      </c>
      <c r="F454" s="143" t="s">
        <v>295</v>
      </c>
      <c r="G454" s="157"/>
    </row>
    <row r="455" spans="1:7" ht="12.75" customHeight="1" x14ac:dyDescent="0.2">
      <c r="A455" s="62" t="s">
        <v>527</v>
      </c>
      <c r="B455" s="27" t="s">
        <v>1537</v>
      </c>
      <c r="C455" s="32">
        <v>1.66</v>
      </c>
      <c r="D455" s="32">
        <f t="shared" si="33"/>
        <v>79.850000000000009</v>
      </c>
      <c r="E455" s="32">
        <f t="shared" ref="E455:E460" si="34">D455*1.2</f>
        <v>95.820000000000007</v>
      </c>
      <c r="F455" s="143" t="s">
        <v>1589</v>
      </c>
      <c r="G455" s="157"/>
    </row>
    <row r="456" spans="1:7" ht="12.75" customHeight="1" x14ac:dyDescent="0.2">
      <c r="A456" s="62" t="s">
        <v>1586</v>
      </c>
      <c r="B456" s="27" t="s">
        <v>1538</v>
      </c>
      <c r="C456" s="32">
        <v>9.34</v>
      </c>
      <c r="D456" s="32">
        <f t="shared" si="33"/>
        <v>449.35</v>
      </c>
      <c r="E456" s="32">
        <f t="shared" si="34"/>
        <v>539.22</v>
      </c>
      <c r="F456" s="143" t="s">
        <v>1589</v>
      </c>
      <c r="G456" s="157"/>
    </row>
    <row r="457" spans="1:7" ht="12.75" customHeight="1" x14ac:dyDescent="0.2">
      <c r="A457" s="62" t="s">
        <v>972</v>
      </c>
      <c r="B457" s="27" t="s">
        <v>1315</v>
      </c>
      <c r="C457" s="32">
        <v>4.7299999999999995</v>
      </c>
      <c r="D457" s="32">
        <f t="shared" si="33"/>
        <v>227.54999999999998</v>
      </c>
      <c r="E457" s="32">
        <f t="shared" si="34"/>
        <v>273.05999999999995</v>
      </c>
      <c r="F457" s="143" t="s">
        <v>1082</v>
      </c>
      <c r="G457" s="157"/>
    </row>
    <row r="458" spans="1:7" ht="12.75" customHeight="1" x14ac:dyDescent="0.2">
      <c r="A458" s="62" t="s">
        <v>973</v>
      </c>
      <c r="B458" s="27" t="s">
        <v>1316</v>
      </c>
      <c r="C458" s="32">
        <v>5.37</v>
      </c>
      <c r="D458" s="32">
        <f t="shared" si="33"/>
        <v>258.35000000000002</v>
      </c>
      <c r="E458" s="32">
        <f t="shared" si="34"/>
        <v>310.02000000000004</v>
      </c>
      <c r="F458" s="143" t="s">
        <v>1083</v>
      </c>
      <c r="G458" s="157"/>
    </row>
    <row r="459" spans="1:7" ht="12.75" customHeight="1" x14ac:dyDescent="0.2">
      <c r="A459" s="62" t="s">
        <v>974</v>
      </c>
      <c r="B459" s="27" t="s">
        <v>1317</v>
      </c>
      <c r="C459" s="32">
        <v>5.37</v>
      </c>
      <c r="D459" s="32">
        <f t="shared" si="33"/>
        <v>258.35000000000002</v>
      </c>
      <c r="E459" s="32">
        <f t="shared" si="34"/>
        <v>310.02000000000004</v>
      </c>
      <c r="F459" s="143" t="s">
        <v>1083</v>
      </c>
      <c r="G459" s="157"/>
    </row>
    <row r="460" spans="1:7" ht="12.75" customHeight="1" thickBot="1" x14ac:dyDescent="0.25">
      <c r="A460" s="54" t="s">
        <v>975</v>
      </c>
      <c r="B460" s="78" t="s">
        <v>1318</v>
      </c>
      <c r="C460" s="56">
        <v>5.52</v>
      </c>
      <c r="D460" s="56">
        <f t="shared" si="33"/>
        <v>265.55</v>
      </c>
      <c r="E460" s="56">
        <f t="shared" si="34"/>
        <v>318.66000000000003</v>
      </c>
      <c r="F460" s="142" t="s">
        <v>969</v>
      </c>
      <c r="G460" s="157"/>
    </row>
    <row r="461" spans="1:7" ht="12.75" customHeight="1" x14ac:dyDescent="0.2">
      <c r="A461" s="23"/>
      <c r="B461" s="25"/>
      <c r="C461" s="26" t="s">
        <v>2162</v>
      </c>
      <c r="D461" s="26"/>
      <c r="E461" s="26"/>
      <c r="F461" s="140"/>
      <c r="G461" s="157"/>
    </row>
    <row r="462" spans="1:7" ht="12.75" customHeight="1" thickBot="1" x14ac:dyDescent="0.25">
      <c r="A462" s="281" t="s">
        <v>1323</v>
      </c>
      <c r="B462" s="25"/>
      <c r="C462" s="26" t="s">
        <v>2162</v>
      </c>
      <c r="D462" s="26"/>
      <c r="E462" s="26"/>
      <c r="F462" s="140"/>
      <c r="G462" s="157"/>
    </row>
    <row r="463" spans="1:7" ht="12.75" customHeight="1" x14ac:dyDescent="0.2">
      <c r="A463" s="49" t="s">
        <v>1204</v>
      </c>
      <c r="B463" s="77" t="s">
        <v>1539</v>
      </c>
      <c r="C463" s="51">
        <v>4.96</v>
      </c>
      <c r="D463" s="51">
        <f t="shared" ref="D463:D480" si="35">IF(C463="","",5*ROUND(C463*$C$8/5,2))</f>
        <v>238.64999999999998</v>
      </c>
      <c r="E463" s="51">
        <f>D463*1.2</f>
        <v>286.37999999999994</v>
      </c>
      <c r="F463" s="141" t="s">
        <v>1338</v>
      </c>
      <c r="G463" s="157"/>
    </row>
    <row r="464" spans="1:7" ht="12.75" customHeight="1" x14ac:dyDescent="0.2">
      <c r="A464" s="62" t="s">
        <v>1205</v>
      </c>
      <c r="B464" s="27" t="s">
        <v>1540</v>
      </c>
      <c r="C464" s="32">
        <v>4.96</v>
      </c>
      <c r="D464" s="32">
        <f t="shared" si="35"/>
        <v>238.64999999999998</v>
      </c>
      <c r="E464" s="32">
        <f>D464*1.2</f>
        <v>286.37999999999994</v>
      </c>
      <c r="F464" s="143" t="s">
        <v>1596</v>
      </c>
      <c r="G464" s="157"/>
    </row>
    <row r="465" spans="1:7" ht="12.75" customHeight="1" x14ac:dyDescent="0.2">
      <c r="A465" s="62" t="s">
        <v>441</v>
      </c>
      <c r="B465" s="27" t="s">
        <v>1541</v>
      </c>
      <c r="C465" s="32">
        <v>5.76</v>
      </c>
      <c r="D465" s="32">
        <f t="shared" si="35"/>
        <v>277.10000000000002</v>
      </c>
      <c r="E465" s="32">
        <f t="shared" si="31"/>
        <v>332.52000000000004</v>
      </c>
      <c r="F465" s="143" t="s">
        <v>1595</v>
      </c>
      <c r="G465" s="157"/>
    </row>
    <row r="466" spans="1:7" ht="12.75" customHeight="1" x14ac:dyDescent="0.2">
      <c r="A466" s="62" t="s">
        <v>515</v>
      </c>
      <c r="B466" s="27" t="s">
        <v>1542</v>
      </c>
      <c r="C466" s="32">
        <v>5.71</v>
      </c>
      <c r="D466" s="32">
        <f t="shared" si="35"/>
        <v>274.7</v>
      </c>
      <c r="E466" s="32">
        <f t="shared" si="31"/>
        <v>329.64</v>
      </c>
      <c r="F466" s="143" t="s">
        <v>1593</v>
      </c>
      <c r="G466" s="157"/>
    </row>
    <row r="467" spans="1:7" ht="12.75" customHeight="1" x14ac:dyDescent="0.2">
      <c r="A467" s="62" t="s">
        <v>574</v>
      </c>
      <c r="B467" s="27" t="s">
        <v>1543</v>
      </c>
      <c r="C467" s="32">
        <v>6.41</v>
      </c>
      <c r="D467" s="32">
        <f t="shared" si="35"/>
        <v>308.39999999999998</v>
      </c>
      <c r="E467" s="32">
        <f t="shared" si="31"/>
        <v>370.08</v>
      </c>
      <c r="F467" s="143" t="s">
        <v>1593</v>
      </c>
      <c r="G467" s="157"/>
    </row>
    <row r="468" spans="1:7" ht="12.75" customHeight="1" x14ac:dyDescent="0.2">
      <c r="A468" s="62" t="s">
        <v>575</v>
      </c>
      <c r="B468" s="27" t="s">
        <v>1544</v>
      </c>
      <c r="C468" s="32">
        <v>7.88</v>
      </c>
      <c r="D468" s="32">
        <f t="shared" si="35"/>
        <v>379.09999999999997</v>
      </c>
      <c r="E468" s="32">
        <f t="shared" si="31"/>
        <v>454.91999999999996</v>
      </c>
      <c r="F468" s="143" t="s">
        <v>1593</v>
      </c>
      <c r="G468" s="157"/>
    </row>
    <row r="469" spans="1:7" ht="12.75" customHeight="1" x14ac:dyDescent="0.2">
      <c r="A469" s="62" t="s">
        <v>516</v>
      </c>
      <c r="B469" s="27" t="s">
        <v>1319</v>
      </c>
      <c r="C469" s="32">
        <v>5.71</v>
      </c>
      <c r="D469" s="32">
        <f t="shared" si="35"/>
        <v>274.7</v>
      </c>
      <c r="E469" s="32">
        <f t="shared" si="31"/>
        <v>329.64</v>
      </c>
      <c r="F469" s="143" t="s">
        <v>1594</v>
      </c>
      <c r="G469" s="157"/>
    </row>
    <row r="470" spans="1:7" ht="12.75" customHeight="1" x14ac:dyDescent="0.2">
      <c r="A470" s="62" t="s">
        <v>576</v>
      </c>
      <c r="B470" s="27" t="s">
        <v>1320</v>
      </c>
      <c r="C470" s="32">
        <v>6.41</v>
      </c>
      <c r="D470" s="32">
        <f t="shared" si="35"/>
        <v>308.39999999999998</v>
      </c>
      <c r="E470" s="32">
        <f t="shared" si="31"/>
        <v>370.08</v>
      </c>
      <c r="F470" s="143" t="s">
        <v>1594</v>
      </c>
      <c r="G470" s="157"/>
    </row>
    <row r="471" spans="1:7" ht="12.75" customHeight="1" x14ac:dyDescent="0.2">
      <c r="A471" s="62" t="s">
        <v>577</v>
      </c>
      <c r="B471" s="27" t="s">
        <v>1321</v>
      </c>
      <c r="C471" s="32">
        <v>8.27</v>
      </c>
      <c r="D471" s="32">
        <f t="shared" si="35"/>
        <v>397.84999999999997</v>
      </c>
      <c r="E471" s="32">
        <f t="shared" si="31"/>
        <v>477.41999999999996</v>
      </c>
      <c r="F471" s="143" t="s">
        <v>1594</v>
      </c>
      <c r="G471" s="157"/>
    </row>
    <row r="472" spans="1:7" ht="12.75" customHeight="1" x14ac:dyDescent="0.2">
      <c r="A472" s="62" t="s">
        <v>517</v>
      </c>
      <c r="B472" s="27" t="s">
        <v>1545</v>
      </c>
      <c r="C472" s="32">
        <v>5.8599999999999994</v>
      </c>
      <c r="D472" s="32">
        <f t="shared" si="35"/>
        <v>281.90000000000003</v>
      </c>
      <c r="E472" s="32">
        <f t="shared" si="31"/>
        <v>338.28000000000003</v>
      </c>
      <c r="F472" s="143" t="s">
        <v>1592</v>
      </c>
      <c r="G472" s="157"/>
    </row>
    <row r="473" spans="1:7" ht="12.75" customHeight="1" x14ac:dyDescent="0.2">
      <c r="A473" s="62" t="s">
        <v>578</v>
      </c>
      <c r="B473" s="27" t="s">
        <v>1546</v>
      </c>
      <c r="C473" s="32">
        <v>6.41</v>
      </c>
      <c r="D473" s="32">
        <f t="shared" si="35"/>
        <v>308.39999999999998</v>
      </c>
      <c r="E473" s="32">
        <f t="shared" si="31"/>
        <v>370.08</v>
      </c>
      <c r="F473" s="143" t="s">
        <v>1592</v>
      </c>
      <c r="G473" s="157"/>
    </row>
    <row r="474" spans="1:7" ht="12.75" customHeight="1" x14ac:dyDescent="0.2">
      <c r="A474" s="62" t="s">
        <v>528</v>
      </c>
      <c r="B474" s="27" t="s">
        <v>1547</v>
      </c>
      <c r="C474" s="32">
        <v>8.27</v>
      </c>
      <c r="D474" s="32">
        <f t="shared" si="35"/>
        <v>397.84999999999997</v>
      </c>
      <c r="E474" s="32">
        <f t="shared" si="31"/>
        <v>477.41999999999996</v>
      </c>
      <c r="F474" s="143" t="s">
        <v>1592</v>
      </c>
      <c r="G474" s="157"/>
    </row>
    <row r="475" spans="1:7" ht="12.75" customHeight="1" x14ac:dyDescent="0.2">
      <c r="A475" s="62" t="s">
        <v>519</v>
      </c>
      <c r="B475" s="27" t="s">
        <v>1548</v>
      </c>
      <c r="C475" s="32">
        <v>6.51</v>
      </c>
      <c r="D475" s="32">
        <f t="shared" si="35"/>
        <v>313.2</v>
      </c>
      <c r="E475" s="32">
        <f t="shared" si="31"/>
        <v>375.84</v>
      </c>
      <c r="F475" s="143" t="s">
        <v>1591</v>
      </c>
      <c r="G475" s="157"/>
    </row>
    <row r="476" spans="1:7" ht="12.75" customHeight="1" x14ac:dyDescent="0.2">
      <c r="A476" s="62" t="s">
        <v>580</v>
      </c>
      <c r="B476" s="27" t="s">
        <v>1549</v>
      </c>
      <c r="C476" s="32">
        <v>7.12</v>
      </c>
      <c r="D476" s="32">
        <f t="shared" si="35"/>
        <v>342.55</v>
      </c>
      <c r="E476" s="32">
        <f t="shared" si="31"/>
        <v>411.06</v>
      </c>
      <c r="F476" s="143" t="s">
        <v>1591</v>
      </c>
      <c r="G476" s="157"/>
    </row>
    <row r="477" spans="1:7" ht="12.75" customHeight="1" x14ac:dyDescent="0.2">
      <c r="A477" s="62" t="s">
        <v>581</v>
      </c>
      <c r="B477" s="27" t="s">
        <v>1550</v>
      </c>
      <c r="C477" s="32">
        <v>8.7799999999999994</v>
      </c>
      <c r="D477" s="32">
        <f t="shared" si="35"/>
        <v>422.40000000000003</v>
      </c>
      <c r="E477" s="32">
        <f t="shared" si="31"/>
        <v>506.88</v>
      </c>
      <c r="F477" s="143" t="s">
        <v>1591</v>
      </c>
      <c r="G477" s="157"/>
    </row>
    <row r="478" spans="1:7" ht="12.75" customHeight="1" x14ac:dyDescent="0.2">
      <c r="A478" s="62" t="s">
        <v>579</v>
      </c>
      <c r="B478" s="27" t="s">
        <v>1322</v>
      </c>
      <c r="C478" s="22">
        <v>20.41</v>
      </c>
      <c r="D478" s="22">
        <f t="shared" si="35"/>
        <v>981.94999999999993</v>
      </c>
      <c r="E478" s="22">
        <f t="shared" si="31"/>
        <v>1178.3399999999999</v>
      </c>
      <c r="F478" s="149" t="s">
        <v>1339</v>
      </c>
      <c r="G478" s="157"/>
    </row>
    <row r="479" spans="1:7" ht="12.75" customHeight="1" x14ac:dyDescent="0.2">
      <c r="A479" s="62" t="s">
        <v>583</v>
      </c>
      <c r="B479" s="27" t="s">
        <v>1551</v>
      </c>
      <c r="C479" s="22">
        <v>21.790000000000003</v>
      </c>
      <c r="D479" s="22">
        <f t="shared" si="35"/>
        <v>1048.3</v>
      </c>
      <c r="E479" s="22">
        <f t="shared" si="31"/>
        <v>1257.9599999999998</v>
      </c>
      <c r="F479" s="149" t="s">
        <v>1340</v>
      </c>
      <c r="G479" s="157"/>
    </row>
    <row r="480" spans="1:7" ht="12.75" customHeight="1" thickBot="1" x14ac:dyDescent="0.25">
      <c r="A480" s="54" t="s">
        <v>584</v>
      </c>
      <c r="B480" s="78" t="s">
        <v>1552</v>
      </c>
      <c r="C480" s="55">
        <v>23.330000000000002</v>
      </c>
      <c r="D480" s="55">
        <f t="shared" si="35"/>
        <v>1122.3999999999999</v>
      </c>
      <c r="E480" s="55">
        <f t="shared" si="31"/>
        <v>1346.8799999999999</v>
      </c>
      <c r="F480" s="151" t="s">
        <v>1341</v>
      </c>
      <c r="G480" s="157"/>
    </row>
    <row r="481" spans="1:7" ht="12.75" customHeight="1" thickBot="1" x14ac:dyDescent="0.25">
      <c r="A481" s="23"/>
      <c r="B481" s="25"/>
      <c r="C481" s="24" t="s">
        <v>2162</v>
      </c>
      <c r="D481" s="24"/>
      <c r="E481" s="24"/>
      <c r="F481" s="24"/>
      <c r="G481" s="157"/>
    </row>
    <row r="482" spans="1:7" ht="12.75" customHeight="1" x14ac:dyDescent="0.2">
      <c r="A482" s="49" t="s">
        <v>37</v>
      </c>
      <c r="B482" s="77" t="s">
        <v>1553</v>
      </c>
      <c r="C482" s="50">
        <v>23.5</v>
      </c>
      <c r="D482" s="50">
        <f t="shared" ref="D482:D495" si="36">IF(C482="","",5*ROUND(C482*$C$8/5,2))</f>
        <v>1130.5999999999999</v>
      </c>
      <c r="E482" s="50">
        <f t="shared" si="31"/>
        <v>1356.7199999999998</v>
      </c>
      <c r="F482" s="148" t="s">
        <v>1590</v>
      </c>
      <c r="G482" s="157"/>
    </row>
    <row r="483" spans="1:7" ht="12.75" customHeight="1" x14ac:dyDescent="0.2">
      <c r="A483" s="62" t="s">
        <v>397</v>
      </c>
      <c r="B483" s="27" t="s">
        <v>1554</v>
      </c>
      <c r="C483" s="32">
        <v>13.83</v>
      </c>
      <c r="D483" s="32">
        <f t="shared" si="36"/>
        <v>665.34999999999991</v>
      </c>
      <c r="E483" s="32">
        <f t="shared" si="31"/>
        <v>798.41999999999985</v>
      </c>
      <c r="F483" s="143" t="s">
        <v>1342</v>
      </c>
      <c r="G483" s="157"/>
    </row>
    <row r="484" spans="1:7" ht="12.75" customHeight="1" x14ac:dyDescent="0.2">
      <c r="A484" s="62" t="s">
        <v>398</v>
      </c>
      <c r="B484" s="27" t="s">
        <v>1555</v>
      </c>
      <c r="C484" s="22">
        <v>16.190000000000001</v>
      </c>
      <c r="D484" s="22">
        <f t="shared" si="36"/>
        <v>778.9</v>
      </c>
      <c r="E484" s="22">
        <f t="shared" si="31"/>
        <v>934.68</v>
      </c>
      <c r="F484" s="143" t="s">
        <v>1342</v>
      </c>
      <c r="G484" s="157"/>
    </row>
    <row r="485" spans="1:7" ht="12.75" customHeight="1" x14ac:dyDescent="0.2">
      <c r="A485" s="62" t="s">
        <v>399</v>
      </c>
      <c r="B485" s="27" t="s">
        <v>1556</v>
      </c>
      <c r="C485" s="22">
        <v>20.23</v>
      </c>
      <c r="D485" s="22">
        <f t="shared" si="36"/>
        <v>973.25</v>
      </c>
      <c r="E485" s="22">
        <f t="shared" si="31"/>
        <v>1167.8999999999999</v>
      </c>
      <c r="F485" s="143" t="s">
        <v>1342</v>
      </c>
      <c r="G485" s="157"/>
    </row>
    <row r="486" spans="1:7" ht="12.75" customHeight="1" x14ac:dyDescent="0.2">
      <c r="A486" s="62" t="s">
        <v>1915</v>
      </c>
      <c r="B486" s="27" t="s">
        <v>1560</v>
      </c>
      <c r="C486" s="22">
        <v>15.77</v>
      </c>
      <c r="D486" s="22">
        <f t="shared" si="36"/>
        <v>758.7</v>
      </c>
      <c r="E486" s="22">
        <f>D486*1.2</f>
        <v>910.44</v>
      </c>
      <c r="F486" s="143" t="s">
        <v>1917</v>
      </c>
      <c r="G486" s="157"/>
    </row>
    <row r="487" spans="1:7" ht="12.75" customHeight="1" x14ac:dyDescent="0.2">
      <c r="A487" s="62" t="s">
        <v>1916</v>
      </c>
      <c r="B487" s="27" t="s">
        <v>1561</v>
      </c>
      <c r="C487" s="22">
        <v>22.44</v>
      </c>
      <c r="D487" s="22">
        <f t="shared" si="36"/>
        <v>1079.5999999999999</v>
      </c>
      <c r="E487" s="22">
        <f>D487*1.2</f>
        <v>1295.5199999999998</v>
      </c>
      <c r="F487" s="143" t="s">
        <v>1917</v>
      </c>
      <c r="G487" s="157"/>
    </row>
    <row r="488" spans="1:7" ht="12.75" customHeight="1" x14ac:dyDescent="0.2">
      <c r="A488" s="62" t="s">
        <v>179</v>
      </c>
      <c r="B488" s="27" t="s">
        <v>1557</v>
      </c>
      <c r="C488" s="32">
        <v>14.52</v>
      </c>
      <c r="D488" s="32">
        <f t="shared" si="36"/>
        <v>698.55000000000007</v>
      </c>
      <c r="E488" s="32">
        <f t="shared" si="31"/>
        <v>838.2600000000001</v>
      </c>
      <c r="F488" s="143" t="s">
        <v>1343</v>
      </c>
      <c r="G488" s="157"/>
    </row>
    <row r="489" spans="1:7" ht="12.75" customHeight="1" x14ac:dyDescent="0.2">
      <c r="A489" s="62" t="s">
        <v>396</v>
      </c>
      <c r="B489" s="27" t="s">
        <v>1558</v>
      </c>
      <c r="C489" s="32">
        <v>16.080000000000002</v>
      </c>
      <c r="D489" s="32">
        <f t="shared" si="36"/>
        <v>773.6</v>
      </c>
      <c r="E489" s="32">
        <f t="shared" si="31"/>
        <v>928.31999999999994</v>
      </c>
      <c r="F489" s="143" t="s">
        <v>1343</v>
      </c>
      <c r="G489" s="157"/>
    </row>
    <row r="490" spans="1:7" ht="12.75" customHeight="1" x14ac:dyDescent="0.2">
      <c r="A490" s="62" t="s">
        <v>257</v>
      </c>
      <c r="B490" s="27" t="s">
        <v>1559</v>
      </c>
      <c r="C490" s="32">
        <v>19.490000000000002</v>
      </c>
      <c r="D490" s="32">
        <f t="shared" si="36"/>
        <v>937.65</v>
      </c>
      <c r="E490" s="32">
        <f t="shared" si="31"/>
        <v>1125.1799999999998</v>
      </c>
      <c r="F490" s="143" t="s">
        <v>1343</v>
      </c>
      <c r="G490" s="157"/>
    </row>
    <row r="491" spans="1:7" ht="12.75" customHeight="1" x14ac:dyDescent="0.2">
      <c r="A491" s="62" t="s">
        <v>137</v>
      </c>
      <c r="B491" s="27" t="s">
        <v>1554</v>
      </c>
      <c r="C491" s="32">
        <v>17.420000000000002</v>
      </c>
      <c r="D491" s="32">
        <f t="shared" si="36"/>
        <v>838.1</v>
      </c>
      <c r="E491" s="32">
        <f t="shared" si="31"/>
        <v>1005.72</v>
      </c>
      <c r="F491" s="143" t="s">
        <v>1344</v>
      </c>
      <c r="G491" s="157"/>
    </row>
    <row r="492" spans="1:7" ht="12.75" customHeight="1" x14ac:dyDescent="0.2">
      <c r="A492" s="62" t="s">
        <v>138</v>
      </c>
      <c r="B492" s="27" t="s">
        <v>1555</v>
      </c>
      <c r="C492" s="22">
        <v>20.55</v>
      </c>
      <c r="D492" s="22">
        <f t="shared" si="36"/>
        <v>988.65</v>
      </c>
      <c r="E492" s="22">
        <f t="shared" si="31"/>
        <v>1186.3799999999999</v>
      </c>
      <c r="F492" s="143" t="s">
        <v>1344</v>
      </c>
      <c r="G492" s="157"/>
    </row>
    <row r="493" spans="1:7" ht="12.75" customHeight="1" x14ac:dyDescent="0.2">
      <c r="A493" s="62" t="s">
        <v>139</v>
      </c>
      <c r="B493" s="27" t="s">
        <v>1560</v>
      </c>
      <c r="C493" s="22">
        <v>20.82</v>
      </c>
      <c r="D493" s="22">
        <f t="shared" si="36"/>
        <v>1001.6500000000001</v>
      </c>
      <c r="E493" s="22">
        <f t="shared" si="31"/>
        <v>1201.98</v>
      </c>
      <c r="F493" s="143" t="s">
        <v>1345</v>
      </c>
      <c r="G493" s="157"/>
    </row>
    <row r="494" spans="1:7" ht="12.75" customHeight="1" x14ac:dyDescent="0.2">
      <c r="A494" s="62" t="s">
        <v>140</v>
      </c>
      <c r="B494" s="27" t="s">
        <v>1561</v>
      </c>
      <c r="C494" s="22">
        <v>26.610000000000003</v>
      </c>
      <c r="D494" s="22">
        <f t="shared" si="36"/>
        <v>1280.2</v>
      </c>
      <c r="E494" s="22">
        <f t="shared" si="31"/>
        <v>1536.24</v>
      </c>
      <c r="F494" s="143" t="s">
        <v>1345</v>
      </c>
      <c r="G494" s="157"/>
    </row>
    <row r="495" spans="1:7" ht="12.75" customHeight="1" x14ac:dyDescent="0.2">
      <c r="A495" s="62" t="s">
        <v>141</v>
      </c>
      <c r="B495" s="27" t="s">
        <v>1559</v>
      </c>
      <c r="C495" s="32">
        <v>26.990000000000002</v>
      </c>
      <c r="D495" s="32">
        <f t="shared" si="36"/>
        <v>1298.5</v>
      </c>
      <c r="E495" s="32">
        <f t="shared" si="31"/>
        <v>1558.2</v>
      </c>
      <c r="F495" s="143" t="s">
        <v>1346</v>
      </c>
      <c r="G495" s="157"/>
    </row>
    <row r="496" spans="1:7" ht="12.75" customHeight="1" x14ac:dyDescent="0.2">
      <c r="A496" s="224"/>
      <c r="B496" s="222"/>
      <c r="C496" s="221" t="s">
        <v>2162</v>
      </c>
      <c r="D496" s="221"/>
      <c r="E496" s="221"/>
      <c r="F496" s="223"/>
      <c r="G496" s="157"/>
    </row>
    <row r="497" spans="1:7" ht="12.75" customHeight="1" x14ac:dyDescent="0.2">
      <c r="A497" s="62" t="s">
        <v>1203</v>
      </c>
      <c r="B497" s="27" t="s">
        <v>1788</v>
      </c>
      <c r="C497" s="32">
        <v>17.8</v>
      </c>
      <c r="D497" s="32">
        <f>IF(C497="","",5*ROUND(C497*$C$8/5,2))</f>
        <v>856.35</v>
      </c>
      <c r="E497" s="32">
        <f>D497*1.2</f>
        <v>1027.6199999999999</v>
      </c>
      <c r="F497" s="143" t="s">
        <v>1347</v>
      </c>
      <c r="G497" s="157"/>
    </row>
    <row r="498" spans="1:7" ht="12.75" customHeight="1" x14ac:dyDescent="0.2">
      <c r="A498" s="62" t="s">
        <v>518</v>
      </c>
      <c r="B498" s="27" t="s">
        <v>1790</v>
      </c>
      <c r="C498" s="32">
        <v>17.8</v>
      </c>
      <c r="D498" s="32">
        <f>IF(C498="","",5*ROUND(C498*$C$8/5,2))</f>
        <v>856.35</v>
      </c>
      <c r="E498" s="32">
        <f t="shared" si="31"/>
        <v>1027.6199999999999</v>
      </c>
      <c r="F498" s="143" t="s">
        <v>1348</v>
      </c>
      <c r="G498" s="157"/>
    </row>
    <row r="499" spans="1:7" ht="12.75" customHeight="1" x14ac:dyDescent="0.2">
      <c r="A499" s="62" t="s">
        <v>79</v>
      </c>
      <c r="B499" s="27" t="s">
        <v>1791</v>
      </c>
      <c r="C499" s="32">
        <v>17.8</v>
      </c>
      <c r="D499" s="32">
        <f>IF(C499="","",5*ROUND(C499*$C$8/5,2))</f>
        <v>856.35</v>
      </c>
      <c r="E499" s="32">
        <f t="shared" si="31"/>
        <v>1027.6199999999999</v>
      </c>
      <c r="F499" s="143" t="s">
        <v>1349</v>
      </c>
      <c r="G499" s="157"/>
    </row>
    <row r="500" spans="1:7" ht="12.75" customHeight="1" thickBot="1" x14ac:dyDescent="0.25">
      <c r="A500" s="54" t="s">
        <v>1196</v>
      </c>
      <c r="B500" s="78" t="s">
        <v>1876</v>
      </c>
      <c r="C500" s="56">
        <v>0.59</v>
      </c>
      <c r="D500" s="56">
        <f>IF(C500="","",5*ROUND(C500*$C$8/5,2))</f>
        <v>28.4</v>
      </c>
      <c r="E500" s="56">
        <f t="shared" si="31"/>
        <v>34.08</v>
      </c>
      <c r="F500" s="142" t="s">
        <v>1562</v>
      </c>
      <c r="G500" s="157"/>
    </row>
    <row r="501" spans="1:7" ht="12.75" customHeight="1" thickBot="1" x14ac:dyDescent="0.25">
      <c r="A501" s="23"/>
      <c r="B501" s="25"/>
      <c r="C501" s="26" t="s">
        <v>2162</v>
      </c>
      <c r="D501" s="26"/>
      <c r="E501" s="26"/>
      <c r="F501" s="140"/>
      <c r="G501" s="157"/>
    </row>
    <row r="502" spans="1:7" ht="12.75" customHeight="1" x14ac:dyDescent="0.2">
      <c r="A502" s="49" t="s">
        <v>301</v>
      </c>
      <c r="B502" s="77" t="s">
        <v>1792</v>
      </c>
      <c r="C502" s="51">
        <v>1.18</v>
      </c>
      <c r="D502" s="51">
        <f t="shared" ref="D502:D510" si="37">IF(C502="","",5*ROUND(C502*$C$8/5,2))</f>
        <v>56.75</v>
      </c>
      <c r="E502" s="51">
        <f t="shared" si="31"/>
        <v>68.099999999999994</v>
      </c>
      <c r="F502" s="141" t="s">
        <v>1350</v>
      </c>
      <c r="G502" s="157"/>
    </row>
    <row r="503" spans="1:7" ht="12.75" customHeight="1" x14ac:dyDescent="0.2">
      <c r="A503" s="62" t="s">
        <v>298</v>
      </c>
      <c r="B503" s="27" t="s">
        <v>1793</v>
      </c>
      <c r="C503" s="32">
        <v>1.18</v>
      </c>
      <c r="D503" s="32">
        <f t="shared" si="37"/>
        <v>56.75</v>
      </c>
      <c r="E503" s="32">
        <f t="shared" si="31"/>
        <v>68.099999999999994</v>
      </c>
      <c r="F503" s="143" t="s">
        <v>1347</v>
      </c>
      <c r="G503" s="157"/>
    </row>
    <row r="504" spans="1:7" ht="12.75" customHeight="1" x14ac:dyDescent="0.2">
      <c r="A504" s="62" t="s">
        <v>299</v>
      </c>
      <c r="B504" s="27" t="s">
        <v>1794</v>
      </c>
      <c r="C504" s="32">
        <v>1.18</v>
      </c>
      <c r="D504" s="32">
        <f t="shared" si="37"/>
        <v>56.75</v>
      </c>
      <c r="E504" s="32">
        <f t="shared" si="31"/>
        <v>68.099999999999994</v>
      </c>
      <c r="F504" s="143" t="s">
        <v>1351</v>
      </c>
      <c r="G504" s="157"/>
    </row>
    <row r="505" spans="1:7" ht="12.75" customHeight="1" x14ac:dyDescent="0.2">
      <c r="A505" s="62" t="s">
        <v>300</v>
      </c>
      <c r="B505" s="27" t="s">
        <v>1795</v>
      </c>
      <c r="C505" s="32">
        <v>1.3</v>
      </c>
      <c r="D505" s="32">
        <f t="shared" si="37"/>
        <v>62.55</v>
      </c>
      <c r="E505" s="32">
        <f t="shared" si="31"/>
        <v>75.059999999999988</v>
      </c>
      <c r="F505" s="143" t="s">
        <v>1352</v>
      </c>
      <c r="G505" s="157"/>
    </row>
    <row r="506" spans="1:7" ht="12.75" customHeight="1" x14ac:dyDescent="0.2">
      <c r="A506" s="62" t="s">
        <v>571</v>
      </c>
      <c r="B506" s="27" t="s">
        <v>1796</v>
      </c>
      <c r="C506" s="32">
        <v>1.66</v>
      </c>
      <c r="D506" s="32">
        <f t="shared" si="37"/>
        <v>79.850000000000009</v>
      </c>
      <c r="E506" s="32">
        <f t="shared" si="31"/>
        <v>95.820000000000007</v>
      </c>
      <c r="F506" s="143" t="s">
        <v>1353</v>
      </c>
      <c r="G506" s="157"/>
    </row>
    <row r="507" spans="1:7" ht="12.75" customHeight="1" x14ac:dyDescent="0.2">
      <c r="A507" s="62" t="s">
        <v>317</v>
      </c>
      <c r="B507" s="27" t="s">
        <v>1797</v>
      </c>
      <c r="C507" s="32">
        <v>1.67</v>
      </c>
      <c r="D507" s="32">
        <f t="shared" si="37"/>
        <v>80.349999999999994</v>
      </c>
      <c r="E507" s="32">
        <f t="shared" si="31"/>
        <v>96.419999999999987</v>
      </c>
      <c r="F507" s="143" t="s">
        <v>1347</v>
      </c>
      <c r="G507" s="157"/>
    </row>
    <row r="508" spans="1:7" ht="12.75" customHeight="1" x14ac:dyDescent="0.2">
      <c r="A508" s="62" t="s">
        <v>318</v>
      </c>
      <c r="B508" s="27" t="s">
        <v>1798</v>
      </c>
      <c r="C508" s="32">
        <v>3.1399999999999997</v>
      </c>
      <c r="D508" s="32">
        <f t="shared" si="37"/>
        <v>151.05000000000001</v>
      </c>
      <c r="E508" s="32">
        <f t="shared" si="31"/>
        <v>181.26000000000002</v>
      </c>
      <c r="F508" s="143" t="s">
        <v>1347</v>
      </c>
      <c r="G508" s="157"/>
    </row>
    <row r="509" spans="1:7" ht="12.75" customHeight="1" x14ac:dyDescent="0.2">
      <c r="A509" s="62" t="s">
        <v>306</v>
      </c>
      <c r="B509" s="27" t="s">
        <v>1799</v>
      </c>
      <c r="C509" s="32">
        <v>2.8</v>
      </c>
      <c r="D509" s="32">
        <f t="shared" si="37"/>
        <v>134.70000000000002</v>
      </c>
      <c r="E509" s="32">
        <f t="shared" si="31"/>
        <v>161.64000000000001</v>
      </c>
      <c r="F509" s="143" t="s">
        <v>1348</v>
      </c>
      <c r="G509" s="157"/>
    </row>
    <row r="510" spans="1:7" ht="12.75" customHeight="1" thickBot="1" x14ac:dyDescent="0.25">
      <c r="A510" s="54" t="s">
        <v>302</v>
      </c>
      <c r="B510" s="78" t="s">
        <v>1800</v>
      </c>
      <c r="C510" s="56">
        <v>3.5</v>
      </c>
      <c r="D510" s="56">
        <f t="shared" si="37"/>
        <v>168.4</v>
      </c>
      <c r="E510" s="56">
        <f t="shared" si="31"/>
        <v>202.08</v>
      </c>
      <c r="F510" s="142" t="s">
        <v>1349</v>
      </c>
      <c r="G510" s="157"/>
    </row>
    <row r="511" spans="1:7" ht="12.75" customHeight="1" thickBot="1" x14ac:dyDescent="0.25">
      <c r="A511" s="23"/>
      <c r="B511" s="25"/>
      <c r="C511" s="26" t="s">
        <v>2162</v>
      </c>
      <c r="D511" s="26"/>
      <c r="E511" s="26"/>
      <c r="F511" s="140"/>
      <c r="G511" s="157"/>
    </row>
    <row r="512" spans="1:7" ht="12.75" customHeight="1" x14ac:dyDescent="0.2">
      <c r="A512" s="49" t="s">
        <v>514</v>
      </c>
      <c r="B512" s="50" t="s">
        <v>1563</v>
      </c>
      <c r="C512" s="51">
        <v>2.8099999999999996</v>
      </c>
      <c r="D512" s="51">
        <f t="shared" ref="D512:D518" si="38">IF(C512="","",5*ROUND(C512*$C$8/5,2))</f>
        <v>135.19999999999999</v>
      </c>
      <c r="E512" s="51">
        <f t="shared" si="31"/>
        <v>162.23999999999998</v>
      </c>
      <c r="F512" s="141" t="s">
        <v>1568</v>
      </c>
      <c r="G512" s="157"/>
    </row>
    <row r="513" spans="1:7" ht="12.75" customHeight="1" x14ac:dyDescent="0.2">
      <c r="A513" s="62" t="s">
        <v>307</v>
      </c>
      <c r="B513" s="22" t="s">
        <v>1564</v>
      </c>
      <c r="C513" s="32">
        <v>1.33</v>
      </c>
      <c r="D513" s="32">
        <f t="shared" si="38"/>
        <v>64</v>
      </c>
      <c r="E513" s="32">
        <f t="shared" si="31"/>
        <v>76.8</v>
      </c>
      <c r="F513" s="143" t="s">
        <v>1568</v>
      </c>
      <c r="G513" s="157"/>
    </row>
    <row r="514" spans="1:7" ht="12.75" customHeight="1" x14ac:dyDescent="0.2">
      <c r="A514" s="62" t="s">
        <v>258</v>
      </c>
      <c r="B514" s="22" t="s">
        <v>1565</v>
      </c>
      <c r="C514" s="32">
        <v>3.2199999999999998</v>
      </c>
      <c r="D514" s="32">
        <f t="shared" si="38"/>
        <v>154.9</v>
      </c>
      <c r="E514" s="32">
        <f t="shared" si="31"/>
        <v>185.88</v>
      </c>
      <c r="F514" s="143" t="s">
        <v>1569</v>
      </c>
      <c r="G514" s="157"/>
    </row>
    <row r="515" spans="1:7" ht="12.75" customHeight="1" x14ac:dyDescent="0.2">
      <c r="A515" s="62" t="s">
        <v>259</v>
      </c>
      <c r="B515" s="22" t="s">
        <v>1566</v>
      </c>
      <c r="C515" s="32">
        <v>2.48</v>
      </c>
      <c r="D515" s="32">
        <f t="shared" si="38"/>
        <v>119.3</v>
      </c>
      <c r="E515" s="32">
        <f t="shared" si="31"/>
        <v>143.16</v>
      </c>
      <c r="F515" s="143" t="s">
        <v>1569</v>
      </c>
      <c r="G515" s="157"/>
    </row>
    <row r="516" spans="1:7" ht="12.75" customHeight="1" x14ac:dyDescent="0.2">
      <c r="A516" s="62" t="s">
        <v>1</v>
      </c>
      <c r="B516" s="22" t="s">
        <v>1567</v>
      </c>
      <c r="C516" s="32">
        <v>1.35</v>
      </c>
      <c r="D516" s="32">
        <f t="shared" si="38"/>
        <v>64.95</v>
      </c>
      <c r="E516" s="32">
        <f t="shared" si="31"/>
        <v>77.94</v>
      </c>
      <c r="F516" s="143" t="s">
        <v>1568</v>
      </c>
      <c r="G516" s="157"/>
    </row>
    <row r="517" spans="1:7" ht="12.75" customHeight="1" x14ac:dyDescent="0.2">
      <c r="A517" s="59" t="s">
        <v>1197</v>
      </c>
      <c r="B517" s="33" t="s">
        <v>1198</v>
      </c>
      <c r="C517" s="34">
        <v>1.44</v>
      </c>
      <c r="D517" s="34">
        <f t="shared" si="38"/>
        <v>69.3</v>
      </c>
      <c r="E517" s="34">
        <f t="shared" si="31"/>
        <v>83.16</v>
      </c>
      <c r="F517" s="153" t="s">
        <v>1562</v>
      </c>
      <c r="G517" s="157"/>
    </row>
    <row r="518" spans="1:7" ht="12.75" customHeight="1" thickBot="1" x14ac:dyDescent="0.25">
      <c r="A518" s="54" t="s">
        <v>1118</v>
      </c>
      <c r="B518" s="55" t="s">
        <v>1155</v>
      </c>
      <c r="C518" s="56">
        <v>7.77</v>
      </c>
      <c r="D518" s="56">
        <f t="shared" si="38"/>
        <v>373.8</v>
      </c>
      <c r="E518" s="56">
        <f t="shared" si="31"/>
        <v>448.56</v>
      </c>
      <c r="F518" s="142" t="s">
        <v>1583</v>
      </c>
      <c r="G518" s="157"/>
    </row>
    <row r="519" spans="1:7" ht="12.75" customHeight="1" x14ac:dyDescent="0.2">
      <c r="A519" s="284" t="s">
        <v>1582</v>
      </c>
      <c r="C519" s="232" t="s">
        <v>2162</v>
      </c>
      <c r="D519" s="232"/>
      <c r="E519" s="232"/>
      <c r="F519" s="214"/>
      <c r="G519" s="157"/>
    </row>
    <row r="520" spans="1:7" ht="12.75" customHeight="1" thickBot="1" x14ac:dyDescent="0.25">
      <c r="A520" s="281" t="s">
        <v>1324</v>
      </c>
      <c r="C520" s="232" t="s">
        <v>2162</v>
      </c>
      <c r="D520" s="232"/>
      <c r="E520" s="232"/>
      <c r="F520" s="214"/>
      <c r="G520" s="157"/>
    </row>
    <row r="521" spans="1:7" ht="12.75" customHeight="1" x14ac:dyDescent="0.2">
      <c r="A521" s="49" t="s">
        <v>891</v>
      </c>
      <c r="B521" s="50" t="s">
        <v>892</v>
      </c>
      <c r="C521" s="51">
        <v>53.9</v>
      </c>
      <c r="D521" s="51">
        <f t="shared" ref="D521:D531" si="39">IF(C521="","",5*ROUND(C521*$C$8/5,2))</f>
        <v>2593.15</v>
      </c>
      <c r="E521" s="51">
        <f t="shared" ref="E521:E531" si="40">D521*1.2</f>
        <v>3111.78</v>
      </c>
      <c r="F521" s="184" t="s">
        <v>1877</v>
      </c>
      <c r="G521" s="157"/>
    </row>
    <row r="522" spans="1:7" ht="12.75" customHeight="1" x14ac:dyDescent="0.2">
      <c r="A522" s="62" t="s">
        <v>890</v>
      </c>
      <c r="B522" s="22" t="s">
        <v>561</v>
      </c>
      <c r="C522" s="32">
        <v>105.57000000000001</v>
      </c>
      <c r="D522" s="32">
        <f t="shared" si="39"/>
        <v>5078.95</v>
      </c>
      <c r="E522" s="32">
        <f>D522*1.2</f>
        <v>6094.74</v>
      </c>
      <c r="F522" s="188" t="s">
        <v>1877</v>
      </c>
      <c r="G522" s="157"/>
    </row>
    <row r="523" spans="1:7" ht="12.75" customHeight="1" x14ac:dyDescent="0.2">
      <c r="A523" s="62" t="s">
        <v>1186</v>
      </c>
      <c r="B523" s="22" t="s">
        <v>1575</v>
      </c>
      <c r="C523" s="32">
        <v>53.9</v>
      </c>
      <c r="D523" s="32">
        <f t="shared" si="39"/>
        <v>2593.15</v>
      </c>
      <c r="E523" s="32">
        <f>D523*1.2</f>
        <v>3111.78</v>
      </c>
      <c r="F523" s="188" t="s">
        <v>1877</v>
      </c>
      <c r="G523" s="157"/>
    </row>
    <row r="524" spans="1:7" ht="12.75" customHeight="1" x14ac:dyDescent="0.2">
      <c r="A524" s="62" t="s">
        <v>1084</v>
      </c>
      <c r="B524" s="22" t="s">
        <v>1576</v>
      </c>
      <c r="C524" s="32">
        <v>105.57000000000001</v>
      </c>
      <c r="D524" s="32">
        <f t="shared" si="39"/>
        <v>5078.95</v>
      </c>
      <c r="E524" s="32">
        <f>D524*1.2</f>
        <v>6094.74</v>
      </c>
      <c r="F524" s="188" t="s">
        <v>1877</v>
      </c>
      <c r="G524" s="157"/>
    </row>
    <row r="525" spans="1:7" ht="12.75" customHeight="1" x14ac:dyDescent="0.2">
      <c r="A525" s="62" t="s">
        <v>817</v>
      </c>
      <c r="B525" s="22" t="s">
        <v>1577</v>
      </c>
      <c r="C525" s="32">
        <v>8.33</v>
      </c>
      <c r="D525" s="32">
        <f t="shared" si="39"/>
        <v>400.75</v>
      </c>
      <c r="E525" s="32">
        <f t="shared" si="40"/>
        <v>480.9</v>
      </c>
      <c r="F525" s="143" t="s">
        <v>1572</v>
      </c>
      <c r="G525" s="157"/>
    </row>
    <row r="526" spans="1:7" ht="12.75" customHeight="1" x14ac:dyDescent="0.2">
      <c r="A526" s="62" t="s">
        <v>692</v>
      </c>
      <c r="B526" s="22" t="s">
        <v>693</v>
      </c>
      <c r="C526" s="32">
        <v>43.16</v>
      </c>
      <c r="D526" s="32">
        <f t="shared" si="39"/>
        <v>2076.4500000000003</v>
      </c>
      <c r="E526" s="32">
        <f t="shared" si="40"/>
        <v>2491.7400000000002</v>
      </c>
      <c r="F526" s="143" t="s">
        <v>1570</v>
      </c>
      <c r="G526" s="157"/>
    </row>
    <row r="527" spans="1:7" ht="12.75" customHeight="1" x14ac:dyDescent="0.2">
      <c r="A527" s="62" t="s">
        <v>706</v>
      </c>
      <c r="B527" s="22" t="s">
        <v>1578</v>
      </c>
      <c r="C527" s="32">
        <v>16.8</v>
      </c>
      <c r="D527" s="32">
        <f t="shared" si="39"/>
        <v>808.25</v>
      </c>
      <c r="E527" s="32">
        <f t="shared" si="40"/>
        <v>969.9</v>
      </c>
      <c r="F527" s="143" t="s">
        <v>1571</v>
      </c>
      <c r="G527" s="157"/>
    </row>
    <row r="528" spans="1:7" ht="12.75" customHeight="1" x14ac:dyDescent="0.2">
      <c r="A528" s="62" t="s">
        <v>901</v>
      </c>
      <c r="B528" s="22" t="s">
        <v>1579</v>
      </c>
      <c r="C528" s="32">
        <v>3.6999999999999997</v>
      </c>
      <c r="D528" s="32">
        <f t="shared" si="39"/>
        <v>178</v>
      </c>
      <c r="E528" s="32">
        <f t="shared" si="40"/>
        <v>213.6</v>
      </c>
      <c r="F528" s="143" t="s">
        <v>1573</v>
      </c>
      <c r="G528" s="157"/>
    </row>
    <row r="529" spans="1:7" ht="12.75" customHeight="1" x14ac:dyDescent="0.2">
      <c r="A529" s="185" t="s">
        <v>1944</v>
      </c>
      <c r="B529" s="186" t="s">
        <v>1945</v>
      </c>
      <c r="C529" s="187">
        <v>4.24</v>
      </c>
      <c r="D529" s="187">
        <f t="shared" si="39"/>
        <v>204</v>
      </c>
      <c r="E529" s="187">
        <f t="shared" si="40"/>
        <v>244.79999999999998</v>
      </c>
      <c r="F529" s="188" t="s">
        <v>1950</v>
      </c>
      <c r="G529" s="157"/>
    </row>
    <row r="530" spans="1:7" ht="12.75" customHeight="1" x14ac:dyDescent="0.2">
      <c r="A530" s="62" t="s">
        <v>904</v>
      </c>
      <c r="B530" s="22" t="s">
        <v>1580</v>
      </c>
      <c r="C530" s="32">
        <v>22.700000000000003</v>
      </c>
      <c r="D530" s="32">
        <f t="shared" si="39"/>
        <v>1092.0999999999999</v>
      </c>
      <c r="E530" s="32">
        <f t="shared" si="40"/>
        <v>1310.5199999999998</v>
      </c>
      <c r="F530" s="143" t="s">
        <v>1574</v>
      </c>
      <c r="G530" s="157"/>
    </row>
    <row r="531" spans="1:7" ht="12.75" customHeight="1" thickBot="1" x14ac:dyDescent="0.25">
      <c r="A531" s="54" t="s">
        <v>554</v>
      </c>
      <c r="B531" s="55" t="s">
        <v>1581</v>
      </c>
      <c r="C531" s="56">
        <v>5.99</v>
      </c>
      <c r="D531" s="56">
        <f t="shared" si="39"/>
        <v>288.2</v>
      </c>
      <c r="E531" s="56">
        <f t="shared" si="40"/>
        <v>345.84</v>
      </c>
      <c r="F531" s="142" t="s">
        <v>1573</v>
      </c>
      <c r="G531" s="157"/>
    </row>
    <row r="532" spans="1:7" x14ac:dyDescent="0.2">
      <c r="G532" s="157"/>
    </row>
    <row r="533" spans="1:7" x14ac:dyDescent="0.2">
      <c r="G533" s="157"/>
    </row>
    <row r="534" spans="1:7" x14ac:dyDescent="0.2">
      <c r="G534" s="157"/>
    </row>
  </sheetData>
  <customSheetViews>
    <customSheetView guid="{ED3F2D64-A452-4B5D-8F73-B25F504DB69F}" hiddenRows="1" hiddenColumns="1" showRuler="0" topLeftCell="A344">
      <selection activeCell="B373" sqref="B373"/>
      <pageMargins left="0.23622047244094491" right="0.19685039370078741" top="0.51181102362204722" bottom="0.55118110236220474" header="0.51181102362204722" footer="0.27559055118110237"/>
      <printOptions horizontalCentered="1" verticalCentered="1"/>
      <pageSetup paperSize="9" scale="85" fitToWidth="8" fitToHeight="8" orientation="landscape" r:id="rId1"/>
      <headerFooter alignWithMargins="0">
        <oddFooter>&amp;LПрайс-лист/EV/MIG-MAG&amp;C&amp;P&amp;Rсрок действия с 01.09.2006 до 30.09.2006</oddFooter>
      </headerFooter>
    </customSheetView>
  </customSheetViews>
  <mergeCells count="6">
    <mergeCell ref="D8:E8"/>
    <mergeCell ref="E9:E10"/>
    <mergeCell ref="C9:D9"/>
    <mergeCell ref="A9:A10"/>
    <mergeCell ref="F9:F10"/>
    <mergeCell ref="B9:B10"/>
  </mergeCells>
  <phoneticPr fontId="0" type="noConversion"/>
  <conditionalFormatting sqref="B215:B216">
    <cfRule type="duplicateValues" dxfId="0" priority="1"/>
  </conditionalFormatting>
  <hyperlinks>
    <hyperlink ref="B11" r:id="rId2"/>
  </hyperlinks>
  <pageMargins left="0.59055118110236227" right="0.31496062992125984" top="0.27559055118110237" bottom="0.35433070866141736" header="0.19685039370078741" footer="0.19685039370078741"/>
  <pageSetup paperSize="9" scale="79" fitToHeight="0" orientation="landscape" r:id="rId3"/>
  <headerFooter alignWithMargins="0">
    <oddFooter>&amp;LПрайс-лист/EV/MIG-MAG&amp;C&amp;P</oddFooter>
  </headerFooter>
  <rowBreaks count="8" manualBreakCount="8">
    <brk id="42" max="5" man="1"/>
    <brk id="88" max="5" man="1"/>
    <brk id="119" max="5" man="1"/>
    <brk id="334" max="5" man="1"/>
    <brk id="381" max="5" man="1"/>
    <brk id="432" max="5" man="1"/>
    <brk id="480" max="5" man="1"/>
    <brk id="518" max="5" man="1"/>
  </row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pageSetUpPr fitToPage="1"/>
  </sheetPr>
  <dimension ref="A1:I302"/>
  <sheetViews>
    <sheetView zoomScaleNormal="100" zoomScaleSheetLayoutView="100" workbookViewId="0">
      <pane ySplit="10" topLeftCell="A290" activePane="bottomLeft" state="frozen"/>
      <selection pane="bottomLeft" activeCell="D325" sqref="C325:D325"/>
    </sheetView>
  </sheetViews>
  <sheetFormatPr defaultColWidth="9.140625" defaultRowHeight="12" x14ac:dyDescent="0.2"/>
  <cols>
    <col min="1" max="1" width="10.7109375" style="15" customWidth="1"/>
    <col min="2" max="2" width="45.5703125" style="16" customWidth="1"/>
    <col min="3" max="5" width="9.28515625" style="15" customWidth="1"/>
    <col min="6" max="6" width="93" style="15" customWidth="1"/>
    <col min="7" max="7" width="9" style="15" customWidth="1"/>
    <col min="8" max="16384" width="9.140625" style="15"/>
  </cols>
  <sheetData>
    <row r="1" spans="1:6" s="36" customFormat="1" ht="12.75" x14ac:dyDescent="0.2"/>
    <row r="2" spans="1:6" s="36" customFormat="1" ht="12.75" x14ac:dyDescent="0.2"/>
    <row r="3" spans="1:6" s="36" customFormat="1" ht="12.75" x14ac:dyDescent="0.2"/>
    <row r="4" spans="1:6" s="36" customFormat="1" ht="12.75" x14ac:dyDescent="0.2"/>
    <row r="5" spans="1:6" s="36" customFormat="1" ht="12.75" x14ac:dyDescent="0.2"/>
    <row r="6" spans="1:6" s="36" customFormat="1" ht="33" customHeight="1" thickBot="1" x14ac:dyDescent="0.25"/>
    <row r="7" spans="1:6" s="36" customFormat="1" ht="20.100000000000001" customHeight="1" thickTop="1" thickBot="1" x14ac:dyDescent="0.25">
      <c r="A7" s="29"/>
      <c r="B7" s="133"/>
      <c r="C7" s="235" t="s">
        <v>885</v>
      </c>
      <c r="D7" s="237">
        <f>MIG_MAG!D7</f>
        <v>45323</v>
      </c>
      <c r="E7" s="236" t="s">
        <v>886</v>
      </c>
      <c r="F7" s="135"/>
    </row>
    <row r="8" spans="1:6" s="36" customFormat="1" ht="20.100000000000001" customHeight="1" thickTop="1" thickBot="1" x14ac:dyDescent="0.3">
      <c r="A8" s="136" t="s">
        <v>531</v>
      </c>
      <c r="B8" s="134"/>
      <c r="C8" s="292">
        <v>48.11</v>
      </c>
      <c r="D8" s="480" t="s">
        <v>1272</v>
      </c>
      <c r="E8" s="481"/>
      <c r="F8" s="137"/>
    </row>
    <row r="9" spans="1:6" s="36" customFormat="1" ht="20.100000000000001" customHeight="1" thickTop="1" thickBot="1" x14ac:dyDescent="0.25">
      <c r="A9" s="488" t="s">
        <v>1271</v>
      </c>
      <c r="B9" s="492" t="s">
        <v>1889</v>
      </c>
      <c r="C9" s="490" t="s">
        <v>1856</v>
      </c>
      <c r="D9" s="491"/>
      <c r="E9" s="488" t="s">
        <v>1273</v>
      </c>
      <c r="F9" s="492" t="s">
        <v>1274</v>
      </c>
    </row>
    <row r="10" spans="1:6" s="36" customFormat="1" ht="20.100000000000001" customHeight="1" thickTop="1" thickBot="1" x14ac:dyDescent="0.25">
      <c r="A10" s="479"/>
      <c r="B10" s="479"/>
      <c r="C10" s="344" t="s">
        <v>883</v>
      </c>
      <c r="D10" s="345" t="s">
        <v>884</v>
      </c>
      <c r="E10" s="489"/>
      <c r="F10" s="479"/>
    </row>
    <row r="11" spans="1:6" s="36" customFormat="1" ht="12.75" customHeight="1" thickTop="1" x14ac:dyDescent="0.2">
      <c r="A11" s="438" t="s">
        <v>2240</v>
      </c>
      <c r="B11" s="439" t="s">
        <v>2276</v>
      </c>
      <c r="C11" s="436"/>
      <c r="D11" s="437"/>
      <c r="E11" s="437"/>
      <c r="F11" s="435"/>
    </row>
    <row r="12" spans="1:6" s="36" customFormat="1" ht="18" x14ac:dyDescent="0.25">
      <c r="A12" s="30" t="s">
        <v>1597</v>
      </c>
      <c r="B12" s="30"/>
      <c r="C12" s="29"/>
      <c r="D12" s="29"/>
      <c r="E12" s="29"/>
      <c r="F12" s="194"/>
    </row>
    <row r="13" spans="1:6" customFormat="1" ht="12.75" x14ac:dyDescent="0.2">
      <c r="A13" s="30" t="s">
        <v>1275</v>
      </c>
      <c r="B13" s="30"/>
      <c r="C13" s="29"/>
      <c r="D13" s="29"/>
      <c r="E13" s="29"/>
      <c r="F13" s="1"/>
    </row>
    <row r="14" spans="1:6" ht="12.75" x14ac:dyDescent="0.2">
      <c r="A14" s="19" t="s">
        <v>1774</v>
      </c>
      <c r="B14" s="13"/>
      <c r="C14" s="5"/>
      <c r="D14" s="5"/>
      <c r="E14" s="5"/>
      <c r="F14" s="5"/>
    </row>
    <row r="15" spans="1:6" ht="12.75" x14ac:dyDescent="0.2">
      <c r="A15" s="19" t="s">
        <v>1598</v>
      </c>
      <c r="B15" s="13"/>
      <c r="C15" s="5"/>
      <c r="D15" s="5"/>
      <c r="E15" s="5"/>
      <c r="F15" s="5"/>
    </row>
    <row r="16" spans="1:6" ht="12.75" x14ac:dyDescent="0.2">
      <c r="A16" s="113" t="s">
        <v>1878</v>
      </c>
      <c r="B16" s="31"/>
      <c r="C16" s="31"/>
      <c r="D16" s="31"/>
      <c r="E16" s="31"/>
      <c r="F16" s="31"/>
    </row>
    <row r="17" spans="1:9" ht="12.75" x14ac:dyDescent="0.2">
      <c r="A17" s="2" t="s">
        <v>1599</v>
      </c>
      <c r="B17" s="13"/>
      <c r="C17" s="238">
        <f>C8</f>
        <v>48.11</v>
      </c>
      <c r="D17" s="138"/>
      <c r="E17" s="5"/>
      <c r="F17" s="5"/>
    </row>
    <row r="18" spans="1:9" ht="15" customHeight="1" thickBot="1" x14ac:dyDescent="0.25">
      <c r="A18" s="18" t="s">
        <v>1600</v>
      </c>
      <c r="B18" s="20"/>
      <c r="C18" s="239">
        <f>C8</f>
        <v>48.11</v>
      </c>
      <c r="D18" s="5"/>
      <c r="E18" s="5"/>
      <c r="F18" s="41"/>
    </row>
    <row r="19" spans="1:9" ht="12.75" x14ac:dyDescent="0.2">
      <c r="A19" s="71" t="s">
        <v>697</v>
      </c>
      <c r="B19" s="80" t="s">
        <v>818</v>
      </c>
      <c r="C19" s="52">
        <v>127.92</v>
      </c>
      <c r="D19" s="52">
        <f>IF(C19="","",5*ROUND(C19*$C$8/5,2))</f>
        <v>6154.25</v>
      </c>
      <c r="E19" s="52">
        <f>D19*1.2</f>
        <v>7385.0999999999995</v>
      </c>
      <c r="F19" s="53" t="s">
        <v>1967</v>
      </c>
      <c r="G19"/>
      <c r="H19" s="36"/>
      <c r="I19" s="36"/>
    </row>
    <row r="20" spans="1:9" ht="12.75" x14ac:dyDescent="0.2">
      <c r="A20" s="320" t="s">
        <v>2039</v>
      </c>
      <c r="B20" s="14" t="s">
        <v>819</v>
      </c>
      <c r="C20" s="3">
        <v>163.51</v>
      </c>
      <c r="D20" s="3">
        <f t="shared" ref="D20:D86" si="0">IF(C20="","",5*ROUND(C20*$C$8/5,2))</f>
        <v>7866.45</v>
      </c>
      <c r="E20" s="3">
        <f t="shared" ref="E20:E97" si="1">D20*1.2</f>
        <v>9439.74</v>
      </c>
      <c r="F20" s="60" t="s">
        <v>1967</v>
      </c>
      <c r="G20"/>
      <c r="H20" s="36"/>
      <c r="I20" s="36"/>
    </row>
    <row r="21" spans="1:9" ht="12.75" x14ac:dyDescent="0.2">
      <c r="A21" s="320" t="s">
        <v>2040</v>
      </c>
      <c r="B21" s="14" t="s">
        <v>829</v>
      </c>
      <c r="C21" s="3">
        <v>185.22</v>
      </c>
      <c r="D21" s="3">
        <f t="shared" si="0"/>
        <v>8910.9500000000007</v>
      </c>
      <c r="E21" s="3">
        <f t="shared" si="1"/>
        <v>10693.140000000001</v>
      </c>
      <c r="F21" s="60" t="s">
        <v>1967</v>
      </c>
      <c r="G21"/>
      <c r="H21" s="36"/>
      <c r="I21" s="36"/>
    </row>
    <row r="22" spans="1:9" ht="12.75" x14ac:dyDescent="0.2">
      <c r="A22" s="72" t="s">
        <v>698</v>
      </c>
      <c r="B22" s="14" t="s">
        <v>820</v>
      </c>
      <c r="C22" s="3">
        <v>136.53</v>
      </c>
      <c r="D22" s="3">
        <f t="shared" si="0"/>
        <v>6568.4500000000007</v>
      </c>
      <c r="E22" s="3">
        <f t="shared" si="1"/>
        <v>7882.14</v>
      </c>
      <c r="F22" s="60" t="s">
        <v>1968</v>
      </c>
      <c r="G22"/>
      <c r="H22" s="36"/>
      <c r="I22" s="36"/>
    </row>
    <row r="23" spans="1:9" ht="12.75" x14ac:dyDescent="0.2">
      <c r="A23" s="72" t="s">
        <v>699</v>
      </c>
      <c r="B23" s="14" t="s">
        <v>821</v>
      </c>
      <c r="C23" s="3">
        <v>169.92999999999998</v>
      </c>
      <c r="D23" s="3">
        <f t="shared" si="0"/>
        <v>8175.3499999999995</v>
      </c>
      <c r="E23" s="3">
        <f t="shared" si="1"/>
        <v>9810.4199999999983</v>
      </c>
      <c r="F23" s="60" t="s">
        <v>1968</v>
      </c>
      <c r="G23"/>
      <c r="H23" s="36"/>
      <c r="I23" s="36"/>
    </row>
    <row r="24" spans="1:9" customFormat="1" ht="12.75" x14ac:dyDescent="0.2">
      <c r="A24" s="320" t="s">
        <v>2041</v>
      </c>
      <c r="B24" s="14" t="s">
        <v>822</v>
      </c>
      <c r="C24" s="3">
        <v>197.75</v>
      </c>
      <c r="D24" s="3">
        <f t="shared" si="0"/>
        <v>9513.75</v>
      </c>
      <c r="E24" s="3">
        <f t="shared" si="1"/>
        <v>11416.5</v>
      </c>
      <c r="F24" s="60" t="s">
        <v>1968</v>
      </c>
      <c r="H24" s="36"/>
      <c r="I24" s="36"/>
    </row>
    <row r="25" spans="1:9" ht="12.75" x14ac:dyDescent="0.2">
      <c r="A25" s="320" t="s">
        <v>2042</v>
      </c>
      <c r="B25" s="14" t="s">
        <v>823</v>
      </c>
      <c r="C25" s="3">
        <v>149.51</v>
      </c>
      <c r="D25" s="3">
        <f t="shared" si="0"/>
        <v>7192.95</v>
      </c>
      <c r="E25" s="3">
        <f t="shared" si="1"/>
        <v>8631.5399999999991</v>
      </c>
      <c r="F25" s="60" t="s">
        <v>1968</v>
      </c>
      <c r="G25"/>
      <c r="H25" s="36"/>
      <c r="I25" s="36"/>
    </row>
    <row r="26" spans="1:9" customFormat="1" ht="12.75" x14ac:dyDescent="0.2">
      <c r="A26" s="320" t="s">
        <v>2043</v>
      </c>
      <c r="B26" s="4" t="s">
        <v>824</v>
      </c>
      <c r="C26" s="3">
        <v>177.42999999999998</v>
      </c>
      <c r="D26" s="3">
        <f t="shared" si="0"/>
        <v>8536.15</v>
      </c>
      <c r="E26" s="3">
        <f t="shared" si="1"/>
        <v>10243.379999999999</v>
      </c>
      <c r="F26" s="69" t="s">
        <v>1969</v>
      </c>
      <c r="H26" s="36"/>
      <c r="I26" s="36"/>
    </row>
    <row r="27" spans="1:9" ht="12.75" x14ac:dyDescent="0.2">
      <c r="A27" s="72" t="s">
        <v>532</v>
      </c>
      <c r="B27" s="4" t="s">
        <v>825</v>
      </c>
      <c r="C27" s="3">
        <v>223.76</v>
      </c>
      <c r="D27" s="3">
        <f t="shared" si="0"/>
        <v>10765.1</v>
      </c>
      <c r="E27" s="3">
        <f t="shared" si="1"/>
        <v>12918.12</v>
      </c>
      <c r="F27" s="69" t="s">
        <v>1969</v>
      </c>
      <c r="G27"/>
      <c r="H27" s="36"/>
      <c r="I27" s="36"/>
    </row>
    <row r="28" spans="1:9" ht="12.75" x14ac:dyDescent="0.2">
      <c r="A28" s="320" t="s">
        <v>2044</v>
      </c>
      <c r="B28" s="14" t="s">
        <v>826</v>
      </c>
      <c r="C28" s="3">
        <v>259.25</v>
      </c>
      <c r="D28" s="3">
        <f t="shared" si="0"/>
        <v>12472.5</v>
      </c>
      <c r="E28" s="3">
        <f t="shared" si="1"/>
        <v>14967</v>
      </c>
      <c r="F28" s="69" t="s">
        <v>1969</v>
      </c>
      <c r="G28"/>
      <c r="H28" s="36"/>
      <c r="I28" s="36"/>
    </row>
    <row r="29" spans="1:9" ht="12.75" x14ac:dyDescent="0.2">
      <c r="A29" s="72" t="s">
        <v>645</v>
      </c>
      <c r="B29" s="14" t="s">
        <v>827</v>
      </c>
      <c r="C29" s="3">
        <v>148.76999999999998</v>
      </c>
      <c r="D29" s="3">
        <f t="shared" si="0"/>
        <v>7157.3</v>
      </c>
      <c r="E29" s="3">
        <f t="shared" si="1"/>
        <v>8588.76</v>
      </c>
      <c r="F29" s="60" t="s">
        <v>1970</v>
      </c>
      <c r="G29"/>
      <c r="H29" s="36"/>
      <c r="I29" s="36"/>
    </row>
    <row r="30" spans="1:9" ht="12.75" x14ac:dyDescent="0.2">
      <c r="A30" s="320" t="s">
        <v>1930</v>
      </c>
      <c r="B30" s="14" t="s">
        <v>1931</v>
      </c>
      <c r="C30" s="3">
        <v>155.38999999999999</v>
      </c>
      <c r="D30" s="3">
        <f>IF(C30="","",5*ROUND(C30*$C$8/5,2))</f>
        <v>7475.8</v>
      </c>
      <c r="E30" s="3">
        <f>D30*1.2</f>
        <v>8970.9599999999991</v>
      </c>
      <c r="F30" s="60" t="s">
        <v>1970</v>
      </c>
      <c r="G30"/>
      <c r="H30" s="36"/>
      <c r="I30" s="36"/>
    </row>
    <row r="31" spans="1:9" ht="12.75" x14ac:dyDescent="0.2">
      <c r="A31" s="72" t="s">
        <v>710</v>
      </c>
      <c r="B31" s="4" t="s">
        <v>828</v>
      </c>
      <c r="C31" s="3">
        <v>163.63</v>
      </c>
      <c r="D31" s="3">
        <f t="shared" si="0"/>
        <v>7872.25</v>
      </c>
      <c r="E31" s="3">
        <f t="shared" si="1"/>
        <v>9446.6999999999989</v>
      </c>
      <c r="F31" s="69" t="s">
        <v>1971</v>
      </c>
      <c r="G31"/>
      <c r="H31" s="36"/>
      <c r="I31" s="36"/>
    </row>
    <row r="32" spans="1:9" ht="12.75" x14ac:dyDescent="0.2">
      <c r="A32" s="320" t="s">
        <v>1932</v>
      </c>
      <c r="B32" s="4" t="s">
        <v>1933</v>
      </c>
      <c r="C32" s="3">
        <v>170.26</v>
      </c>
      <c r="D32" s="3">
        <f t="shared" si="0"/>
        <v>8191.2</v>
      </c>
      <c r="E32" s="3">
        <f t="shared" si="1"/>
        <v>9829.4399999999987</v>
      </c>
      <c r="F32" s="69" t="s">
        <v>1972</v>
      </c>
      <c r="G32"/>
      <c r="H32" s="36"/>
      <c r="I32" s="36"/>
    </row>
    <row r="33" spans="1:9" ht="12.75" x14ac:dyDescent="0.2">
      <c r="A33" s="396" t="s">
        <v>2045</v>
      </c>
      <c r="B33" s="294" t="s">
        <v>1127</v>
      </c>
      <c r="C33" s="295">
        <v>254.51</v>
      </c>
      <c r="D33" s="295">
        <f t="shared" si="0"/>
        <v>12244.5</v>
      </c>
      <c r="E33" s="295">
        <f t="shared" si="1"/>
        <v>14693.4</v>
      </c>
      <c r="F33" s="296" t="s">
        <v>1771</v>
      </c>
      <c r="G33"/>
      <c r="H33" s="36"/>
      <c r="I33" s="36"/>
    </row>
    <row r="34" spans="1:9" ht="12.75" x14ac:dyDescent="0.2">
      <c r="A34" s="320" t="s">
        <v>1230</v>
      </c>
      <c r="B34" s="14" t="s">
        <v>1231</v>
      </c>
      <c r="C34" s="3">
        <v>162.69</v>
      </c>
      <c r="D34" s="3">
        <f>IF(C34="","",5*ROUND(C34*$C$8/5,2))</f>
        <v>7827</v>
      </c>
      <c r="E34" s="3">
        <f>D34*1.2</f>
        <v>9392.4</v>
      </c>
      <c r="F34" s="60" t="s">
        <v>1602</v>
      </c>
      <c r="G34"/>
      <c r="H34" s="36"/>
      <c r="I34" s="36"/>
    </row>
    <row r="35" spans="1:9" ht="12.75" x14ac:dyDescent="0.2">
      <c r="A35" s="72" t="s">
        <v>700</v>
      </c>
      <c r="B35" s="14" t="s">
        <v>830</v>
      </c>
      <c r="C35" s="3">
        <v>187.19</v>
      </c>
      <c r="D35" s="3">
        <f t="shared" si="0"/>
        <v>9005.7000000000007</v>
      </c>
      <c r="E35" s="3">
        <f t="shared" si="1"/>
        <v>10806.84</v>
      </c>
      <c r="F35" s="60" t="s">
        <v>1970</v>
      </c>
      <c r="G35"/>
      <c r="H35" s="36"/>
      <c r="I35" s="36"/>
    </row>
    <row r="36" spans="1:9" ht="12.75" x14ac:dyDescent="0.2">
      <c r="A36" s="72" t="s">
        <v>701</v>
      </c>
      <c r="B36" s="14" t="s">
        <v>831</v>
      </c>
      <c r="C36" s="3">
        <v>239.34</v>
      </c>
      <c r="D36" s="3">
        <f t="shared" si="0"/>
        <v>11514.65</v>
      </c>
      <c r="E36" s="3">
        <f t="shared" si="1"/>
        <v>13817.58</v>
      </c>
      <c r="F36" s="60" t="s">
        <v>1970</v>
      </c>
      <c r="G36"/>
      <c r="H36" s="36"/>
      <c r="I36" s="36"/>
    </row>
    <row r="37" spans="1:9" customFormat="1" ht="12.75" x14ac:dyDescent="0.2">
      <c r="A37" s="185" t="s">
        <v>702</v>
      </c>
      <c r="B37" s="186" t="s">
        <v>832</v>
      </c>
      <c r="C37" s="186">
        <v>195.76999999999998</v>
      </c>
      <c r="D37" s="186">
        <f t="shared" si="0"/>
        <v>9418.5</v>
      </c>
      <c r="E37" s="186">
        <f t="shared" si="1"/>
        <v>11302.199999999999</v>
      </c>
      <c r="F37" s="69" t="s">
        <v>2148</v>
      </c>
      <c r="H37" s="36"/>
      <c r="I37" s="36"/>
    </row>
    <row r="38" spans="1:9" customFormat="1" ht="12.75" x14ac:dyDescent="0.2">
      <c r="A38" s="396" t="s">
        <v>2046</v>
      </c>
      <c r="B38" s="294" t="s">
        <v>1128</v>
      </c>
      <c r="C38" s="295">
        <v>329.38</v>
      </c>
      <c r="D38" s="295">
        <f t="shared" si="0"/>
        <v>15846.45</v>
      </c>
      <c r="E38" s="295">
        <f t="shared" si="1"/>
        <v>19015.740000000002</v>
      </c>
      <c r="F38" s="296" t="s">
        <v>1770</v>
      </c>
      <c r="H38" s="36"/>
      <c r="I38" s="36"/>
    </row>
    <row r="39" spans="1:9" ht="12.75" x14ac:dyDescent="0.2">
      <c r="A39" s="320" t="s">
        <v>2047</v>
      </c>
      <c r="B39" s="4" t="s">
        <v>833</v>
      </c>
      <c r="C39" s="3">
        <v>250.48</v>
      </c>
      <c r="D39" s="3">
        <f t="shared" si="0"/>
        <v>12050.599999999999</v>
      </c>
      <c r="E39" s="3">
        <f t="shared" si="1"/>
        <v>14460.719999999998</v>
      </c>
      <c r="F39" s="69" t="s">
        <v>1973</v>
      </c>
      <c r="G39"/>
      <c r="H39" s="36"/>
      <c r="I39" s="36"/>
    </row>
    <row r="40" spans="1:9" ht="12.75" x14ac:dyDescent="0.2">
      <c r="A40" s="72" t="s">
        <v>587</v>
      </c>
      <c r="B40" s="14" t="s">
        <v>291</v>
      </c>
      <c r="C40" s="3">
        <v>24.240000000000002</v>
      </c>
      <c r="D40" s="3">
        <f t="shared" si="0"/>
        <v>1166.2</v>
      </c>
      <c r="E40" s="3">
        <f t="shared" si="1"/>
        <v>1399.44</v>
      </c>
      <c r="F40" s="60"/>
      <c r="G40"/>
      <c r="H40" s="36"/>
      <c r="I40" s="36"/>
    </row>
    <row r="41" spans="1:9" ht="12.75" x14ac:dyDescent="0.2">
      <c r="A41" s="72" t="s">
        <v>588</v>
      </c>
      <c r="B41" s="14" t="s">
        <v>520</v>
      </c>
      <c r="C41" s="3">
        <v>32.019999999999996</v>
      </c>
      <c r="D41" s="3">
        <f t="shared" si="0"/>
        <v>1540.5</v>
      </c>
      <c r="E41" s="3">
        <f t="shared" si="1"/>
        <v>1848.6</v>
      </c>
      <c r="F41" s="60" t="s">
        <v>1601</v>
      </c>
      <c r="G41"/>
      <c r="H41" s="36"/>
      <c r="I41" s="36"/>
    </row>
    <row r="42" spans="1:9" ht="13.5" customHeight="1" x14ac:dyDescent="0.2">
      <c r="A42" s="72" t="s">
        <v>589</v>
      </c>
      <c r="B42" s="14" t="s">
        <v>290</v>
      </c>
      <c r="C42" s="3">
        <v>24.240000000000002</v>
      </c>
      <c r="D42" s="3">
        <f t="shared" si="0"/>
        <v>1166.2</v>
      </c>
      <c r="E42" s="3">
        <f t="shared" si="1"/>
        <v>1399.44</v>
      </c>
      <c r="F42" s="60"/>
      <c r="G42"/>
      <c r="H42" s="36"/>
      <c r="I42" s="36"/>
    </row>
    <row r="43" spans="1:9" ht="13.5" customHeight="1" x14ac:dyDescent="0.2">
      <c r="A43" s="72" t="s">
        <v>590</v>
      </c>
      <c r="B43" s="14" t="s">
        <v>533</v>
      </c>
      <c r="C43" s="3">
        <v>36.9</v>
      </c>
      <c r="D43" s="3">
        <f t="shared" si="0"/>
        <v>1775.25</v>
      </c>
      <c r="E43" s="3">
        <f t="shared" si="1"/>
        <v>2130.2999999999997</v>
      </c>
      <c r="F43" s="60"/>
      <c r="G43"/>
      <c r="H43" s="36"/>
      <c r="I43" s="36"/>
    </row>
    <row r="44" spans="1:9" ht="14.25" customHeight="1" x14ac:dyDescent="0.2">
      <c r="A44" s="72" t="s">
        <v>81</v>
      </c>
      <c r="B44" s="14" t="s">
        <v>289</v>
      </c>
      <c r="C44" s="3">
        <v>26.6</v>
      </c>
      <c r="D44" s="3">
        <f t="shared" si="0"/>
        <v>1279.75</v>
      </c>
      <c r="E44" s="3">
        <f t="shared" si="1"/>
        <v>1535.7</v>
      </c>
      <c r="F44" s="60"/>
      <c r="G44"/>
      <c r="H44" s="36"/>
      <c r="I44" s="36"/>
    </row>
    <row r="45" spans="1:9" ht="12.75" x14ac:dyDescent="0.2">
      <c r="A45" s="72" t="s">
        <v>82</v>
      </c>
      <c r="B45" s="14" t="s">
        <v>534</v>
      </c>
      <c r="C45" s="3">
        <v>41.489999999999995</v>
      </c>
      <c r="D45" s="3">
        <f t="shared" si="0"/>
        <v>1996.1000000000001</v>
      </c>
      <c r="E45" s="3">
        <f t="shared" si="1"/>
        <v>2395.3200000000002</v>
      </c>
      <c r="F45" s="60"/>
      <c r="G45"/>
      <c r="H45" s="36"/>
      <c r="I45" s="36"/>
    </row>
    <row r="46" spans="1:9" ht="12.75" customHeight="1" x14ac:dyDescent="0.2">
      <c r="A46" s="72" t="s">
        <v>17</v>
      </c>
      <c r="B46" s="14" t="s">
        <v>663</v>
      </c>
      <c r="C46" s="3">
        <v>55.269999999999996</v>
      </c>
      <c r="D46" s="3">
        <f t="shared" si="0"/>
        <v>2659.0499999999997</v>
      </c>
      <c r="E46" s="3">
        <f t="shared" si="1"/>
        <v>3190.8599999999997</v>
      </c>
      <c r="F46" s="60"/>
      <c r="G46"/>
      <c r="H46" s="36"/>
      <c r="I46" s="36"/>
    </row>
    <row r="47" spans="1:9" ht="13.5" thickBot="1" x14ac:dyDescent="0.25">
      <c r="A47" s="73" t="s">
        <v>18</v>
      </c>
      <c r="B47" s="81" t="s">
        <v>664</v>
      </c>
      <c r="C47" s="57">
        <v>48.44</v>
      </c>
      <c r="D47" s="57">
        <f t="shared" si="0"/>
        <v>2330.4499999999998</v>
      </c>
      <c r="E47" s="57">
        <f t="shared" si="1"/>
        <v>2796.5399999999995</v>
      </c>
      <c r="F47" s="58"/>
      <c r="G47"/>
      <c r="H47" s="36"/>
      <c r="I47" s="36"/>
    </row>
    <row r="48" spans="1:9" ht="12.75" x14ac:dyDescent="0.2">
      <c r="A48" s="9"/>
      <c r="B48" s="13"/>
      <c r="C48" s="5" t="s">
        <v>2162</v>
      </c>
      <c r="D48" s="5"/>
      <c r="E48" s="5"/>
      <c r="F48" s="13"/>
      <c r="G48"/>
      <c r="H48" s="36"/>
      <c r="I48" s="36"/>
    </row>
    <row r="49" spans="1:9" ht="13.5" thickBot="1" x14ac:dyDescent="0.25">
      <c r="A49" s="41" t="s">
        <v>1879</v>
      </c>
      <c r="B49" s="13"/>
      <c r="C49" s="5" t="s">
        <v>2162</v>
      </c>
      <c r="D49" s="5"/>
      <c r="E49" s="5"/>
      <c r="F49" s="6"/>
      <c r="G49"/>
      <c r="H49" s="36"/>
      <c r="I49" s="36"/>
    </row>
    <row r="50" spans="1:9" ht="12.75" x14ac:dyDescent="0.2">
      <c r="A50" s="71" t="s">
        <v>267</v>
      </c>
      <c r="B50" s="80" t="s">
        <v>834</v>
      </c>
      <c r="C50" s="52">
        <v>126.36</v>
      </c>
      <c r="D50" s="52">
        <f t="shared" si="0"/>
        <v>6079.2</v>
      </c>
      <c r="E50" s="52">
        <f t="shared" si="1"/>
        <v>7295.04</v>
      </c>
      <c r="F50" s="53" t="s">
        <v>1967</v>
      </c>
      <c r="G50"/>
      <c r="H50" s="36"/>
      <c r="I50" s="36"/>
    </row>
    <row r="51" spans="1:9" ht="12.75" x14ac:dyDescent="0.2">
      <c r="A51" s="72" t="s">
        <v>268</v>
      </c>
      <c r="B51" s="14" t="s">
        <v>835</v>
      </c>
      <c r="C51" s="3">
        <v>160.32999999999998</v>
      </c>
      <c r="D51" s="3">
        <f t="shared" si="0"/>
        <v>7713.5</v>
      </c>
      <c r="E51" s="3">
        <f t="shared" si="1"/>
        <v>9256.1999999999989</v>
      </c>
      <c r="F51" s="60" t="s">
        <v>1967</v>
      </c>
      <c r="G51"/>
      <c r="H51" s="36"/>
      <c r="I51" s="36"/>
    </row>
    <row r="52" spans="1:9" ht="12.75" x14ac:dyDescent="0.2">
      <c r="A52" s="72" t="s">
        <v>563</v>
      </c>
      <c r="B52" s="14" t="s">
        <v>836</v>
      </c>
      <c r="C52" s="3">
        <v>126.36</v>
      </c>
      <c r="D52" s="3">
        <f t="shared" si="0"/>
        <v>6079.2</v>
      </c>
      <c r="E52" s="3">
        <f t="shared" si="1"/>
        <v>7295.04</v>
      </c>
      <c r="F52" s="60" t="s">
        <v>1968</v>
      </c>
      <c r="G52"/>
      <c r="H52" s="36"/>
      <c r="I52" s="36"/>
    </row>
    <row r="53" spans="1:9" ht="12.75" x14ac:dyDescent="0.2">
      <c r="A53" s="72" t="s">
        <v>564</v>
      </c>
      <c r="B53" s="14" t="s">
        <v>837</v>
      </c>
      <c r="C53" s="3">
        <v>160.32999999999998</v>
      </c>
      <c r="D53" s="3">
        <f t="shared" si="0"/>
        <v>7713.5</v>
      </c>
      <c r="E53" s="3">
        <f t="shared" si="1"/>
        <v>9256.1999999999989</v>
      </c>
      <c r="F53" s="60" t="s">
        <v>1968</v>
      </c>
      <c r="G53"/>
      <c r="H53" s="36"/>
      <c r="I53" s="36"/>
    </row>
    <row r="54" spans="1:9" ht="12.75" x14ac:dyDescent="0.2">
      <c r="A54" s="72" t="s">
        <v>567</v>
      </c>
      <c r="B54" s="14" t="s">
        <v>838</v>
      </c>
      <c r="C54" s="3">
        <v>148.22</v>
      </c>
      <c r="D54" s="3">
        <f t="shared" si="0"/>
        <v>7130.85</v>
      </c>
      <c r="E54" s="3">
        <f t="shared" si="1"/>
        <v>8557.02</v>
      </c>
      <c r="F54" s="60" t="s">
        <v>1603</v>
      </c>
      <c r="G54"/>
      <c r="H54" s="36"/>
      <c r="I54" s="36"/>
    </row>
    <row r="55" spans="1:9" ht="12.75" x14ac:dyDescent="0.2">
      <c r="A55" s="72" t="s">
        <v>568</v>
      </c>
      <c r="B55" s="14" t="s">
        <v>839</v>
      </c>
      <c r="C55" s="3">
        <v>182.29999999999998</v>
      </c>
      <c r="D55" s="3">
        <f t="shared" si="0"/>
        <v>8770.4499999999989</v>
      </c>
      <c r="E55" s="3">
        <f t="shared" si="1"/>
        <v>10524.539999999999</v>
      </c>
      <c r="F55" s="60" t="s">
        <v>1604</v>
      </c>
      <c r="G55"/>
      <c r="H55" s="36"/>
      <c r="I55" s="36"/>
    </row>
    <row r="56" spans="1:9" ht="12.75" x14ac:dyDescent="0.2">
      <c r="A56" s="72" t="s">
        <v>565</v>
      </c>
      <c r="B56" s="14" t="s">
        <v>840</v>
      </c>
      <c r="C56" s="3">
        <v>158.1</v>
      </c>
      <c r="D56" s="3">
        <f t="shared" si="0"/>
        <v>7606.2</v>
      </c>
      <c r="E56" s="3">
        <f t="shared" si="1"/>
        <v>9127.4399999999987</v>
      </c>
      <c r="F56" s="60" t="s">
        <v>1970</v>
      </c>
      <c r="G56"/>
      <c r="H56" s="36"/>
      <c r="I56" s="36"/>
    </row>
    <row r="57" spans="1:9" ht="12.75" x14ac:dyDescent="0.2">
      <c r="A57" s="72" t="s">
        <v>566</v>
      </c>
      <c r="B57" s="14" t="s">
        <v>841</v>
      </c>
      <c r="C57" s="3">
        <v>193.31</v>
      </c>
      <c r="D57" s="3">
        <f t="shared" si="0"/>
        <v>9300.15</v>
      </c>
      <c r="E57" s="3">
        <f t="shared" si="1"/>
        <v>11160.179999999998</v>
      </c>
      <c r="F57" s="60" t="s">
        <v>1970</v>
      </c>
      <c r="G57"/>
      <c r="H57" s="36"/>
      <c r="I57" s="36"/>
    </row>
    <row r="58" spans="1:9" ht="12.75" x14ac:dyDescent="0.2">
      <c r="A58" s="72" t="s">
        <v>569</v>
      </c>
      <c r="B58" s="14" t="s">
        <v>842</v>
      </c>
      <c r="C58" s="3">
        <v>175.64</v>
      </c>
      <c r="D58" s="3">
        <f t="shared" si="0"/>
        <v>8450.0499999999993</v>
      </c>
      <c r="E58" s="3">
        <f t="shared" si="1"/>
        <v>10140.06</v>
      </c>
      <c r="F58" s="60" t="s">
        <v>1605</v>
      </c>
      <c r="G58"/>
      <c r="H58" s="36"/>
      <c r="I58" s="36"/>
    </row>
    <row r="59" spans="1:9" ht="12.75" x14ac:dyDescent="0.2">
      <c r="A59" s="72" t="s">
        <v>570</v>
      </c>
      <c r="B59" s="14" t="s">
        <v>843</v>
      </c>
      <c r="C59" s="3">
        <v>210.69</v>
      </c>
      <c r="D59" s="3">
        <f t="shared" si="0"/>
        <v>10136.299999999999</v>
      </c>
      <c r="E59" s="3">
        <f t="shared" si="1"/>
        <v>12163.56</v>
      </c>
      <c r="F59" s="60" t="s">
        <v>1605</v>
      </c>
      <c r="G59"/>
      <c r="H59" s="36"/>
      <c r="I59" s="36"/>
    </row>
    <row r="60" spans="1:9" ht="12.75" x14ac:dyDescent="0.2">
      <c r="A60" s="72" t="s">
        <v>487</v>
      </c>
      <c r="B60" s="4" t="s">
        <v>488</v>
      </c>
      <c r="C60" s="3">
        <v>28.810000000000002</v>
      </c>
      <c r="D60" s="3">
        <f t="shared" si="0"/>
        <v>1386.05</v>
      </c>
      <c r="E60" s="3">
        <f t="shared" si="1"/>
        <v>1663.26</v>
      </c>
      <c r="F60" s="60"/>
      <c r="G60"/>
      <c r="H60" s="36"/>
      <c r="I60" s="36"/>
    </row>
    <row r="61" spans="1:9" ht="12" customHeight="1" x14ac:dyDescent="0.2">
      <c r="A61" s="72" t="s">
        <v>489</v>
      </c>
      <c r="B61" s="4" t="s">
        <v>413</v>
      </c>
      <c r="C61" s="3">
        <v>30.930000000000003</v>
      </c>
      <c r="D61" s="3">
        <f t="shared" si="0"/>
        <v>1488.0500000000002</v>
      </c>
      <c r="E61" s="3">
        <f t="shared" si="1"/>
        <v>1785.66</v>
      </c>
      <c r="F61" s="60"/>
      <c r="G61"/>
      <c r="H61" s="36"/>
      <c r="I61" s="36"/>
    </row>
    <row r="62" spans="1:9" ht="12.75" x14ac:dyDescent="0.2">
      <c r="A62" s="72" t="s">
        <v>479</v>
      </c>
      <c r="B62" s="14" t="s">
        <v>480</v>
      </c>
      <c r="C62" s="3">
        <v>48.44</v>
      </c>
      <c r="D62" s="3">
        <f t="shared" si="0"/>
        <v>2330.4499999999998</v>
      </c>
      <c r="E62" s="3">
        <f t="shared" si="1"/>
        <v>2796.5399999999995</v>
      </c>
      <c r="F62" s="69"/>
      <c r="G62"/>
      <c r="H62" s="36"/>
      <c r="I62" s="36"/>
    </row>
    <row r="63" spans="1:9" ht="12.75" customHeight="1" x14ac:dyDescent="0.2">
      <c r="A63" s="72" t="s">
        <v>475</v>
      </c>
      <c r="B63" s="14" t="s">
        <v>476</v>
      </c>
      <c r="C63" s="3">
        <v>34.51</v>
      </c>
      <c r="D63" s="3">
        <f t="shared" si="0"/>
        <v>1660.3</v>
      </c>
      <c r="E63" s="3">
        <f t="shared" si="1"/>
        <v>1992.36</v>
      </c>
      <c r="F63" s="69"/>
      <c r="G63"/>
      <c r="H63" s="36"/>
      <c r="I63" s="36"/>
    </row>
    <row r="64" spans="1:9" ht="12.75" customHeight="1" thickBot="1" x14ac:dyDescent="0.25">
      <c r="A64" s="73" t="s">
        <v>477</v>
      </c>
      <c r="B64" s="81" t="s">
        <v>478</v>
      </c>
      <c r="C64" s="57">
        <v>51.78</v>
      </c>
      <c r="D64" s="57">
        <f t="shared" si="0"/>
        <v>2491.15</v>
      </c>
      <c r="E64" s="57">
        <f t="shared" si="1"/>
        <v>2989.38</v>
      </c>
      <c r="F64" s="70"/>
      <c r="G64"/>
      <c r="H64" s="36"/>
      <c r="I64" s="36"/>
    </row>
    <row r="65" spans="1:9" ht="12" customHeight="1" x14ac:dyDescent="0.2">
      <c r="A65" s="9"/>
      <c r="B65" s="13"/>
      <c r="C65" s="5" t="s">
        <v>2162</v>
      </c>
      <c r="D65" s="5"/>
      <c r="E65" s="5"/>
      <c r="F65" s="6"/>
      <c r="G65"/>
      <c r="H65" s="36"/>
      <c r="I65" s="36"/>
    </row>
    <row r="66" spans="1:9" ht="13.5" thickBot="1" x14ac:dyDescent="0.25">
      <c r="A66" s="41" t="s">
        <v>1880</v>
      </c>
      <c r="B66" s="13"/>
      <c r="C66" s="5" t="s">
        <v>2162</v>
      </c>
      <c r="D66" s="5"/>
      <c r="E66" s="5"/>
      <c r="F66" s="6"/>
      <c r="G66"/>
      <c r="H66" s="36"/>
      <c r="I66" s="36"/>
    </row>
    <row r="67" spans="1:9" ht="12.75" x14ac:dyDescent="0.2">
      <c r="A67" s="71" t="s">
        <v>180</v>
      </c>
      <c r="B67" s="80" t="s">
        <v>1130</v>
      </c>
      <c r="C67" s="52">
        <v>169.92999999999998</v>
      </c>
      <c r="D67" s="52">
        <f t="shared" si="0"/>
        <v>8175.3499999999995</v>
      </c>
      <c r="E67" s="52">
        <f t="shared" si="1"/>
        <v>9810.4199999999983</v>
      </c>
      <c r="F67" s="53" t="s">
        <v>1974</v>
      </c>
      <c r="G67"/>
      <c r="H67" s="36"/>
      <c r="I67" s="36"/>
    </row>
    <row r="68" spans="1:9" ht="12.75" x14ac:dyDescent="0.2">
      <c r="A68" s="72" t="s">
        <v>180</v>
      </c>
      <c r="B68" s="14" t="s">
        <v>1131</v>
      </c>
      <c r="C68" s="3">
        <v>201.48999999999998</v>
      </c>
      <c r="D68" s="3">
        <f t="shared" si="0"/>
        <v>9693.7000000000007</v>
      </c>
      <c r="E68" s="3">
        <f t="shared" si="1"/>
        <v>11632.44</v>
      </c>
      <c r="F68" s="60" t="s">
        <v>1974</v>
      </c>
      <c r="G68"/>
      <c r="H68" s="36"/>
      <c r="I68" s="36"/>
    </row>
    <row r="69" spans="1:9" ht="12.75" x14ac:dyDescent="0.2">
      <c r="A69" s="72" t="s">
        <v>894</v>
      </c>
      <c r="B69" s="14" t="s">
        <v>1132</v>
      </c>
      <c r="C69" s="3">
        <v>179.64999999999998</v>
      </c>
      <c r="D69" s="3">
        <f t="shared" si="0"/>
        <v>8642.9499999999989</v>
      </c>
      <c r="E69" s="3">
        <f>D69*1.2</f>
        <v>10371.539999999999</v>
      </c>
      <c r="F69" s="60" t="s">
        <v>1975</v>
      </c>
      <c r="G69"/>
      <c r="H69" s="36"/>
      <c r="I69" s="36"/>
    </row>
    <row r="70" spans="1:9" ht="12.75" x14ac:dyDescent="0.2">
      <c r="A70" s="72" t="s">
        <v>1185</v>
      </c>
      <c r="B70" s="14" t="s">
        <v>1183</v>
      </c>
      <c r="C70" s="3">
        <v>192.6</v>
      </c>
      <c r="D70" s="3">
        <f t="shared" si="0"/>
        <v>9266</v>
      </c>
      <c r="E70" s="3">
        <f>D70*1.2</f>
        <v>11119.199999999999</v>
      </c>
      <c r="F70" s="60" t="s">
        <v>1975</v>
      </c>
      <c r="G70"/>
      <c r="H70" s="36"/>
      <c r="I70" s="36"/>
    </row>
    <row r="71" spans="1:9" ht="12.75" x14ac:dyDescent="0.2">
      <c r="A71" s="293" t="s">
        <v>1129</v>
      </c>
      <c r="B71" s="297" t="s">
        <v>1133</v>
      </c>
      <c r="C71" s="295">
        <v>303.78999999999996</v>
      </c>
      <c r="D71" s="295">
        <f t="shared" si="0"/>
        <v>14615.35</v>
      </c>
      <c r="E71" s="295">
        <f>D71*1.2</f>
        <v>17538.419999999998</v>
      </c>
      <c r="F71" s="298" t="s">
        <v>1772</v>
      </c>
      <c r="G71"/>
      <c r="H71" s="36"/>
      <c r="I71" s="36"/>
    </row>
    <row r="72" spans="1:9" ht="12.75" x14ac:dyDescent="0.2">
      <c r="A72" s="72" t="s">
        <v>694</v>
      </c>
      <c r="B72" s="14" t="s">
        <v>1134</v>
      </c>
      <c r="C72" s="3">
        <v>217.64999999999998</v>
      </c>
      <c r="D72" s="3">
        <f t="shared" si="0"/>
        <v>10471.15</v>
      </c>
      <c r="E72" s="3">
        <f t="shared" si="1"/>
        <v>12565.38</v>
      </c>
      <c r="F72" s="60" t="s">
        <v>1975</v>
      </c>
      <c r="G72"/>
      <c r="H72" s="36"/>
      <c r="I72" s="36"/>
    </row>
    <row r="73" spans="1:9" ht="12.75" x14ac:dyDescent="0.2">
      <c r="A73" s="72" t="s">
        <v>695</v>
      </c>
      <c r="B73" s="14" t="s">
        <v>1135</v>
      </c>
      <c r="C73" s="3">
        <v>206.09</v>
      </c>
      <c r="D73" s="3">
        <f t="shared" si="0"/>
        <v>9915</v>
      </c>
      <c r="E73" s="3">
        <f t="shared" si="1"/>
        <v>11898</v>
      </c>
      <c r="F73" s="60" t="s">
        <v>1976</v>
      </c>
      <c r="G73"/>
      <c r="H73" s="36"/>
      <c r="I73" s="36"/>
    </row>
    <row r="74" spans="1:9" ht="12.75" x14ac:dyDescent="0.2">
      <c r="A74" s="72" t="s">
        <v>1928</v>
      </c>
      <c r="B74" s="14" t="s">
        <v>1929</v>
      </c>
      <c r="C74" s="3">
        <v>324.18</v>
      </c>
      <c r="D74" s="3">
        <f>IF(C74="","",5*ROUND(C74*$C$8/5,2))</f>
        <v>15596.300000000001</v>
      </c>
      <c r="E74" s="3">
        <f>D74*1.2</f>
        <v>18715.560000000001</v>
      </c>
      <c r="F74" s="60" t="s">
        <v>1976</v>
      </c>
      <c r="G74"/>
      <c r="H74" s="36"/>
      <c r="I74" s="36"/>
    </row>
    <row r="75" spans="1:9" ht="12.75" x14ac:dyDescent="0.2">
      <c r="A75" s="72" t="s">
        <v>696</v>
      </c>
      <c r="B75" s="14" t="s">
        <v>1136</v>
      </c>
      <c r="C75" s="3">
        <v>245.35</v>
      </c>
      <c r="D75" s="3">
        <f t="shared" si="0"/>
        <v>11803.800000000001</v>
      </c>
      <c r="E75" s="3">
        <f t="shared" si="1"/>
        <v>14164.560000000001</v>
      </c>
      <c r="F75" s="60" t="s">
        <v>1976</v>
      </c>
      <c r="G75"/>
      <c r="H75" s="36"/>
      <c r="I75" s="36"/>
    </row>
    <row r="76" spans="1:9" ht="12.75" x14ac:dyDescent="0.2">
      <c r="A76" s="72" t="s">
        <v>703</v>
      </c>
      <c r="B76" s="4" t="s">
        <v>1137</v>
      </c>
      <c r="C76" s="3">
        <v>275.83</v>
      </c>
      <c r="D76" s="3">
        <f t="shared" si="0"/>
        <v>13270.2</v>
      </c>
      <c r="E76" s="3">
        <f t="shared" si="1"/>
        <v>15924.24</v>
      </c>
      <c r="F76" s="69" t="s">
        <v>1977</v>
      </c>
      <c r="G76"/>
      <c r="H76" s="36"/>
      <c r="I76" s="36"/>
    </row>
    <row r="77" spans="1:9" ht="12.75" x14ac:dyDescent="0.2">
      <c r="A77" s="396" t="s">
        <v>2048</v>
      </c>
      <c r="B77" s="294" t="s">
        <v>1164</v>
      </c>
      <c r="C77" s="295">
        <v>421.21999999999997</v>
      </c>
      <c r="D77" s="295">
        <f t="shared" si="0"/>
        <v>20264.900000000001</v>
      </c>
      <c r="E77" s="295">
        <f>D77*1.2</f>
        <v>24317.88</v>
      </c>
      <c r="F77" s="296" t="s">
        <v>1773</v>
      </c>
      <c r="G77"/>
      <c r="H77" s="36"/>
      <c r="I77" s="36"/>
    </row>
    <row r="78" spans="1:9" customFormat="1" ht="12" customHeight="1" x14ac:dyDescent="0.2">
      <c r="A78" s="72" t="s">
        <v>2139</v>
      </c>
      <c r="B78" s="4" t="s">
        <v>1139</v>
      </c>
      <c r="C78" s="3">
        <v>329.38</v>
      </c>
      <c r="D78" s="3">
        <f t="shared" si="0"/>
        <v>15846.45</v>
      </c>
      <c r="E78" s="3">
        <f t="shared" si="1"/>
        <v>19015.740000000002</v>
      </c>
      <c r="F78" s="69" t="s">
        <v>1977</v>
      </c>
      <c r="H78" s="36"/>
      <c r="I78" s="36"/>
    </row>
    <row r="79" spans="1:9" customFormat="1" ht="12" customHeight="1" x14ac:dyDescent="0.2">
      <c r="A79" s="72" t="s">
        <v>895</v>
      </c>
      <c r="B79" s="4" t="s">
        <v>1140</v>
      </c>
      <c r="C79" s="3">
        <v>392.13</v>
      </c>
      <c r="D79" s="3">
        <f t="shared" si="0"/>
        <v>18865.350000000002</v>
      </c>
      <c r="E79" s="3">
        <f>D79*1.2</f>
        <v>22638.420000000002</v>
      </c>
      <c r="F79" s="69" t="s">
        <v>1977</v>
      </c>
      <c r="H79" s="36"/>
      <c r="I79" s="36"/>
    </row>
    <row r="80" spans="1:9" customFormat="1" ht="12" customHeight="1" x14ac:dyDescent="0.2">
      <c r="A80" s="433" t="s">
        <v>1085</v>
      </c>
      <c r="B80" s="434" t="s">
        <v>1138</v>
      </c>
      <c r="C80" s="247">
        <v>432.21</v>
      </c>
      <c r="D80" s="247">
        <f t="shared" si="0"/>
        <v>20793.600000000002</v>
      </c>
      <c r="E80" s="247">
        <f>D80*1.2</f>
        <v>24952.320000000003</v>
      </c>
      <c r="F80" s="247" t="s">
        <v>1978</v>
      </c>
      <c r="H80" s="36"/>
      <c r="I80" s="36"/>
    </row>
    <row r="81" spans="1:9" ht="12.75" customHeight="1" x14ac:dyDescent="0.2">
      <c r="A81" s="72" t="s">
        <v>292</v>
      </c>
      <c r="B81" s="14" t="s">
        <v>293</v>
      </c>
      <c r="C81" s="3">
        <v>49.419999999999995</v>
      </c>
      <c r="D81" s="3">
        <f t="shared" si="0"/>
        <v>2377.6</v>
      </c>
      <c r="E81" s="3">
        <f t="shared" si="1"/>
        <v>2853.12</v>
      </c>
      <c r="F81" s="69"/>
      <c r="G81"/>
      <c r="H81" s="36"/>
      <c r="I81" s="36"/>
    </row>
    <row r="82" spans="1:9" ht="12.75" customHeight="1" x14ac:dyDescent="0.2">
      <c r="A82" s="72" t="s">
        <v>1959</v>
      </c>
      <c r="B82" s="14" t="s">
        <v>1960</v>
      </c>
      <c r="C82" s="3">
        <v>55.57</v>
      </c>
      <c r="D82" s="3">
        <f t="shared" si="0"/>
        <v>2673.4500000000003</v>
      </c>
      <c r="E82" s="3">
        <f t="shared" si="1"/>
        <v>3208.1400000000003</v>
      </c>
      <c r="F82" s="69"/>
      <c r="G82"/>
      <c r="H82" s="36"/>
      <c r="I82" s="36"/>
    </row>
    <row r="83" spans="1:9" ht="12.75" x14ac:dyDescent="0.2">
      <c r="A83" s="72" t="s">
        <v>294</v>
      </c>
      <c r="B83" s="4" t="s">
        <v>155</v>
      </c>
      <c r="C83" s="3">
        <v>89.2</v>
      </c>
      <c r="D83" s="3">
        <f t="shared" si="0"/>
        <v>4291.3999999999996</v>
      </c>
      <c r="E83" s="3">
        <f t="shared" si="1"/>
        <v>5149.6799999999994</v>
      </c>
      <c r="F83" s="69"/>
      <c r="G83"/>
      <c r="H83" s="36"/>
      <c r="I83" s="36"/>
    </row>
    <row r="84" spans="1:9" ht="12.75" x14ac:dyDescent="0.2">
      <c r="A84" s="72" t="s">
        <v>19</v>
      </c>
      <c r="B84" s="4" t="s">
        <v>661</v>
      </c>
      <c r="C84" s="3">
        <v>97.83</v>
      </c>
      <c r="D84" s="3">
        <f t="shared" si="0"/>
        <v>4706.6000000000004</v>
      </c>
      <c r="E84" s="3">
        <f t="shared" si="1"/>
        <v>5647.92</v>
      </c>
      <c r="F84" s="69"/>
      <c r="G84"/>
      <c r="H84" s="36"/>
      <c r="I84" s="36"/>
    </row>
    <row r="85" spans="1:9" ht="13.5" customHeight="1" x14ac:dyDescent="0.2">
      <c r="A85" s="72" t="s">
        <v>20</v>
      </c>
      <c r="B85" s="4" t="s">
        <v>662</v>
      </c>
      <c r="C85" s="3">
        <v>93.26</v>
      </c>
      <c r="D85" s="3">
        <f t="shared" si="0"/>
        <v>4486.75</v>
      </c>
      <c r="E85" s="3">
        <f t="shared" si="1"/>
        <v>5384.0999999999995</v>
      </c>
      <c r="F85" s="69"/>
      <c r="G85"/>
      <c r="H85" s="36"/>
      <c r="I85" s="36"/>
    </row>
    <row r="86" spans="1:9" ht="13.5" customHeight="1" thickBot="1" x14ac:dyDescent="0.25">
      <c r="A86" s="72" t="s">
        <v>1087</v>
      </c>
      <c r="B86" s="83" t="s">
        <v>1086</v>
      </c>
      <c r="C86" s="57">
        <v>127.47</v>
      </c>
      <c r="D86" s="57">
        <f t="shared" si="0"/>
        <v>6132.6</v>
      </c>
      <c r="E86" s="57">
        <f>D86*1.2</f>
        <v>7359.12</v>
      </c>
      <c r="F86" s="70"/>
      <c r="G86"/>
      <c r="H86" s="36"/>
      <c r="I86" s="36"/>
    </row>
    <row r="87" spans="1:9" ht="12.75" x14ac:dyDescent="0.2">
      <c r="A87" s="9"/>
      <c r="B87" s="6"/>
      <c r="C87" s="5" t="s">
        <v>2162</v>
      </c>
      <c r="D87" s="5"/>
      <c r="E87" s="5"/>
      <c r="F87" s="6"/>
      <c r="G87"/>
      <c r="H87" s="36"/>
      <c r="I87" s="36"/>
    </row>
    <row r="88" spans="1:9" ht="13.5" thickBot="1" x14ac:dyDescent="0.25">
      <c r="A88" s="41" t="s">
        <v>1881</v>
      </c>
      <c r="B88" s="13"/>
      <c r="C88" s="5" t="s">
        <v>2162</v>
      </c>
      <c r="D88" s="5"/>
      <c r="E88" s="5"/>
      <c r="F88" s="6"/>
      <c r="G88"/>
      <c r="H88" s="36"/>
      <c r="I88" s="36"/>
    </row>
    <row r="89" spans="1:9" ht="12.75" x14ac:dyDescent="0.2">
      <c r="A89" s="229" t="s">
        <v>585</v>
      </c>
      <c r="B89" s="80" t="s">
        <v>1775</v>
      </c>
      <c r="C89" s="52">
        <v>4.72</v>
      </c>
      <c r="D89" s="52">
        <f t="shared" ref="D89:D154" si="2">IF(C89="","",5*ROUND(C89*$C$8/5,2))</f>
        <v>227.10000000000002</v>
      </c>
      <c r="E89" s="52">
        <f t="shared" si="1"/>
        <v>272.52000000000004</v>
      </c>
      <c r="F89" s="53" t="s">
        <v>650</v>
      </c>
      <c r="G89"/>
      <c r="H89" s="36"/>
      <c r="I89" s="36"/>
    </row>
    <row r="90" spans="1:9" ht="12.75" x14ac:dyDescent="0.2">
      <c r="A90" s="337" t="s">
        <v>1779</v>
      </c>
      <c r="B90" s="338" t="s">
        <v>1780</v>
      </c>
      <c r="C90" s="339">
        <v>2.8699999999999997</v>
      </c>
      <c r="D90" s="3">
        <f>IF(C90="","",5*ROUND(C90*$C$8/5,2))</f>
        <v>138.1</v>
      </c>
      <c r="E90" s="3">
        <f>D90*1.2</f>
        <v>165.72</v>
      </c>
      <c r="F90" s="60" t="s">
        <v>650</v>
      </c>
      <c r="G90"/>
      <c r="H90" s="36"/>
      <c r="I90" s="36"/>
    </row>
    <row r="91" spans="1:9" ht="12.75" x14ac:dyDescent="0.2">
      <c r="A91" s="230" t="s">
        <v>586</v>
      </c>
      <c r="B91" s="14" t="s">
        <v>1777</v>
      </c>
      <c r="C91" s="3">
        <v>2.23</v>
      </c>
      <c r="D91" s="3">
        <f t="shared" si="2"/>
        <v>107.30000000000001</v>
      </c>
      <c r="E91" s="3">
        <f t="shared" si="1"/>
        <v>128.76000000000002</v>
      </c>
      <c r="F91" s="60" t="s">
        <v>650</v>
      </c>
      <c r="G91"/>
      <c r="H91" s="36"/>
      <c r="I91" s="36"/>
    </row>
    <row r="92" spans="1:9" ht="12.75" x14ac:dyDescent="0.2">
      <c r="A92" s="230" t="s">
        <v>446</v>
      </c>
      <c r="B92" s="14" t="s">
        <v>1775</v>
      </c>
      <c r="C92" s="3">
        <v>5.2299999999999995</v>
      </c>
      <c r="D92" s="3">
        <f t="shared" si="2"/>
        <v>251.6</v>
      </c>
      <c r="E92" s="3">
        <f t="shared" si="1"/>
        <v>301.91999999999996</v>
      </c>
      <c r="F92" s="60" t="s">
        <v>651</v>
      </c>
      <c r="G92"/>
      <c r="H92" s="36"/>
      <c r="I92" s="36"/>
    </row>
    <row r="93" spans="1:9" ht="12.75" x14ac:dyDescent="0.2">
      <c r="A93" s="230" t="s">
        <v>2275</v>
      </c>
      <c r="B93" s="338" t="s">
        <v>1780</v>
      </c>
      <c r="C93" s="3">
        <v>4.92</v>
      </c>
      <c r="D93" s="3">
        <f t="shared" si="2"/>
        <v>236.70000000000002</v>
      </c>
      <c r="E93" s="3">
        <f t="shared" si="1"/>
        <v>284.04000000000002</v>
      </c>
      <c r="F93" s="60" t="s">
        <v>651</v>
      </c>
      <c r="G93"/>
      <c r="H93" s="36"/>
      <c r="I93" s="36"/>
    </row>
    <row r="94" spans="1:9" ht="12.75" x14ac:dyDescent="0.2">
      <c r="A94" s="230" t="s">
        <v>447</v>
      </c>
      <c r="B94" s="14" t="s">
        <v>1777</v>
      </c>
      <c r="C94" s="3">
        <v>4.45</v>
      </c>
      <c r="D94" s="3">
        <f t="shared" si="2"/>
        <v>214.1</v>
      </c>
      <c r="E94" s="3">
        <f t="shared" si="1"/>
        <v>256.91999999999996</v>
      </c>
      <c r="F94" s="60" t="s">
        <v>651</v>
      </c>
      <c r="G94"/>
      <c r="H94" s="36"/>
      <c r="I94" s="36"/>
    </row>
    <row r="95" spans="1:9" ht="12.75" x14ac:dyDescent="0.2">
      <c r="A95" s="230" t="s">
        <v>2003</v>
      </c>
      <c r="B95" s="3" t="s">
        <v>1776</v>
      </c>
      <c r="C95" s="3">
        <v>12.18</v>
      </c>
      <c r="D95" s="3">
        <f t="shared" si="2"/>
        <v>586</v>
      </c>
      <c r="E95" s="3">
        <f t="shared" si="1"/>
        <v>703.19999999999993</v>
      </c>
      <c r="F95" s="69" t="s">
        <v>1092</v>
      </c>
      <c r="G95"/>
      <c r="H95" s="36"/>
      <c r="I95" s="36"/>
    </row>
    <row r="96" spans="1:9" ht="12.75" x14ac:dyDescent="0.2">
      <c r="A96" s="230" t="s">
        <v>852</v>
      </c>
      <c r="B96" s="3" t="s">
        <v>1778</v>
      </c>
      <c r="C96" s="3">
        <v>7.34</v>
      </c>
      <c r="D96" s="3">
        <f t="shared" si="2"/>
        <v>353.15</v>
      </c>
      <c r="E96" s="3">
        <f t="shared" si="1"/>
        <v>423.78</v>
      </c>
      <c r="F96" s="69" t="s">
        <v>1092</v>
      </c>
      <c r="G96"/>
      <c r="H96" s="36"/>
      <c r="I96" s="36"/>
    </row>
    <row r="97" spans="1:9" ht="12.75" x14ac:dyDescent="0.2">
      <c r="A97" s="230" t="s">
        <v>591</v>
      </c>
      <c r="B97" s="3" t="s">
        <v>1776</v>
      </c>
      <c r="C97" s="3">
        <v>11.93</v>
      </c>
      <c r="D97" s="3">
        <f t="shared" si="2"/>
        <v>573.95000000000005</v>
      </c>
      <c r="E97" s="3">
        <f t="shared" si="1"/>
        <v>688.74</v>
      </c>
      <c r="F97" s="69" t="s">
        <v>1091</v>
      </c>
      <c r="G97"/>
      <c r="H97" s="36"/>
      <c r="I97" s="36"/>
    </row>
    <row r="98" spans="1:9" ht="12.75" x14ac:dyDescent="0.2">
      <c r="A98" s="230" t="s">
        <v>592</v>
      </c>
      <c r="B98" s="3" t="s">
        <v>1778</v>
      </c>
      <c r="C98" s="3">
        <v>6.74</v>
      </c>
      <c r="D98" s="3">
        <f t="shared" si="2"/>
        <v>324.25</v>
      </c>
      <c r="E98" s="3">
        <f t="shared" ref="E98:E168" si="3">D98*1.2</f>
        <v>389.09999999999997</v>
      </c>
      <c r="F98" s="69" t="s">
        <v>1091</v>
      </c>
      <c r="G98"/>
      <c r="H98" s="36"/>
      <c r="I98" s="36"/>
    </row>
    <row r="99" spans="1:9" ht="12.75" x14ac:dyDescent="0.2">
      <c r="A99" s="230" t="s">
        <v>1088</v>
      </c>
      <c r="B99" s="3" t="s">
        <v>1776</v>
      </c>
      <c r="C99" s="3">
        <v>17.400000000000002</v>
      </c>
      <c r="D99" s="3">
        <f t="shared" si="2"/>
        <v>837.09999999999991</v>
      </c>
      <c r="E99" s="3">
        <f>D99*1.2</f>
        <v>1004.5199999999999</v>
      </c>
      <c r="F99" s="69" t="s">
        <v>1090</v>
      </c>
      <c r="G99"/>
      <c r="H99" s="36"/>
      <c r="I99" s="36"/>
    </row>
    <row r="100" spans="1:9" ht="13.5" thickBot="1" x14ac:dyDescent="0.25">
      <c r="A100" s="231" t="s">
        <v>1089</v>
      </c>
      <c r="B100" s="57" t="s">
        <v>1778</v>
      </c>
      <c r="C100" s="57">
        <v>13.93</v>
      </c>
      <c r="D100" s="57">
        <f t="shared" si="2"/>
        <v>670.15</v>
      </c>
      <c r="E100" s="57">
        <f>D100*1.2</f>
        <v>804.18</v>
      </c>
      <c r="F100" s="70" t="s">
        <v>1090</v>
      </c>
      <c r="G100"/>
      <c r="H100" s="36"/>
      <c r="I100" s="36"/>
    </row>
    <row r="101" spans="1:9" ht="13.5" thickBot="1" x14ac:dyDescent="0.25">
      <c r="A101" s="9"/>
      <c r="B101" s="13"/>
      <c r="C101" s="5" t="s">
        <v>2162</v>
      </c>
      <c r="D101" s="5"/>
      <c r="E101" s="5"/>
      <c r="F101" s="13"/>
      <c r="G101"/>
      <c r="H101" s="36"/>
      <c r="I101" s="36"/>
    </row>
    <row r="102" spans="1:9" ht="12.75" x14ac:dyDescent="0.2">
      <c r="A102" s="71" t="s">
        <v>593</v>
      </c>
      <c r="B102" s="52" t="s">
        <v>1606</v>
      </c>
      <c r="C102" s="52">
        <v>47.839999999999996</v>
      </c>
      <c r="D102" s="52">
        <f t="shared" si="2"/>
        <v>2301.6</v>
      </c>
      <c r="E102" s="52">
        <f t="shared" si="3"/>
        <v>2761.9199999999996</v>
      </c>
      <c r="F102" s="68" t="s">
        <v>652</v>
      </c>
      <c r="G102"/>
      <c r="H102" s="36"/>
      <c r="I102" s="36"/>
    </row>
    <row r="103" spans="1:9" ht="12.75" x14ac:dyDescent="0.2">
      <c r="A103" s="72" t="s">
        <v>373</v>
      </c>
      <c r="B103" s="3" t="s">
        <v>1607</v>
      </c>
      <c r="C103" s="3">
        <v>76.040000000000006</v>
      </c>
      <c r="D103" s="3">
        <f t="shared" si="2"/>
        <v>3658.2999999999997</v>
      </c>
      <c r="E103" s="3">
        <f t="shared" si="3"/>
        <v>4389.9599999999991</v>
      </c>
      <c r="F103" s="69" t="s">
        <v>652</v>
      </c>
      <c r="G103"/>
      <c r="H103" s="36"/>
      <c r="I103" s="36"/>
    </row>
    <row r="104" spans="1:9" ht="12.75" x14ac:dyDescent="0.2">
      <c r="A104" s="72" t="s">
        <v>845</v>
      </c>
      <c r="B104" s="3" t="s">
        <v>1606</v>
      </c>
      <c r="C104" s="3">
        <v>39.629999999999995</v>
      </c>
      <c r="D104" s="3">
        <f t="shared" si="2"/>
        <v>1906.6</v>
      </c>
      <c r="E104" s="3">
        <f t="shared" si="3"/>
        <v>2287.9199999999996</v>
      </c>
      <c r="F104" s="69" t="s">
        <v>847</v>
      </c>
      <c r="G104"/>
      <c r="H104" s="36"/>
      <c r="I104" s="36"/>
    </row>
    <row r="105" spans="1:9" ht="12.75" x14ac:dyDescent="0.2">
      <c r="A105" s="72" t="s">
        <v>846</v>
      </c>
      <c r="B105" s="3" t="s">
        <v>1607</v>
      </c>
      <c r="C105" s="3">
        <v>58.37</v>
      </c>
      <c r="D105" s="3">
        <f t="shared" si="2"/>
        <v>2808.2</v>
      </c>
      <c r="E105" s="3">
        <f t="shared" si="3"/>
        <v>3369.8399999999997</v>
      </c>
      <c r="F105" s="69" t="s">
        <v>847</v>
      </c>
      <c r="G105"/>
      <c r="H105" s="36"/>
      <c r="I105" s="36"/>
    </row>
    <row r="106" spans="1:9" ht="12.75" x14ac:dyDescent="0.2">
      <c r="A106" s="72" t="s">
        <v>374</v>
      </c>
      <c r="B106" s="3" t="s">
        <v>1606</v>
      </c>
      <c r="C106" s="3">
        <v>67.14</v>
      </c>
      <c r="D106" s="3">
        <f t="shared" si="2"/>
        <v>3230.1</v>
      </c>
      <c r="E106" s="3">
        <f t="shared" si="3"/>
        <v>3876.12</v>
      </c>
      <c r="F106" s="69" t="s">
        <v>653</v>
      </c>
      <c r="G106"/>
      <c r="H106" s="36"/>
      <c r="I106" s="36"/>
    </row>
    <row r="107" spans="1:9" ht="12.75" x14ac:dyDescent="0.2">
      <c r="A107" s="72" t="s">
        <v>375</v>
      </c>
      <c r="B107" s="3" t="s">
        <v>1607</v>
      </c>
      <c r="C107" s="3">
        <v>112.80000000000001</v>
      </c>
      <c r="D107" s="3">
        <f t="shared" si="2"/>
        <v>5426.7999999999993</v>
      </c>
      <c r="E107" s="3">
        <f t="shared" si="3"/>
        <v>6512.1599999999989</v>
      </c>
      <c r="F107" s="69" t="s">
        <v>653</v>
      </c>
      <c r="G107"/>
      <c r="H107" s="36"/>
      <c r="I107" s="36"/>
    </row>
    <row r="108" spans="1:9" ht="12.75" x14ac:dyDescent="0.2">
      <c r="A108" s="72" t="s">
        <v>1111</v>
      </c>
      <c r="B108" s="3" t="s">
        <v>1112</v>
      </c>
      <c r="C108" s="3">
        <v>14.22</v>
      </c>
      <c r="D108" s="3">
        <f t="shared" si="2"/>
        <v>684.09999999999991</v>
      </c>
      <c r="E108" s="3">
        <f t="shared" si="3"/>
        <v>820.91999999999985</v>
      </c>
      <c r="F108" s="69" t="s">
        <v>1110</v>
      </c>
      <c r="G108"/>
      <c r="H108" s="36"/>
      <c r="I108" s="36"/>
    </row>
    <row r="109" spans="1:9" ht="12.75" x14ac:dyDescent="0.2">
      <c r="A109" s="72" t="s">
        <v>1109</v>
      </c>
      <c r="B109" s="3" t="s">
        <v>1608</v>
      </c>
      <c r="C109" s="3">
        <v>17.84</v>
      </c>
      <c r="D109" s="3">
        <f t="shared" si="2"/>
        <v>858.3</v>
      </c>
      <c r="E109" s="3">
        <f>D109*1.2</f>
        <v>1029.9599999999998</v>
      </c>
      <c r="F109" s="69" t="s">
        <v>1110</v>
      </c>
      <c r="G109"/>
      <c r="H109" s="36"/>
      <c r="I109" s="36"/>
    </row>
    <row r="110" spans="1:9" ht="12.75" x14ac:dyDescent="0.2">
      <c r="A110" s="72" t="s">
        <v>1175</v>
      </c>
      <c r="B110" s="3" t="s">
        <v>1176</v>
      </c>
      <c r="C110" s="3">
        <v>19.100000000000001</v>
      </c>
      <c r="D110" s="3">
        <f t="shared" si="2"/>
        <v>918.9</v>
      </c>
      <c r="E110" s="3">
        <f>D110*1.2</f>
        <v>1102.6799999999998</v>
      </c>
      <c r="F110" s="69" t="s">
        <v>1177</v>
      </c>
      <c r="G110"/>
      <c r="H110" s="36"/>
      <c r="I110" s="36"/>
    </row>
    <row r="111" spans="1:9" ht="12.75" x14ac:dyDescent="0.2">
      <c r="A111" s="72" t="s">
        <v>15</v>
      </c>
      <c r="B111" s="3" t="s">
        <v>1609</v>
      </c>
      <c r="C111" s="3">
        <v>0.94000000000000006</v>
      </c>
      <c r="D111" s="3">
        <f t="shared" si="2"/>
        <v>45.199999999999996</v>
      </c>
      <c r="E111" s="3">
        <f t="shared" si="3"/>
        <v>54.239999999999995</v>
      </c>
      <c r="F111" s="60" t="s">
        <v>654</v>
      </c>
      <c r="G111"/>
      <c r="H111" s="36"/>
      <c r="I111" s="36"/>
    </row>
    <row r="112" spans="1:9" ht="12.75" x14ac:dyDescent="0.2">
      <c r="A112" s="72" t="s">
        <v>16</v>
      </c>
      <c r="B112" s="3" t="s">
        <v>1610</v>
      </c>
      <c r="C112" s="3">
        <v>0.94000000000000006</v>
      </c>
      <c r="D112" s="3">
        <f t="shared" si="2"/>
        <v>45.199999999999996</v>
      </c>
      <c r="E112" s="3">
        <f t="shared" si="3"/>
        <v>54.239999999999995</v>
      </c>
      <c r="F112" s="69" t="s">
        <v>655</v>
      </c>
      <c r="G112"/>
      <c r="H112" s="36"/>
      <c r="I112" s="36"/>
    </row>
    <row r="113" spans="1:9" ht="12.75" x14ac:dyDescent="0.2">
      <c r="A113" s="72" t="s">
        <v>362</v>
      </c>
      <c r="B113" s="3" t="s">
        <v>1781</v>
      </c>
      <c r="C113" s="3">
        <v>0.99</v>
      </c>
      <c r="D113" s="3">
        <f t="shared" si="2"/>
        <v>47.65</v>
      </c>
      <c r="E113" s="3">
        <f t="shared" si="3"/>
        <v>57.18</v>
      </c>
      <c r="F113" s="69" t="s">
        <v>656</v>
      </c>
      <c r="G113"/>
      <c r="H113" s="36"/>
      <c r="I113" s="36"/>
    </row>
    <row r="114" spans="1:9" ht="13.5" thickBot="1" x14ac:dyDescent="0.25">
      <c r="A114" s="73" t="s">
        <v>163</v>
      </c>
      <c r="B114" s="57" t="s">
        <v>1782</v>
      </c>
      <c r="C114" s="57">
        <v>3</v>
      </c>
      <c r="D114" s="57">
        <f t="shared" si="2"/>
        <v>144.35</v>
      </c>
      <c r="E114" s="57">
        <f t="shared" si="3"/>
        <v>173.22</v>
      </c>
      <c r="F114" s="70" t="s">
        <v>657</v>
      </c>
      <c r="G114"/>
      <c r="H114" s="36"/>
      <c r="I114" s="36"/>
    </row>
    <row r="115" spans="1:9" ht="13.5" thickBot="1" x14ac:dyDescent="0.25">
      <c r="A115" s="9"/>
      <c r="B115" s="13"/>
      <c r="C115" s="5" t="s">
        <v>2162</v>
      </c>
      <c r="D115" s="5"/>
      <c r="E115" s="5"/>
      <c r="F115" s="13"/>
      <c r="G115"/>
      <c r="H115" s="36"/>
      <c r="I115" s="36"/>
    </row>
    <row r="116" spans="1:9" ht="12.75" x14ac:dyDescent="0.2">
      <c r="A116" s="71" t="s">
        <v>448</v>
      </c>
      <c r="B116" s="80" t="s">
        <v>1611</v>
      </c>
      <c r="C116" s="52">
        <v>0.99</v>
      </c>
      <c r="D116" s="52">
        <f t="shared" si="2"/>
        <v>47.65</v>
      </c>
      <c r="E116" s="52">
        <f t="shared" si="3"/>
        <v>57.18</v>
      </c>
      <c r="F116" s="53" t="s">
        <v>658</v>
      </c>
      <c r="G116"/>
      <c r="H116" s="36"/>
      <c r="I116" s="36"/>
    </row>
    <row r="117" spans="1:9" ht="12.75" x14ac:dyDescent="0.2">
      <c r="A117" s="72" t="s">
        <v>449</v>
      </c>
      <c r="B117" s="14" t="s">
        <v>1611</v>
      </c>
      <c r="C117" s="3">
        <v>1.25</v>
      </c>
      <c r="D117" s="3">
        <f t="shared" si="2"/>
        <v>60.15</v>
      </c>
      <c r="E117" s="3">
        <f t="shared" si="3"/>
        <v>72.179999999999993</v>
      </c>
      <c r="F117" s="60" t="s">
        <v>659</v>
      </c>
      <c r="G117"/>
      <c r="H117" s="36"/>
      <c r="I117" s="36"/>
    </row>
    <row r="118" spans="1:9" ht="12.75" x14ac:dyDescent="0.2">
      <c r="A118" s="72" t="s">
        <v>450</v>
      </c>
      <c r="B118" s="14" t="s">
        <v>1611</v>
      </c>
      <c r="C118" s="3">
        <v>4.3199999999999994</v>
      </c>
      <c r="D118" s="3">
        <f t="shared" si="2"/>
        <v>207.85</v>
      </c>
      <c r="E118" s="3">
        <f t="shared" si="3"/>
        <v>249.42</v>
      </c>
      <c r="F118" s="60" t="s">
        <v>660</v>
      </c>
      <c r="G118"/>
      <c r="H118" s="36"/>
      <c r="I118" s="36"/>
    </row>
    <row r="119" spans="1:9" ht="12.75" x14ac:dyDescent="0.2">
      <c r="A119" s="72" t="s">
        <v>905</v>
      </c>
      <c r="B119" s="14" t="s">
        <v>1611</v>
      </c>
      <c r="C119" s="3">
        <v>3.28</v>
      </c>
      <c r="D119" s="3">
        <f t="shared" si="2"/>
        <v>157.79999999999998</v>
      </c>
      <c r="E119" s="3">
        <f t="shared" si="3"/>
        <v>189.35999999999999</v>
      </c>
      <c r="F119" s="60" t="s">
        <v>1103</v>
      </c>
      <c r="G119"/>
      <c r="H119" s="36"/>
      <c r="I119" s="36"/>
    </row>
    <row r="120" spans="1:9" ht="12.75" x14ac:dyDescent="0.2">
      <c r="A120" s="72" t="s">
        <v>906</v>
      </c>
      <c r="B120" s="14" t="s">
        <v>1611</v>
      </c>
      <c r="C120" s="3">
        <v>8.3699999999999992</v>
      </c>
      <c r="D120" s="3">
        <f t="shared" si="2"/>
        <v>402.70000000000005</v>
      </c>
      <c r="E120" s="3">
        <f t="shared" si="3"/>
        <v>483.24</v>
      </c>
      <c r="F120" s="60" t="s">
        <v>1104</v>
      </c>
      <c r="G120"/>
      <c r="H120" s="36"/>
      <c r="I120" s="36"/>
    </row>
    <row r="121" spans="1:9" ht="13.5" thickBot="1" x14ac:dyDescent="0.25">
      <c r="A121" s="73" t="s">
        <v>1105</v>
      </c>
      <c r="B121" s="81" t="s">
        <v>1611</v>
      </c>
      <c r="C121" s="57">
        <v>14.99</v>
      </c>
      <c r="D121" s="57">
        <f t="shared" si="2"/>
        <v>721.15</v>
      </c>
      <c r="E121" s="57">
        <f>D121*1.2</f>
        <v>865.38</v>
      </c>
      <c r="F121" s="58" t="s">
        <v>1106</v>
      </c>
      <c r="G121"/>
      <c r="H121" s="36"/>
      <c r="I121" s="36"/>
    </row>
    <row r="122" spans="1:9" ht="13.5" thickBot="1" x14ac:dyDescent="0.25">
      <c r="A122" s="9"/>
      <c r="B122" s="13"/>
      <c r="C122" s="5" t="s">
        <v>2162</v>
      </c>
      <c r="D122" s="5"/>
      <c r="E122" s="5"/>
      <c r="F122" s="13"/>
      <c r="G122"/>
      <c r="H122" s="36"/>
      <c r="I122" s="36"/>
    </row>
    <row r="123" spans="1:9" ht="13.5" thickBot="1" x14ac:dyDescent="0.25">
      <c r="A123" s="84" t="s">
        <v>204</v>
      </c>
      <c r="B123" s="86" t="s">
        <v>1612</v>
      </c>
      <c r="C123" s="47">
        <v>2.78</v>
      </c>
      <c r="D123" s="47">
        <f t="shared" si="2"/>
        <v>133.75</v>
      </c>
      <c r="E123" s="47">
        <f t="shared" si="3"/>
        <v>160.5</v>
      </c>
      <c r="F123" s="48" t="s">
        <v>659</v>
      </c>
      <c r="G123"/>
      <c r="H123" s="36"/>
      <c r="I123" s="36"/>
    </row>
    <row r="124" spans="1:9" ht="13.5" thickBot="1" x14ac:dyDescent="0.25">
      <c r="A124" s="9"/>
      <c r="B124" s="13"/>
      <c r="C124" s="5" t="s">
        <v>2162</v>
      </c>
      <c r="D124" s="5"/>
      <c r="E124" s="5"/>
      <c r="F124" s="6"/>
      <c r="G124"/>
      <c r="H124" s="36"/>
      <c r="I124" s="36"/>
    </row>
    <row r="125" spans="1:9" ht="12.75" x14ac:dyDescent="0.2">
      <c r="A125" s="71" t="s">
        <v>451</v>
      </c>
      <c r="B125" s="80" t="s">
        <v>106</v>
      </c>
      <c r="C125" s="52">
        <v>1.51</v>
      </c>
      <c r="D125" s="52">
        <f t="shared" si="2"/>
        <v>72.649999999999991</v>
      </c>
      <c r="E125" s="52">
        <f t="shared" si="3"/>
        <v>87.179999999999993</v>
      </c>
      <c r="F125" s="68"/>
      <c r="G125"/>
      <c r="H125" s="36"/>
      <c r="I125" s="36"/>
    </row>
    <row r="126" spans="1:9" ht="12.75" x14ac:dyDescent="0.2">
      <c r="A126" s="72" t="s">
        <v>452</v>
      </c>
      <c r="B126" s="14" t="s">
        <v>107</v>
      </c>
      <c r="C126" s="3">
        <v>1.51</v>
      </c>
      <c r="D126" s="3">
        <f t="shared" si="2"/>
        <v>72.649999999999991</v>
      </c>
      <c r="E126" s="3">
        <f t="shared" si="3"/>
        <v>87.179999999999993</v>
      </c>
      <c r="F126" s="69"/>
      <c r="G126"/>
      <c r="H126" s="36"/>
      <c r="I126" s="36"/>
    </row>
    <row r="127" spans="1:9" ht="12.75" x14ac:dyDescent="0.2">
      <c r="A127" s="72" t="s">
        <v>453</v>
      </c>
      <c r="B127" s="14" t="s">
        <v>108</v>
      </c>
      <c r="C127" s="3">
        <v>1.51</v>
      </c>
      <c r="D127" s="3">
        <f t="shared" si="2"/>
        <v>72.649999999999991</v>
      </c>
      <c r="E127" s="3">
        <f t="shared" si="3"/>
        <v>87.179999999999993</v>
      </c>
      <c r="F127" s="69"/>
      <c r="G127"/>
      <c r="H127" s="36"/>
      <c r="I127" s="36"/>
    </row>
    <row r="128" spans="1:9" ht="12.75" x14ac:dyDescent="0.2">
      <c r="A128" s="72" t="s">
        <v>457</v>
      </c>
      <c r="B128" s="14" t="s">
        <v>109</v>
      </c>
      <c r="C128" s="3">
        <v>1.51</v>
      </c>
      <c r="D128" s="3">
        <f t="shared" si="2"/>
        <v>72.649999999999991</v>
      </c>
      <c r="E128" s="3">
        <f t="shared" si="3"/>
        <v>87.179999999999993</v>
      </c>
      <c r="F128" s="60" t="s">
        <v>658</v>
      </c>
      <c r="G128"/>
      <c r="H128" s="36"/>
      <c r="I128" s="36"/>
    </row>
    <row r="129" spans="1:9" ht="12.75" x14ac:dyDescent="0.2">
      <c r="A129" s="72" t="s">
        <v>454</v>
      </c>
      <c r="B129" s="14" t="s">
        <v>110</v>
      </c>
      <c r="C129" s="3">
        <v>1.51</v>
      </c>
      <c r="D129" s="3">
        <f t="shared" si="2"/>
        <v>72.649999999999991</v>
      </c>
      <c r="E129" s="3">
        <f t="shared" si="3"/>
        <v>87.179999999999993</v>
      </c>
      <c r="F129" s="60"/>
      <c r="G129"/>
      <c r="H129" s="36"/>
      <c r="I129" s="36"/>
    </row>
    <row r="130" spans="1:9" ht="12.75" x14ac:dyDescent="0.2">
      <c r="A130" s="72" t="s">
        <v>455</v>
      </c>
      <c r="B130" s="14" t="s">
        <v>111</v>
      </c>
      <c r="C130" s="3">
        <v>1.51</v>
      </c>
      <c r="D130" s="3">
        <f t="shared" si="2"/>
        <v>72.649999999999991</v>
      </c>
      <c r="E130" s="3">
        <f t="shared" si="3"/>
        <v>87.179999999999993</v>
      </c>
      <c r="F130" s="60"/>
      <c r="G130"/>
      <c r="H130" s="36"/>
      <c r="I130" s="36"/>
    </row>
    <row r="131" spans="1:9" ht="13.5" thickBot="1" x14ac:dyDescent="0.25">
      <c r="A131" s="73" t="s">
        <v>456</v>
      </c>
      <c r="B131" s="81" t="s">
        <v>112</v>
      </c>
      <c r="C131" s="57">
        <v>1.51</v>
      </c>
      <c r="D131" s="57">
        <f t="shared" si="2"/>
        <v>72.649999999999991</v>
      </c>
      <c r="E131" s="57">
        <f t="shared" si="3"/>
        <v>87.179999999999993</v>
      </c>
      <c r="F131" s="58"/>
      <c r="G131"/>
      <c r="H131" s="36"/>
      <c r="I131" s="36"/>
    </row>
    <row r="132" spans="1:9" ht="13.5" thickBot="1" x14ac:dyDescent="0.25">
      <c r="A132" s="9"/>
      <c r="B132" s="13"/>
      <c r="C132" s="5" t="s">
        <v>2162</v>
      </c>
      <c r="D132" s="5"/>
      <c r="E132" s="5"/>
      <c r="F132" s="13"/>
      <c r="G132"/>
      <c r="H132" s="36"/>
      <c r="I132" s="36"/>
    </row>
    <row r="133" spans="1:9" ht="12.75" x14ac:dyDescent="0.2">
      <c r="A133" s="71" t="s">
        <v>458</v>
      </c>
      <c r="B133" s="80" t="s">
        <v>106</v>
      </c>
      <c r="C133" s="52">
        <v>1.66</v>
      </c>
      <c r="D133" s="52">
        <f t="shared" si="2"/>
        <v>79.850000000000009</v>
      </c>
      <c r="E133" s="52">
        <f t="shared" si="3"/>
        <v>95.820000000000007</v>
      </c>
      <c r="F133" s="53"/>
      <c r="G133"/>
      <c r="H133" s="36"/>
      <c r="I133" s="36"/>
    </row>
    <row r="134" spans="1:9" ht="12.75" x14ac:dyDescent="0.2">
      <c r="A134" s="72" t="s">
        <v>459</v>
      </c>
      <c r="B134" s="14" t="s">
        <v>107</v>
      </c>
      <c r="C134" s="216">
        <v>1.66</v>
      </c>
      <c r="D134" s="216">
        <f t="shared" si="2"/>
        <v>79.850000000000009</v>
      </c>
      <c r="E134" s="216">
        <f t="shared" si="3"/>
        <v>95.820000000000007</v>
      </c>
      <c r="F134" s="60"/>
      <c r="G134"/>
      <c r="H134" s="36"/>
      <c r="I134" s="36"/>
    </row>
    <row r="135" spans="1:9" ht="12.75" x14ac:dyDescent="0.2">
      <c r="A135" s="72" t="s">
        <v>97</v>
      </c>
      <c r="B135" s="14" t="s">
        <v>108</v>
      </c>
      <c r="C135" s="216">
        <v>1.66</v>
      </c>
      <c r="D135" s="216">
        <f t="shared" si="2"/>
        <v>79.850000000000009</v>
      </c>
      <c r="E135" s="216">
        <f t="shared" si="3"/>
        <v>95.820000000000007</v>
      </c>
      <c r="F135" s="60"/>
      <c r="G135"/>
      <c r="H135" s="36"/>
      <c r="I135" s="36"/>
    </row>
    <row r="136" spans="1:9" ht="12.75" x14ac:dyDescent="0.2">
      <c r="A136" s="72" t="s">
        <v>98</v>
      </c>
      <c r="B136" s="14" t="s">
        <v>109</v>
      </c>
      <c r="C136" s="216">
        <v>1.66</v>
      </c>
      <c r="D136" s="216">
        <f t="shared" si="2"/>
        <v>79.850000000000009</v>
      </c>
      <c r="E136" s="216">
        <f t="shared" si="3"/>
        <v>95.820000000000007</v>
      </c>
      <c r="F136" s="60"/>
      <c r="G136"/>
      <c r="H136" s="36"/>
      <c r="I136" s="36"/>
    </row>
    <row r="137" spans="1:9" ht="12.75" x14ac:dyDescent="0.2">
      <c r="A137" s="72" t="s">
        <v>99</v>
      </c>
      <c r="B137" s="14" t="s">
        <v>110</v>
      </c>
      <c r="C137" s="216">
        <v>1.66</v>
      </c>
      <c r="D137" s="216">
        <f t="shared" si="2"/>
        <v>79.850000000000009</v>
      </c>
      <c r="E137" s="216">
        <f t="shared" si="3"/>
        <v>95.820000000000007</v>
      </c>
      <c r="F137" s="60" t="s">
        <v>659</v>
      </c>
      <c r="G137"/>
      <c r="H137" s="36"/>
      <c r="I137" s="36"/>
    </row>
    <row r="138" spans="1:9" ht="12.75" x14ac:dyDescent="0.2">
      <c r="A138" s="72" t="s">
        <v>100</v>
      </c>
      <c r="B138" s="14" t="s">
        <v>111</v>
      </c>
      <c r="C138" s="216">
        <v>1.66</v>
      </c>
      <c r="D138" s="216">
        <f t="shared" si="2"/>
        <v>79.850000000000009</v>
      </c>
      <c r="E138" s="216">
        <f t="shared" si="3"/>
        <v>95.820000000000007</v>
      </c>
      <c r="F138" s="60"/>
      <c r="G138"/>
      <c r="H138" s="36"/>
      <c r="I138" s="36"/>
    </row>
    <row r="139" spans="1:9" ht="12.75" x14ac:dyDescent="0.2">
      <c r="A139" s="72" t="s">
        <v>486</v>
      </c>
      <c r="B139" s="14" t="s">
        <v>445</v>
      </c>
      <c r="C139" s="216">
        <v>1.66</v>
      </c>
      <c r="D139" s="216">
        <f t="shared" si="2"/>
        <v>79.850000000000009</v>
      </c>
      <c r="E139" s="216">
        <f t="shared" si="3"/>
        <v>95.820000000000007</v>
      </c>
      <c r="F139" s="60"/>
      <c r="G139"/>
      <c r="H139" s="36"/>
      <c r="I139" s="36"/>
    </row>
    <row r="140" spans="1:9" ht="12.75" x14ac:dyDescent="0.2">
      <c r="A140" s="72" t="s">
        <v>101</v>
      </c>
      <c r="B140" s="14" t="s">
        <v>112</v>
      </c>
      <c r="C140" s="216">
        <v>1.66</v>
      </c>
      <c r="D140" s="216">
        <f t="shared" si="2"/>
        <v>79.850000000000009</v>
      </c>
      <c r="E140" s="216">
        <f t="shared" si="3"/>
        <v>95.820000000000007</v>
      </c>
      <c r="F140" s="60"/>
      <c r="G140"/>
      <c r="H140" s="36"/>
      <c r="I140" s="36"/>
    </row>
    <row r="141" spans="1:9" ht="13.5" thickBot="1" x14ac:dyDescent="0.25">
      <c r="A141" s="73" t="s">
        <v>102</v>
      </c>
      <c r="B141" s="81" t="s">
        <v>113</v>
      </c>
      <c r="C141" s="170">
        <v>1.66</v>
      </c>
      <c r="D141" s="170">
        <f t="shared" si="2"/>
        <v>79.850000000000009</v>
      </c>
      <c r="E141" s="170">
        <f t="shared" si="3"/>
        <v>95.820000000000007</v>
      </c>
      <c r="F141" s="58"/>
      <c r="G141"/>
      <c r="H141" s="36"/>
      <c r="I141" s="36"/>
    </row>
    <row r="142" spans="1:9" ht="13.5" thickBot="1" x14ac:dyDescent="0.25">
      <c r="A142" s="9"/>
      <c r="B142" s="13"/>
      <c r="C142" s="5" t="s">
        <v>2162</v>
      </c>
      <c r="D142" s="5"/>
      <c r="E142" s="5"/>
      <c r="F142" s="13"/>
      <c r="G142"/>
      <c r="H142" s="36"/>
      <c r="I142" s="36"/>
    </row>
    <row r="143" spans="1:9" ht="12.75" x14ac:dyDescent="0.2">
      <c r="A143" s="71" t="s">
        <v>103</v>
      </c>
      <c r="B143" s="80" t="s">
        <v>114</v>
      </c>
      <c r="C143" s="52">
        <v>4.93</v>
      </c>
      <c r="D143" s="52">
        <f t="shared" si="2"/>
        <v>237.2</v>
      </c>
      <c r="E143" s="52">
        <f t="shared" si="3"/>
        <v>284.64</v>
      </c>
      <c r="F143" s="53"/>
      <c r="G143"/>
      <c r="H143" s="36"/>
      <c r="I143" s="36"/>
    </row>
    <row r="144" spans="1:9" ht="12.75" x14ac:dyDescent="0.2">
      <c r="A144" s="72" t="s">
        <v>104</v>
      </c>
      <c r="B144" s="14" t="s">
        <v>115</v>
      </c>
      <c r="C144" s="216">
        <v>4.93</v>
      </c>
      <c r="D144" s="216">
        <f t="shared" si="2"/>
        <v>237.2</v>
      </c>
      <c r="E144" s="216">
        <f t="shared" si="3"/>
        <v>284.64</v>
      </c>
      <c r="F144" s="60" t="s">
        <v>660</v>
      </c>
      <c r="G144"/>
      <c r="H144" s="36"/>
      <c r="I144" s="36"/>
    </row>
    <row r="145" spans="1:9" ht="13.5" thickBot="1" x14ac:dyDescent="0.25">
      <c r="A145" s="73" t="s">
        <v>105</v>
      </c>
      <c r="B145" s="81" t="s">
        <v>116</v>
      </c>
      <c r="C145" s="170">
        <v>4.93</v>
      </c>
      <c r="D145" s="170">
        <f t="shared" si="2"/>
        <v>237.2</v>
      </c>
      <c r="E145" s="170">
        <f t="shared" si="3"/>
        <v>284.64</v>
      </c>
      <c r="F145" s="58"/>
      <c r="G145"/>
      <c r="H145" s="36"/>
      <c r="I145" s="36"/>
    </row>
    <row r="146" spans="1:9" ht="13.5" thickBot="1" x14ac:dyDescent="0.25">
      <c r="A146" s="9"/>
      <c r="B146" s="13"/>
      <c r="C146" s="5" t="s">
        <v>2162</v>
      </c>
      <c r="D146" s="5"/>
      <c r="E146" s="5"/>
      <c r="F146" s="13"/>
      <c r="G146"/>
      <c r="H146" s="36"/>
      <c r="I146" s="36"/>
    </row>
    <row r="147" spans="1:9" ht="12.75" x14ac:dyDescent="0.2">
      <c r="A147" s="71" t="s">
        <v>123</v>
      </c>
      <c r="B147" s="80" t="s">
        <v>117</v>
      </c>
      <c r="C147" s="52">
        <v>2.23</v>
      </c>
      <c r="D147" s="52">
        <f t="shared" si="2"/>
        <v>107.30000000000001</v>
      </c>
      <c r="E147" s="52">
        <f t="shared" si="3"/>
        <v>128.76000000000002</v>
      </c>
      <c r="F147" s="53"/>
      <c r="G147"/>
      <c r="H147" s="36"/>
      <c r="I147" s="36"/>
    </row>
    <row r="148" spans="1:9" ht="12.75" x14ac:dyDescent="0.2">
      <c r="A148" s="72" t="s">
        <v>124</v>
      </c>
      <c r="B148" s="14" t="s">
        <v>118</v>
      </c>
      <c r="C148" s="216">
        <v>2.23</v>
      </c>
      <c r="D148" s="216">
        <f t="shared" si="2"/>
        <v>107.30000000000001</v>
      </c>
      <c r="E148" s="216">
        <f t="shared" si="3"/>
        <v>128.76000000000002</v>
      </c>
      <c r="F148" s="60"/>
      <c r="G148"/>
      <c r="H148" s="36"/>
      <c r="I148" s="36"/>
    </row>
    <row r="149" spans="1:9" ht="12.75" x14ac:dyDescent="0.2">
      <c r="A149" s="72" t="s">
        <v>600</v>
      </c>
      <c r="B149" s="14" t="s">
        <v>119</v>
      </c>
      <c r="C149" s="216">
        <v>2.23</v>
      </c>
      <c r="D149" s="216">
        <f t="shared" si="2"/>
        <v>107.30000000000001</v>
      </c>
      <c r="E149" s="216">
        <f t="shared" si="3"/>
        <v>128.76000000000002</v>
      </c>
      <c r="F149" s="60"/>
      <c r="G149"/>
      <c r="H149" s="36"/>
      <c r="I149" s="36"/>
    </row>
    <row r="150" spans="1:9" ht="12.75" x14ac:dyDescent="0.2">
      <c r="A150" s="72" t="s">
        <v>601</v>
      </c>
      <c r="B150" s="14" t="s">
        <v>120</v>
      </c>
      <c r="C150" s="216">
        <v>2.23</v>
      </c>
      <c r="D150" s="216">
        <f t="shared" si="2"/>
        <v>107.30000000000001</v>
      </c>
      <c r="E150" s="216">
        <f t="shared" si="3"/>
        <v>128.76000000000002</v>
      </c>
      <c r="F150" s="60"/>
      <c r="G150"/>
      <c r="H150" s="36"/>
      <c r="I150" s="36"/>
    </row>
    <row r="151" spans="1:9" ht="12.75" x14ac:dyDescent="0.2">
      <c r="A151" s="72" t="s">
        <v>602</v>
      </c>
      <c r="B151" s="14" t="s">
        <v>121</v>
      </c>
      <c r="C151" s="216">
        <v>2.23</v>
      </c>
      <c r="D151" s="216">
        <f t="shared" si="2"/>
        <v>107.30000000000001</v>
      </c>
      <c r="E151" s="216">
        <f t="shared" si="3"/>
        <v>128.76000000000002</v>
      </c>
      <c r="F151" s="60"/>
      <c r="G151"/>
      <c r="H151" s="36"/>
      <c r="I151" s="36"/>
    </row>
    <row r="152" spans="1:9" ht="12.75" x14ac:dyDescent="0.2">
      <c r="A152" s="72" t="s">
        <v>603</v>
      </c>
      <c r="B152" s="14" t="s">
        <v>122</v>
      </c>
      <c r="C152" s="216">
        <v>2.23</v>
      </c>
      <c r="D152" s="216">
        <f t="shared" si="2"/>
        <v>107.30000000000001</v>
      </c>
      <c r="E152" s="216">
        <f t="shared" si="3"/>
        <v>128.76000000000002</v>
      </c>
      <c r="F152" s="60" t="s">
        <v>658</v>
      </c>
      <c r="G152"/>
      <c r="H152" s="36"/>
      <c r="I152" s="36"/>
    </row>
    <row r="153" spans="1:9" ht="12.75" x14ac:dyDescent="0.2">
      <c r="A153" s="72" t="s">
        <v>604</v>
      </c>
      <c r="B153" s="14" t="s">
        <v>1613</v>
      </c>
      <c r="C153" s="3">
        <v>8.84</v>
      </c>
      <c r="D153" s="3">
        <f t="shared" si="2"/>
        <v>425.3</v>
      </c>
      <c r="E153" s="3">
        <f t="shared" si="3"/>
        <v>510.36</v>
      </c>
      <c r="F153" s="60"/>
      <c r="G153"/>
      <c r="H153" s="36"/>
      <c r="I153" s="36"/>
    </row>
    <row r="154" spans="1:9" ht="12.75" x14ac:dyDescent="0.2">
      <c r="A154" s="72" t="s">
        <v>605</v>
      </c>
      <c r="B154" s="14" t="s">
        <v>1614</v>
      </c>
      <c r="C154" s="3">
        <v>8.84</v>
      </c>
      <c r="D154" s="3">
        <f t="shared" si="2"/>
        <v>425.3</v>
      </c>
      <c r="E154" s="3">
        <f t="shared" si="3"/>
        <v>510.36</v>
      </c>
      <c r="F154" s="60"/>
      <c r="G154"/>
      <c r="H154" s="36"/>
      <c r="I154" s="36"/>
    </row>
    <row r="155" spans="1:9" ht="12.75" x14ac:dyDescent="0.2">
      <c r="A155" s="72" t="s">
        <v>606</v>
      </c>
      <c r="B155" s="14" t="s">
        <v>1615</v>
      </c>
      <c r="C155" s="3">
        <v>8.84</v>
      </c>
      <c r="D155" s="3">
        <f t="shared" ref="D155:D218" si="4">IF(C155="","",5*ROUND(C155*$C$8/5,2))</f>
        <v>425.3</v>
      </c>
      <c r="E155" s="3">
        <f t="shared" si="3"/>
        <v>510.36</v>
      </c>
      <c r="F155" s="60"/>
      <c r="G155"/>
      <c r="H155" s="36"/>
      <c r="I155" s="36"/>
    </row>
    <row r="156" spans="1:9" ht="12.75" x14ac:dyDescent="0.2">
      <c r="A156" s="72" t="s">
        <v>607</v>
      </c>
      <c r="B156" s="14" t="s">
        <v>1616</v>
      </c>
      <c r="C156" s="3">
        <v>8.84</v>
      </c>
      <c r="D156" s="3">
        <f t="shared" si="4"/>
        <v>425.3</v>
      </c>
      <c r="E156" s="3">
        <f t="shared" si="3"/>
        <v>510.36</v>
      </c>
      <c r="F156" s="60"/>
      <c r="G156"/>
      <c r="H156" s="36"/>
      <c r="I156" s="36"/>
    </row>
    <row r="157" spans="1:9" ht="12.75" x14ac:dyDescent="0.2">
      <c r="A157" s="72" t="s">
        <v>608</v>
      </c>
      <c r="B157" s="14" t="s">
        <v>1617</v>
      </c>
      <c r="C157" s="3">
        <v>8.84</v>
      </c>
      <c r="D157" s="3">
        <f t="shared" si="4"/>
        <v>425.3</v>
      </c>
      <c r="E157" s="3">
        <f t="shared" si="3"/>
        <v>510.36</v>
      </c>
      <c r="F157" s="60"/>
      <c r="G157"/>
      <c r="H157" s="36"/>
      <c r="I157" s="36"/>
    </row>
    <row r="158" spans="1:9" ht="13.5" thickBot="1" x14ac:dyDescent="0.25">
      <c r="A158" s="73" t="s">
        <v>609</v>
      </c>
      <c r="B158" s="81" t="s">
        <v>1618</v>
      </c>
      <c r="C158" s="57">
        <v>8.84</v>
      </c>
      <c r="D158" s="57">
        <f t="shared" si="4"/>
        <v>425.3</v>
      </c>
      <c r="E158" s="57">
        <f t="shared" si="3"/>
        <v>510.36</v>
      </c>
      <c r="F158" s="58"/>
      <c r="G158"/>
      <c r="H158" s="36"/>
      <c r="I158" s="36"/>
    </row>
    <row r="159" spans="1:9" ht="13.5" thickBot="1" x14ac:dyDescent="0.25">
      <c r="A159" s="9"/>
      <c r="B159" s="13"/>
      <c r="C159" s="5" t="s">
        <v>2162</v>
      </c>
      <c r="D159" s="5"/>
      <c r="E159" s="5"/>
      <c r="F159" s="13"/>
      <c r="G159"/>
      <c r="H159" s="36"/>
      <c r="I159" s="36"/>
    </row>
    <row r="160" spans="1:9" ht="12.75" x14ac:dyDescent="0.2">
      <c r="A160" s="71" t="s">
        <v>146</v>
      </c>
      <c r="B160" s="80" t="s">
        <v>144</v>
      </c>
      <c r="C160" s="52">
        <v>3.15</v>
      </c>
      <c r="D160" s="52">
        <f t="shared" si="4"/>
        <v>151.54999999999998</v>
      </c>
      <c r="E160" s="52">
        <f t="shared" si="3"/>
        <v>181.85999999999999</v>
      </c>
      <c r="F160" s="53"/>
      <c r="G160"/>
      <c r="H160" s="36"/>
      <c r="I160" s="36"/>
    </row>
    <row r="161" spans="1:9" ht="12.75" x14ac:dyDescent="0.2">
      <c r="A161" s="72" t="s">
        <v>145</v>
      </c>
      <c r="B161" s="14" t="s">
        <v>119</v>
      </c>
      <c r="C161" s="216">
        <v>3.15</v>
      </c>
      <c r="D161" s="216">
        <f t="shared" si="4"/>
        <v>151.54999999999998</v>
      </c>
      <c r="E161" s="216">
        <f t="shared" si="3"/>
        <v>181.85999999999999</v>
      </c>
      <c r="F161" s="60"/>
      <c r="G161"/>
      <c r="H161" s="36"/>
      <c r="I161" s="36"/>
    </row>
    <row r="162" spans="1:9" ht="12.75" x14ac:dyDescent="0.2">
      <c r="A162" s="72" t="s">
        <v>147</v>
      </c>
      <c r="B162" s="14" t="s">
        <v>150</v>
      </c>
      <c r="C162" s="216">
        <v>3.15</v>
      </c>
      <c r="D162" s="216">
        <f t="shared" si="4"/>
        <v>151.54999999999998</v>
      </c>
      <c r="E162" s="216">
        <f t="shared" si="3"/>
        <v>181.85999999999999</v>
      </c>
      <c r="F162" s="60"/>
      <c r="G162"/>
      <c r="H162" s="36"/>
      <c r="I162" s="36"/>
    </row>
    <row r="163" spans="1:9" ht="12.75" x14ac:dyDescent="0.2">
      <c r="A163" s="72" t="s">
        <v>148</v>
      </c>
      <c r="B163" s="14" t="s">
        <v>122</v>
      </c>
      <c r="C163" s="216">
        <v>3.15</v>
      </c>
      <c r="D163" s="216">
        <f t="shared" si="4"/>
        <v>151.54999999999998</v>
      </c>
      <c r="E163" s="216">
        <f t="shared" si="3"/>
        <v>181.85999999999999</v>
      </c>
      <c r="F163" s="60"/>
      <c r="G163"/>
      <c r="H163" s="36"/>
      <c r="I163" s="36"/>
    </row>
    <row r="164" spans="1:9" ht="12.75" x14ac:dyDescent="0.2">
      <c r="A164" s="72" t="s">
        <v>149</v>
      </c>
      <c r="B164" s="14" t="s">
        <v>151</v>
      </c>
      <c r="C164" s="216">
        <v>3.15</v>
      </c>
      <c r="D164" s="216">
        <f t="shared" si="4"/>
        <v>151.54999999999998</v>
      </c>
      <c r="E164" s="216">
        <f t="shared" si="3"/>
        <v>181.85999999999999</v>
      </c>
      <c r="F164" s="60"/>
      <c r="G164"/>
      <c r="H164" s="36"/>
      <c r="I164" s="36"/>
    </row>
    <row r="165" spans="1:9" ht="12.75" x14ac:dyDescent="0.2">
      <c r="A165" s="72" t="s">
        <v>152</v>
      </c>
      <c r="B165" s="14" t="s">
        <v>1619</v>
      </c>
      <c r="C165" s="3">
        <v>9.58</v>
      </c>
      <c r="D165" s="3">
        <f t="shared" si="4"/>
        <v>460.90000000000003</v>
      </c>
      <c r="E165" s="3">
        <f t="shared" si="3"/>
        <v>553.08000000000004</v>
      </c>
      <c r="F165" s="60"/>
      <c r="G165"/>
      <c r="H165" s="36"/>
      <c r="I165" s="36"/>
    </row>
    <row r="166" spans="1:9" ht="12.75" x14ac:dyDescent="0.2">
      <c r="A166" s="72" t="s">
        <v>153</v>
      </c>
      <c r="B166" s="14" t="s">
        <v>1615</v>
      </c>
      <c r="C166" s="3">
        <v>9.58</v>
      </c>
      <c r="D166" s="3">
        <f t="shared" si="4"/>
        <v>460.90000000000003</v>
      </c>
      <c r="E166" s="3">
        <f t="shared" si="3"/>
        <v>553.08000000000004</v>
      </c>
      <c r="F166" s="60" t="s">
        <v>659</v>
      </c>
      <c r="G166"/>
      <c r="H166" s="36"/>
      <c r="I166" s="36"/>
    </row>
    <row r="167" spans="1:9" ht="12.75" x14ac:dyDescent="0.2">
      <c r="A167" s="72" t="s">
        <v>154</v>
      </c>
      <c r="B167" s="14" t="s">
        <v>1620</v>
      </c>
      <c r="C167" s="3">
        <v>9.58</v>
      </c>
      <c r="D167" s="3">
        <f t="shared" si="4"/>
        <v>460.90000000000003</v>
      </c>
      <c r="E167" s="3">
        <f t="shared" si="3"/>
        <v>553.08000000000004</v>
      </c>
      <c r="F167" s="60"/>
      <c r="G167"/>
      <c r="H167" s="36"/>
      <c r="I167" s="36"/>
    </row>
    <row r="168" spans="1:9" ht="12.75" x14ac:dyDescent="0.2">
      <c r="A168" s="72" t="s">
        <v>156</v>
      </c>
      <c r="B168" s="14" t="s">
        <v>1618</v>
      </c>
      <c r="C168" s="3">
        <v>9.58</v>
      </c>
      <c r="D168" s="3">
        <f t="shared" si="4"/>
        <v>460.90000000000003</v>
      </c>
      <c r="E168" s="3">
        <f t="shared" si="3"/>
        <v>553.08000000000004</v>
      </c>
      <c r="F168" s="60"/>
      <c r="G168"/>
      <c r="H168" s="36"/>
      <c r="I168" s="36"/>
    </row>
    <row r="169" spans="1:9" ht="12.75" x14ac:dyDescent="0.2">
      <c r="A169" s="72" t="s">
        <v>157</v>
      </c>
      <c r="B169" s="14" t="s">
        <v>1621</v>
      </c>
      <c r="C169" s="3">
        <v>9.58</v>
      </c>
      <c r="D169" s="3">
        <f t="shared" si="4"/>
        <v>460.90000000000003</v>
      </c>
      <c r="E169" s="3">
        <f t="shared" ref="E169:E240" si="5">D169*1.2</f>
        <v>553.08000000000004</v>
      </c>
      <c r="F169" s="60"/>
      <c r="G169"/>
      <c r="H169" s="36"/>
      <c r="I169" s="36"/>
    </row>
    <row r="170" spans="1:9" ht="12.75" x14ac:dyDescent="0.2">
      <c r="A170" s="72" t="s">
        <v>158</v>
      </c>
      <c r="B170" s="14" t="s">
        <v>1615</v>
      </c>
      <c r="C170" s="3">
        <v>18.630000000000003</v>
      </c>
      <c r="D170" s="3">
        <f t="shared" si="4"/>
        <v>896.3</v>
      </c>
      <c r="E170" s="3">
        <f t="shared" si="5"/>
        <v>1075.56</v>
      </c>
      <c r="F170" s="60"/>
      <c r="G170"/>
      <c r="H170" s="36"/>
      <c r="I170" s="36"/>
    </row>
    <row r="171" spans="1:9" ht="12.75" x14ac:dyDescent="0.2">
      <c r="A171" s="72" t="s">
        <v>201</v>
      </c>
      <c r="B171" s="14" t="s">
        <v>1617</v>
      </c>
      <c r="C171" s="3">
        <v>18.630000000000003</v>
      </c>
      <c r="D171" s="3">
        <f t="shared" si="4"/>
        <v>896.3</v>
      </c>
      <c r="E171" s="3">
        <f t="shared" si="5"/>
        <v>1075.56</v>
      </c>
      <c r="F171" s="60"/>
      <c r="G171"/>
      <c r="H171" s="36"/>
      <c r="I171" s="36"/>
    </row>
    <row r="172" spans="1:9" ht="12.75" x14ac:dyDescent="0.2">
      <c r="A172" s="72" t="s">
        <v>202</v>
      </c>
      <c r="B172" s="14" t="s">
        <v>1618</v>
      </c>
      <c r="C172" s="3">
        <v>18.630000000000003</v>
      </c>
      <c r="D172" s="3">
        <f t="shared" si="4"/>
        <v>896.3</v>
      </c>
      <c r="E172" s="3">
        <f t="shared" si="5"/>
        <v>1075.56</v>
      </c>
      <c r="F172" s="60"/>
      <c r="G172"/>
      <c r="H172" s="36"/>
      <c r="I172" s="36"/>
    </row>
    <row r="173" spans="1:9" ht="13.5" thickBot="1" x14ac:dyDescent="0.25">
      <c r="A173" s="73" t="s">
        <v>203</v>
      </c>
      <c r="B173" s="81" t="s">
        <v>1621</v>
      </c>
      <c r="C173" s="57">
        <v>18.630000000000003</v>
      </c>
      <c r="D173" s="57">
        <f t="shared" si="4"/>
        <v>896.3</v>
      </c>
      <c r="E173" s="57">
        <f t="shared" si="5"/>
        <v>1075.56</v>
      </c>
      <c r="F173" s="58"/>
      <c r="G173"/>
      <c r="H173" s="36"/>
      <c r="I173" s="36"/>
    </row>
    <row r="174" spans="1:9" ht="13.5" thickBot="1" x14ac:dyDescent="0.25">
      <c r="A174" s="9"/>
      <c r="B174" s="13"/>
      <c r="C174" s="5" t="s">
        <v>2162</v>
      </c>
      <c r="D174" s="5"/>
      <c r="E174" s="5"/>
      <c r="F174" s="13"/>
      <c r="G174"/>
      <c r="H174" s="36"/>
      <c r="I174" s="36"/>
    </row>
    <row r="175" spans="1:9" ht="12.75" x14ac:dyDescent="0.2">
      <c r="A175" s="71" t="s">
        <v>205</v>
      </c>
      <c r="B175" s="80" t="s">
        <v>206</v>
      </c>
      <c r="C175" s="52">
        <v>14.47</v>
      </c>
      <c r="D175" s="52">
        <f t="shared" si="4"/>
        <v>696.15</v>
      </c>
      <c r="E175" s="52">
        <f t="shared" si="5"/>
        <v>835.38</v>
      </c>
      <c r="F175" s="53"/>
      <c r="G175"/>
      <c r="H175" s="36"/>
      <c r="I175" s="36"/>
    </row>
    <row r="176" spans="1:9" ht="12.75" x14ac:dyDescent="0.2">
      <c r="A176" s="72" t="s">
        <v>207</v>
      </c>
      <c r="B176" s="14" t="s">
        <v>172</v>
      </c>
      <c r="C176" s="216">
        <v>14.47</v>
      </c>
      <c r="D176" s="216">
        <f t="shared" si="4"/>
        <v>696.15</v>
      </c>
      <c r="E176" s="216">
        <f t="shared" si="5"/>
        <v>835.38</v>
      </c>
      <c r="F176" s="60"/>
      <c r="G176"/>
      <c r="H176" s="36"/>
      <c r="I176" s="36"/>
    </row>
    <row r="177" spans="1:9" ht="12.75" x14ac:dyDescent="0.2">
      <c r="A177" s="72" t="s">
        <v>208</v>
      </c>
      <c r="B177" s="14" t="s">
        <v>1622</v>
      </c>
      <c r="C177" s="3">
        <v>32.79</v>
      </c>
      <c r="D177" s="3">
        <f t="shared" si="4"/>
        <v>1577.55</v>
      </c>
      <c r="E177" s="3">
        <f t="shared" si="5"/>
        <v>1893.06</v>
      </c>
      <c r="F177" s="60"/>
      <c r="G177"/>
      <c r="H177" s="36"/>
      <c r="I177" s="36"/>
    </row>
    <row r="178" spans="1:9" ht="12.75" x14ac:dyDescent="0.2">
      <c r="A178" s="72" t="s">
        <v>209</v>
      </c>
      <c r="B178" s="14" t="s">
        <v>1623</v>
      </c>
      <c r="C178" s="3">
        <v>32.79</v>
      </c>
      <c r="D178" s="3">
        <f t="shared" si="4"/>
        <v>1577.55</v>
      </c>
      <c r="E178" s="3">
        <f t="shared" si="5"/>
        <v>1893.06</v>
      </c>
      <c r="F178" s="60"/>
      <c r="G178"/>
      <c r="H178" s="36"/>
      <c r="I178" s="36"/>
    </row>
    <row r="179" spans="1:9" ht="12.75" x14ac:dyDescent="0.2">
      <c r="A179" s="72" t="s">
        <v>210</v>
      </c>
      <c r="B179" s="14" t="s">
        <v>1624</v>
      </c>
      <c r="C179" s="3">
        <v>32.79</v>
      </c>
      <c r="D179" s="3">
        <f t="shared" si="4"/>
        <v>1577.55</v>
      </c>
      <c r="E179" s="3">
        <f t="shared" si="5"/>
        <v>1893.06</v>
      </c>
      <c r="F179" s="60" t="s">
        <v>660</v>
      </c>
      <c r="G179"/>
      <c r="H179" s="36"/>
      <c r="I179" s="36"/>
    </row>
    <row r="180" spans="1:9" ht="12.75" x14ac:dyDescent="0.2">
      <c r="A180" s="72" t="s">
        <v>211</v>
      </c>
      <c r="B180" s="14" t="s">
        <v>1625</v>
      </c>
      <c r="C180" s="3">
        <v>32.79</v>
      </c>
      <c r="D180" s="3">
        <f t="shared" si="4"/>
        <v>1577.55</v>
      </c>
      <c r="E180" s="3">
        <f t="shared" si="5"/>
        <v>1893.06</v>
      </c>
      <c r="F180" s="60"/>
      <c r="G180"/>
      <c r="H180" s="36"/>
      <c r="I180" s="36"/>
    </row>
    <row r="181" spans="1:9" ht="12.75" x14ac:dyDescent="0.2">
      <c r="A181" s="72" t="s">
        <v>212</v>
      </c>
      <c r="B181" s="14" t="s">
        <v>1626</v>
      </c>
      <c r="C181" s="3">
        <v>32.79</v>
      </c>
      <c r="D181" s="3">
        <f t="shared" si="4"/>
        <v>1577.55</v>
      </c>
      <c r="E181" s="3">
        <f t="shared" si="5"/>
        <v>1893.06</v>
      </c>
      <c r="F181" s="60"/>
      <c r="G181"/>
      <c r="H181" s="36"/>
      <c r="I181" s="36"/>
    </row>
    <row r="182" spans="1:9" ht="12.75" x14ac:dyDescent="0.2">
      <c r="A182" s="72" t="s">
        <v>213</v>
      </c>
      <c r="B182" s="14" t="s">
        <v>1627</v>
      </c>
      <c r="C182" s="3">
        <v>32.79</v>
      </c>
      <c r="D182" s="3">
        <f t="shared" si="4"/>
        <v>1577.55</v>
      </c>
      <c r="E182" s="3">
        <f t="shared" si="5"/>
        <v>1893.06</v>
      </c>
      <c r="F182" s="60"/>
      <c r="G182"/>
      <c r="H182" s="36"/>
      <c r="I182" s="36"/>
    </row>
    <row r="183" spans="1:9" ht="13.5" thickBot="1" x14ac:dyDescent="0.25">
      <c r="A183" s="73" t="s">
        <v>214</v>
      </c>
      <c r="B183" s="81" t="s">
        <v>1628</v>
      </c>
      <c r="C183" s="57">
        <v>32.79</v>
      </c>
      <c r="D183" s="57">
        <f t="shared" si="4"/>
        <v>1577.55</v>
      </c>
      <c r="E183" s="57">
        <f t="shared" si="5"/>
        <v>1893.06</v>
      </c>
      <c r="F183" s="58"/>
      <c r="G183"/>
      <c r="H183" s="36"/>
      <c r="I183" s="36"/>
    </row>
    <row r="184" spans="1:9" ht="13.5" thickBot="1" x14ac:dyDescent="0.25">
      <c r="A184" s="9"/>
      <c r="B184" s="13"/>
      <c r="C184" s="5" t="s">
        <v>2162</v>
      </c>
      <c r="D184" s="5"/>
      <c r="E184" s="5"/>
      <c r="F184" s="13"/>
      <c r="G184"/>
      <c r="H184" s="36"/>
      <c r="I184" s="36"/>
    </row>
    <row r="185" spans="1:9" ht="12.75" x14ac:dyDescent="0.2">
      <c r="A185" s="229" t="s">
        <v>853</v>
      </c>
      <c r="B185" s="52" t="s">
        <v>1632</v>
      </c>
      <c r="C185" s="52">
        <v>8.11</v>
      </c>
      <c r="D185" s="52">
        <f t="shared" si="4"/>
        <v>390.15</v>
      </c>
      <c r="E185" s="52">
        <f t="shared" si="5"/>
        <v>468.17999999999995</v>
      </c>
      <c r="F185" s="68"/>
      <c r="G185"/>
      <c r="H185" s="36"/>
      <c r="I185" s="36"/>
    </row>
    <row r="186" spans="1:9" ht="12.75" x14ac:dyDescent="0.2">
      <c r="A186" s="230" t="s">
        <v>854</v>
      </c>
      <c r="B186" s="3" t="s">
        <v>1633</v>
      </c>
      <c r="C186" s="3">
        <v>8.11</v>
      </c>
      <c r="D186" s="3">
        <f t="shared" si="4"/>
        <v>390.15</v>
      </c>
      <c r="E186" s="3">
        <f t="shared" si="5"/>
        <v>468.17999999999995</v>
      </c>
      <c r="F186" s="69"/>
      <c r="G186"/>
      <c r="H186" s="36"/>
      <c r="I186" s="36"/>
    </row>
    <row r="187" spans="1:9" ht="12.75" x14ac:dyDescent="0.2">
      <c r="A187" s="230" t="s">
        <v>855</v>
      </c>
      <c r="B187" s="3" t="s">
        <v>1634</v>
      </c>
      <c r="C187" s="3">
        <v>8.11</v>
      </c>
      <c r="D187" s="3">
        <f t="shared" si="4"/>
        <v>390.15</v>
      </c>
      <c r="E187" s="3">
        <f t="shared" si="5"/>
        <v>468.17999999999995</v>
      </c>
      <c r="F187" s="69" t="s">
        <v>1102</v>
      </c>
      <c r="G187"/>
      <c r="H187" s="36"/>
      <c r="I187" s="36"/>
    </row>
    <row r="188" spans="1:9" ht="12.75" x14ac:dyDescent="0.2">
      <c r="A188" s="230" t="s">
        <v>856</v>
      </c>
      <c r="B188" s="3" t="s">
        <v>1635</v>
      </c>
      <c r="C188" s="3">
        <v>8.11</v>
      </c>
      <c r="D188" s="3">
        <f t="shared" si="4"/>
        <v>390.15</v>
      </c>
      <c r="E188" s="3">
        <f t="shared" si="5"/>
        <v>468.17999999999995</v>
      </c>
      <c r="F188" s="69"/>
      <c r="G188"/>
      <c r="H188" s="36"/>
      <c r="I188" s="36"/>
    </row>
    <row r="189" spans="1:9" ht="13.5" thickBot="1" x14ac:dyDescent="0.25">
      <c r="A189" s="231" t="s">
        <v>857</v>
      </c>
      <c r="B189" s="57" t="s">
        <v>1636</v>
      </c>
      <c r="C189" s="57">
        <v>8.11</v>
      </c>
      <c r="D189" s="57">
        <f t="shared" si="4"/>
        <v>390.15</v>
      </c>
      <c r="E189" s="57">
        <f t="shared" si="5"/>
        <v>468.17999999999995</v>
      </c>
      <c r="F189" s="70"/>
      <c r="G189"/>
      <c r="H189" s="36"/>
      <c r="I189" s="36"/>
    </row>
    <row r="190" spans="1:9" ht="13.5" thickBot="1" x14ac:dyDescent="0.25">
      <c r="A190" s="9"/>
      <c r="B190" s="5"/>
      <c r="C190" s="5" t="s">
        <v>2162</v>
      </c>
      <c r="D190" s="5"/>
      <c r="E190" s="5"/>
      <c r="F190" s="6"/>
      <c r="G190"/>
      <c r="H190" s="36"/>
      <c r="I190" s="36"/>
    </row>
    <row r="191" spans="1:9" ht="11.25" customHeight="1" x14ac:dyDescent="0.2">
      <c r="A191" s="71" t="s">
        <v>594</v>
      </c>
      <c r="B191" s="52" t="s">
        <v>1633</v>
      </c>
      <c r="C191" s="52">
        <v>10.81</v>
      </c>
      <c r="D191" s="52">
        <f t="shared" si="4"/>
        <v>520.05000000000007</v>
      </c>
      <c r="E191" s="52">
        <f t="shared" si="5"/>
        <v>624.06000000000006</v>
      </c>
      <c r="F191" s="68"/>
      <c r="G191"/>
      <c r="H191" s="36"/>
      <c r="I191" s="36"/>
    </row>
    <row r="192" spans="1:9" ht="12.75" x14ac:dyDescent="0.2">
      <c r="A192" s="72" t="s">
        <v>595</v>
      </c>
      <c r="B192" s="3" t="s">
        <v>1634</v>
      </c>
      <c r="C192" s="216">
        <v>10.81</v>
      </c>
      <c r="D192" s="216">
        <f t="shared" si="4"/>
        <v>520.05000000000007</v>
      </c>
      <c r="E192" s="216">
        <f t="shared" si="5"/>
        <v>624.06000000000006</v>
      </c>
      <c r="F192" s="69"/>
      <c r="G192"/>
      <c r="H192" s="36"/>
      <c r="I192" s="36"/>
    </row>
    <row r="193" spans="1:9" ht="12.75" x14ac:dyDescent="0.2">
      <c r="A193" s="72" t="s">
        <v>596</v>
      </c>
      <c r="B193" s="3" t="s">
        <v>1635</v>
      </c>
      <c r="C193" s="216">
        <v>10.81</v>
      </c>
      <c r="D193" s="216">
        <f t="shared" si="4"/>
        <v>520.05000000000007</v>
      </c>
      <c r="E193" s="216">
        <f t="shared" si="5"/>
        <v>624.06000000000006</v>
      </c>
      <c r="F193" s="69"/>
      <c r="G193"/>
      <c r="H193" s="36"/>
      <c r="I193" s="36"/>
    </row>
    <row r="194" spans="1:9" ht="12.75" x14ac:dyDescent="0.2">
      <c r="A194" s="72" t="s">
        <v>597</v>
      </c>
      <c r="B194" s="3" t="s">
        <v>1636</v>
      </c>
      <c r="C194" s="216">
        <v>10.81</v>
      </c>
      <c r="D194" s="216">
        <f t="shared" si="4"/>
        <v>520.05000000000007</v>
      </c>
      <c r="E194" s="216">
        <f t="shared" si="5"/>
        <v>624.06000000000006</v>
      </c>
      <c r="F194" s="69" t="s">
        <v>1101</v>
      </c>
      <c r="G194"/>
      <c r="H194" s="36"/>
      <c r="I194" s="36"/>
    </row>
    <row r="195" spans="1:9" ht="12.75" x14ac:dyDescent="0.2">
      <c r="A195" s="72" t="s">
        <v>598</v>
      </c>
      <c r="B195" s="3" t="s">
        <v>1637</v>
      </c>
      <c r="C195" s="216">
        <v>10.81</v>
      </c>
      <c r="D195" s="216">
        <f t="shared" si="4"/>
        <v>520.05000000000007</v>
      </c>
      <c r="E195" s="216">
        <f t="shared" si="5"/>
        <v>624.06000000000006</v>
      </c>
      <c r="F195" s="69"/>
      <c r="G195"/>
      <c r="H195" s="36"/>
      <c r="I195" s="36"/>
    </row>
    <row r="196" spans="1:9" ht="13.5" thickBot="1" x14ac:dyDescent="0.25">
      <c r="A196" s="73" t="s">
        <v>599</v>
      </c>
      <c r="B196" s="57" t="s">
        <v>1638</v>
      </c>
      <c r="C196" s="170">
        <v>10.81</v>
      </c>
      <c r="D196" s="170">
        <f t="shared" si="4"/>
        <v>520.05000000000007</v>
      </c>
      <c r="E196" s="170">
        <f t="shared" si="5"/>
        <v>624.06000000000006</v>
      </c>
      <c r="F196" s="70"/>
      <c r="G196"/>
      <c r="H196" s="36"/>
      <c r="I196" s="36"/>
    </row>
    <row r="197" spans="1:9" ht="13.5" thickBot="1" x14ac:dyDescent="0.25">
      <c r="A197" s="9"/>
      <c r="B197" s="5"/>
      <c r="C197" s="5" t="s">
        <v>2162</v>
      </c>
      <c r="D197" s="5"/>
      <c r="E197" s="5"/>
      <c r="F197" s="6"/>
      <c r="G197"/>
      <c r="H197" s="36"/>
      <c r="I197" s="36"/>
    </row>
    <row r="198" spans="1:9" ht="12.75" x14ac:dyDescent="0.2">
      <c r="A198" s="71" t="s">
        <v>1093</v>
      </c>
      <c r="B198" s="52" t="s">
        <v>1633</v>
      </c>
      <c r="C198" s="52">
        <v>24.76</v>
      </c>
      <c r="D198" s="52">
        <f t="shared" si="4"/>
        <v>1191.2</v>
      </c>
      <c r="E198" s="52">
        <f t="shared" ref="E198:E203" si="6">D198*1.2</f>
        <v>1429.44</v>
      </c>
      <c r="F198" s="68"/>
      <c r="G198"/>
      <c r="H198" s="36"/>
      <c r="I198" s="36"/>
    </row>
    <row r="199" spans="1:9" ht="12.75" x14ac:dyDescent="0.2">
      <c r="A199" s="72" t="s">
        <v>1094</v>
      </c>
      <c r="B199" s="3" t="s">
        <v>1634</v>
      </c>
      <c r="C199" s="3">
        <v>24.76</v>
      </c>
      <c r="D199" s="3">
        <f t="shared" si="4"/>
        <v>1191.2</v>
      </c>
      <c r="E199" s="3">
        <f t="shared" si="6"/>
        <v>1429.44</v>
      </c>
      <c r="F199" s="69"/>
      <c r="G199"/>
      <c r="H199" s="36"/>
      <c r="I199" s="36"/>
    </row>
    <row r="200" spans="1:9" ht="12.75" x14ac:dyDescent="0.2">
      <c r="A200" s="72" t="s">
        <v>1095</v>
      </c>
      <c r="B200" s="3" t="s">
        <v>1635</v>
      </c>
      <c r="C200" s="3">
        <v>24.76</v>
      </c>
      <c r="D200" s="3">
        <f t="shared" si="4"/>
        <v>1191.2</v>
      </c>
      <c r="E200" s="3">
        <f t="shared" si="6"/>
        <v>1429.44</v>
      </c>
      <c r="F200" s="69"/>
      <c r="G200"/>
      <c r="H200" s="36"/>
      <c r="I200" s="36"/>
    </row>
    <row r="201" spans="1:9" ht="12.75" x14ac:dyDescent="0.2">
      <c r="A201" s="72" t="s">
        <v>1096</v>
      </c>
      <c r="B201" s="3" t="s">
        <v>1636</v>
      </c>
      <c r="C201" s="3">
        <v>24.76</v>
      </c>
      <c r="D201" s="3">
        <f t="shared" si="4"/>
        <v>1191.2</v>
      </c>
      <c r="E201" s="3">
        <f t="shared" si="6"/>
        <v>1429.44</v>
      </c>
      <c r="F201" s="69" t="s">
        <v>1100</v>
      </c>
      <c r="G201"/>
      <c r="H201" s="36"/>
      <c r="I201" s="36"/>
    </row>
    <row r="202" spans="1:9" ht="12.75" x14ac:dyDescent="0.2">
      <c r="A202" s="72" t="s">
        <v>1097</v>
      </c>
      <c r="B202" s="3" t="s">
        <v>1637</v>
      </c>
      <c r="C202" s="3">
        <v>24.76</v>
      </c>
      <c r="D202" s="3">
        <f t="shared" si="4"/>
        <v>1191.2</v>
      </c>
      <c r="E202" s="3">
        <f t="shared" si="6"/>
        <v>1429.44</v>
      </c>
      <c r="F202" s="69"/>
      <c r="G202"/>
      <c r="H202" s="36"/>
      <c r="I202" s="36"/>
    </row>
    <row r="203" spans="1:9" ht="12.75" x14ac:dyDescent="0.2">
      <c r="A203" s="72" t="s">
        <v>1098</v>
      </c>
      <c r="B203" s="3" t="s">
        <v>1638</v>
      </c>
      <c r="C203" s="3">
        <v>24.76</v>
      </c>
      <c r="D203" s="3">
        <f t="shared" si="4"/>
        <v>1191.2</v>
      </c>
      <c r="E203" s="3">
        <f t="shared" si="6"/>
        <v>1429.44</v>
      </c>
      <c r="F203" s="69"/>
      <c r="G203"/>
      <c r="H203" s="36"/>
      <c r="I203" s="36"/>
    </row>
    <row r="204" spans="1:9" ht="13.5" thickBot="1" x14ac:dyDescent="0.25">
      <c r="A204" s="73" t="s">
        <v>1099</v>
      </c>
      <c r="B204" s="57" t="s">
        <v>1639</v>
      </c>
      <c r="C204" s="57">
        <v>24.76</v>
      </c>
      <c r="D204" s="57">
        <f t="shared" si="4"/>
        <v>1191.2</v>
      </c>
      <c r="E204" s="57">
        <f>D204*1.2</f>
        <v>1429.44</v>
      </c>
      <c r="F204" s="70"/>
      <c r="G204"/>
      <c r="H204" s="36"/>
      <c r="I204" s="36"/>
    </row>
    <row r="205" spans="1:9" ht="12.75" x14ac:dyDescent="0.2">
      <c r="A205" s="9"/>
      <c r="B205" s="5"/>
      <c r="C205" s="5" t="s">
        <v>2162</v>
      </c>
      <c r="D205" s="5"/>
      <c r="E205" s="5"/>
      <c r="F205" s="6"/>
      <c r="G205"/>
      <c r="H205" s="36"/>
      <c r="I205" s="36"/>
    </row>
    <row r="206" spans="1:9" ht="13.5" thickBot="1" x14ac:dyDescent="0.25">
      <c r="A206" s="2" t="s">
        <v>1280</v>
      </c>
      <c r="B206" s="13"/>
      <c r="C206" s="5" t="s">
        <v>2162</v>
      </c>
      <c r="D206" s="5"/>
      <c r="E206" s="5"/>
      <c r="F206" s="13"/>
      <c r="G206"/>
      <c r="H206" s="36"/>
      <c r="I206" s="36"/>
    </row>
    <row r="207" spans="1:9" ht="12.75" x14ac:dyDescent="0.2">
      <c r="A207" s="71" t="s">
        <v>510</v>
      </c>
      <c r="B207" s="80" t="s">
        <v>1650</v>
      </c>
      <c r="C207" s="52">
        <v>0.83</v>
      </c>
      <c r="D207" s="52">
        <f t="shared" si="4"/>
        <v>39.950000000000003</v>
      </c>
      <c r="E207" s="52">
        <f t="shared" si="5"/>
        <v>47.940000000000005</v>
      </c>
      <c r="F207" s="53"/>
      <c r="G207"/>
      <c r="H207" s="36"/>
      <c r="I207" s="36"/>
    </row>
    <row r="208" spans="1:9" ht="12.75" x14ac:dyDescent="0.2">
      <c r="A208" s="72" t="s">
        <v>511</v>
      </c>
      <c r="B208" s="14" t="s">
        <v>1651</v>
      </c>
      <c r="C208" s="216">
        <v>0.83</v>
      </c>
      <c r="D208" s="216">
        <f t="shared" si="4"/>
        <v>39.950000000000003</v>
      </c>
      <c r="E208" s="216">
        <f t="shared" si="5"/>
        <v>47.940000000000005</v>
      </c>
      <c r="F208" s="60"/>
      <c r="G208"/>
      <c r="H208" s="36"/>
      <c r="I208" s="36"/>
    </row>
    <row r="209" spans="1:9" ht="12.75" x14ac:dyDescent="0.2">
      <c r="A209" s="72" t="s">
        <v>512</v>
      </c>
      <c r="B209" s="14" t="s">
        <v>1652</v>
      </c>
      <c r="C209" s="216">
        <v>0.83</v>
      </c>
      <c r="D209" s="216">
        <f t="shared" si="4"/>
        <v>39.950000000000003</v>
      </c>
      <c r="E209" s="216">
        <f t="shared" si="5"/>
        <v>47.940000000000005</v>
      </c>
      <c r="F209" s="60"/>
      <c r="G209"/>
      <c r="H209" s="36"/>
      <c r="I209" s="36"/>
    </row>
    <row r="210" spans="1:9" ht="12.75" x14ac:dyDescent="0.2">
      <c r="A210" s="72" t="s">
        <v>513</v>
      </c>
      <c r="B210" s="14" t="s">
        <v>1653</v>
      </c>
      <c r="C210" s="216">
        <v>0.83</v>
      </c>
      <c r="D210" s="216">
        <f t="shared" si="4"/>
        <v>39.950000000000003</v>
      </c>
      <c r="E210" s="216">
        <f t="shared" si="5"/>
        <v>47.940000000000005</v>
      </c>
      <c r="F210" s="60"/>
      <c r="G210"/>
      <c r="H210" s="36"/>
      <c r="I210" s="36"/>
    </row>
    <row r="211" spans="1:9" ht="12.75" x14ac:dyDescent="0.2">
      <c r="A211" s="72" t="s">
        <v>467</v>
      </c>
      <c r="B211" s="14" t="s">
        <v>1654</v>
      </c>
      <c r="C211" s="216">
        <v>0.83</v>
      </c>
      <c r="D211" s="216">
        <f t="shared" si="4"/>
        <v>39.950000000000003</v>
      </c>
      <c r="E211" s="216">
        <f t="shared" si="5"/>
        <v>47.940000000000005</v>
      </c>
      <c r="F211" s="60"/>
      <c r="G211"/>
      <c r="H211" s="36"/>
      <c r="I211" s="36"/>
    </row>
    <row r="212" spans="1:9" ht="12.75" x14ac:dyDescent="0.2">
      <c r="A212" s="72" t="s">
        <v>468</v>
      </c>
      <c r="B212" s="14" t="s">
        <v>1655</v>
      </c>
      <c r="C212" s="216">
        <v>0.83</v>
      </c>
      <c r="D212" s="216">
        <f t="shared" si="4"/>
        <v>39.950000000000003</v>
      </c>
      <c r="E212" s="216">
        <f t="shared" si="5"/>
        <v>47.940000000000005</v>
      </c>
      <c r="F212" s="60" t="s">
        <v>658</v>
      </c>
      <c r="G212"/>
      <c r="H212" s="36"/>
      <c r="I212" s="36"/>
    </row>
    <row r="213" spans="1:9" ht="12.75" x14ac:dyDescent="0.2">
      <c r="A213" s="72" t="s">
        <v>469</v>
      </c>
      <c r="B213" s="14" t="s">
        <v>1656</v>
      </c>
      <c r="C213" s="3">
        <v>0.96</v>
      </c>
      <c r="D213" s="3">
        <f t="shared" si="4"/>
        <v>46.2</v>
      </c>
      <c r="E213" s="3">
        <f t="shared" si="5"/>
        <v>55.440000000000005</v>
      </c>
      <c r="F213" s="60"/>
      <c r="G213"/>
      <c r="H213" s="36"/>
      <c r="I213" s="36"/>
    </row>
    <row r="214" spans="1:9" ht="12.75" x14ac:dyDescent="0.2">
      <c r="A214" s="72" t="s">
        <v>470</v>
      </c>
      <c r="B214" s="14" t="s">
        <v>1657</v>
      </c>
      <c r="C214" s="3">
        <v>0.96</v>
      </c>
      <c r="D214" s="3">
        <f t="shared" si="4"/>
        <v>46.2</v>
      </c>
      <c r="E214" s="3">
        <f t="shared" si="5"/>
        <v>55.440000000000005</v>
      </c>
      <c r="F214" s="60"/>
      <c r="G214"/>
      <c r="H214" s="36"/>
      <c r="I214" s="36"/>
    </row>
    <row r="215" spans="1:9" ht="12.75" x14ac:dyDescent="0.2">
      <c r="A215" s="72" t="s">
        <v>471</v>
      </c>
      <c r="B215" s="14" t="s">
        <v>1658</v>
      </c>
      <c r="C215" s="3">
        <v>0.96</v>
      </c>
      <c r="D215" s="3">
        <f t="shared" si="4"/>
        <v>46.2</v>
      </c>
      <c r="E215" s="3">
        <f t="shared" si="5"/>
        <v>55.440000000000005</v>
      </c>
      <c r="F215" s="60"/>
      <c r="G215"/>
      <c r="H215" s="36"/>
      <c r="I215" s="36"/>
    </row>
    <row r="216" spans="1:9" ht="12.75" x14ac:dyDescent="0.2">
      <c r="A216" s="72" t="s">
        <v>472</v>
      </c>
      <c r="B216" s="14" t="s">
        <v>1659</v>
      </c>
      <c r="C216" s="3">
        <v>1.42</v>
      </c>
      <c r="D216" s="3">
        <f t="shared" si="4"/>
        <v>68.3</v>
      </c>
      <c r="E216" s="3">
        <f t="shared" si="5"/>
        <v>81.96</v>
      </c>
      <c r="F216" s="60"/>
      <c r="G216"/>
      <c r="H216" s="36"/>
      <c r="I216" s="36"/>
    </row>
    <row r="217" spans="1:9" ht="12.75" x14ac:dyDescent="0.2">
      <c r="A217" s="72" t="s">
        <v>473</v>
      </c>
      <c r="B217" s="14" t="s">
        <v>1660</v>
      </c>
      <c r="C217" s="3">
        <v>1.42</v>
      </c>
      <c r="D217" s="3">
        <f t="shared" si="4"/>
        <v>68.3</v>
      </c>
      <c r="E217" s="3">
        <f t="shared" si="5"/>
        <v>81.96</v>
      </c>
      <c r="F217" s="60"/>
      <c r="G217"/>
      <c r="H217" s="36"/>
      <c r="I217" s="36"/>
    </row>
    <row r="218" spans="1:9" ht="12.75" x14ac:dyDescent="0.2">
      <c r="A218" s="72" t="s">
        <v>481</v>
      </c>
      <c r="B218" s="14" t="s">
        <v>1661</v>
      </c>
      <c r="C218" s="3">
        <v>2.15</v>
      </c>
      <c r="D218" s="3">
        <f t="shared" si="4"/>
        <v>103.45</v>
      </c>
      <c r="E218" s="3">
        <f t="shared" si="5"/>
        <v>124.14</v>
      </c>
      <c r="F218" s="60"/>
      <c r="G218"/>
      <c r="H218" s="36"/>
      <c r="I218" s="36"/>
    </row>
    <row r="219" spans="1:9" ht="12.75" x14ac:dyDescent="0.2">
      <c r="A219" s="72" t="s">
        <v>482</v>
      </c>
      <c r="B219" s="14" t="s">
        <v>1662</v>
      </c>
      <c r="C219" s="3">
        <v>0.81</v>
      </c>
      <c r="D219" s="3">
        <f t="shared" ref="D219:D281" si="7">IF(C219="","",5*ROUND(C219*$C$8/5,2))</f>
        <v>38.950000000000003</v>
      </c>
      <c r="E219" s="3">
        <f t="shared" si="5"/>
        <v>46.74</v>
      </c>
      <c r="F219" s="60" t="s">
        <v>1629</v>
      </c>
      <c r="G219"/>
      <c r="H219" s="36"/>
      <c r="I219" s="36"/>
    </row>
    <row r="220" spans="1:9" ht="12.75" x14ac:dyDescent="0.2">
      <c r="A220" s="72" t="s">
        <v>483</v>
      </c>
      <c r="B220" s="14" t="s">
        <v>1663</v>
      </c>
      <c r="C220" s="3">
        <v>0.81</v>
      </c>
      <c r="D220" s="3">
        <f t="shared" si="7"/>
        <v>38.950000000000003</v>
      </c>
      <c r="E220" s="3">
        <f t="shared" si="5"/>
        <v>46.74</v>
      </c>
      <c r="F220" s="60" t="s">
        <v>1629</v>
      </c>
      <c r="G220"/>
      <c r="H220" s="36"/>
      <c r="I220" s="36"/>
    </row>
    <row r="221" spans="1:9" ht="12.75" x14ac:dyDescent="0.2">
      <c r="A221" s="72" t="s">
        <v>484</v>
      </c>
      <c r="B221" s="14" t="s">
        <v>1664</v>
      </c>
      <c r="C221" s="3">
        <v>0.81</v>
      </c>
      <c r="D221" s="3">
        <f t="shared" si="7"/>
        <v>38.950000000000003</v>
      </c>
      <c r="E221" s="3">
        <f t="shared" si="5"/>
        <v>46.74</v>
      </c>
      <c r="F221" s="60" t="s">
        <v>1629</v>
      </c>
      <c r="G221"/>
      <c r="H221" s="36"/>
      <c r="I221" s="36"/>
    </row>
    <row r="222" spans="1:9" ht="13.5" thickBot="1" x14ac:dyDescent="0.25">
      <c r="A222" s="73" t="s">
        <v>485</v>
      </c>
      <c r="B222" s="81" t="s">
        <v>1665</v>
      </c>
      <c r="C222" s="57">
        <v>0.81</v>
      </c>
      <c r="D222" s="57">
        <f t="shared" si="7"/>
        <v>38.950000000000003</v>
      </c>
      <c r="E222" s="57">
        <f t="shared" si="5"/>
        <v>46.74</v>
      </c>
      <c r="F222" s="58" t="s">
        <v>1629</v>
      </c>
      <c r="G222"/>
      <c r="H222" s="36"/>
      <c r="I222" s="36"/>
    </row>
    <row r="223" spans="1:9" ht="12" customHeight="1" thickBot="1" x14ac:dyDescent="0.25">
      <c r="A223" s="9"/>
      <c r="B223" s="13"/>
      <c r="C223" s="5" t="s">
        <v>2162</v>
      </c>
      <c r="D223" s="5"/>
      <c r="E223" s="5"/>
      <c r="F223" s="6"/>
      <c r="G223"/>
      <c r="H223" s="36"/>
      <c r="I223" s="36"/>
    </row>
    <row r="224" spans="1:9" ht="12.75" x14ac:dyDescent="0.2">
      <c r="A224" s="71" t="s">
        <v>502</v>
      </c>
      <c r="B224" s="80" t="s">
        <v>1666</v>
      </c>
      <c r="C224" s="52">
        <v>0.99</v>
      </c>
      <c r="D224" s="52">
        <f t="shared" si="7"/>
        <v>47.65</v>
      </c>
      <c r="E224" s="52">
        <f t="shared" si="5"/>
        <v>57.18</v>
      </c>
      <c r="F224" s="68"/>
      <c r="G224"/>
      <c r="H224" s="36"/>
      <c r="I224" s="36"/>
    </row>
    <row r="225" spans="1:9" ht="12.75" x14ac:dyDescent="0.2">
      <c r="A225" s="72" t="s">
        <v>423</v>
      </c>
      <c r="B225" s="14" t="s">
        <v>1667</v>
      </c>
      <c r="C225" s="216">
        <v>0.99</v>
      </c>
      <c r="D225" s="216">
        <f t="shared" si="7"/>
        <v>47.65</v>
      </c>
      <c r="E225" s="216">
        <f t="shared" si="5"/>
        <v>57.18</v>
      </c>
      <c r="F225" s="69"/>
      <c r="G225"/>
      <c r="H225" s="36"/>
      <c r="I225" s="36"/>
    </row>
    <row r="226" spans="1:9" ht="12.75" x14ac:dyDescent="0.2">
      <c r="A226" s="72" t="s">
        <v>424</v>
      </c>
      <c r="B226" s="14" t="s">
        <v>1668</v>
      </c>
      <c r="C226" s="216">
        <v>0.99</v>
      </c>
      <c r="D226" s="216">
        <f t="shared" si="7"/>
        <v>47.65</v>
      </c>
      <c r="E226" s="216">
        <f t="shared" si="5"/>
        <v>57.18</v>
      </c>
      <c r="F226" s="69"/>
      <c r="G226"/>
      <c r="H226" s="36"/>
      <c r="I226" s="36"/>
    </row>
    <row r="227" spans="1:9" ht="12.75" x14ac:dyDescent="0.2">
      <c r="A227" s="72" t="s">
        <v>425</v>
      </c>
      <c r="B227" s="14" t="s">
        <v>1669</v>
      </c>
      <c r="C227" s="216">
        <v>0.99</v>
      </c>
      <c r="D227" s="216">
        <f t="shared" si="7"/>
        <v>47.65</v>
      </c>
      <c r="E227" s="216">
        <f t="shared" si="5"/>
        <v>57.18</v>
      </c>
      <c r="F227" s="69"/>
      <c r="G227"/>
      <c r="H227" s="36"/>
      <c r="I227" s="36"/>
    </row>
    <row r="228" spans="1:9" ht="12.75" x14ac:dyDescent="0.2">
      <c r="A228" s="72" t="s">
        <v>521</v>
      </c>
      <c r="B228" s="14" t="s">
        <v>1670</v>
      </c>
      <c r="C228" s="216">
        <v>0.99</v>
      </c>
      <c r="D228" s="216">
        <f t="shared" si="7"/>
        <v>47.65</v>
      </c>
      <c r="E228" s="216">
        <f t="shared" si="5"/>
        <v>57.18</v>
      </c>
      <c r="F228" s="60" t="s">
        <v>659</v>
      </c>
      <c r="G228"/>
      <c r="H228" s="36"/>
      <c r="I228" s="36"/>
    </row>
    <row r="229" spans="1:9" ht="13.5" customHeight="1" x14ac:dyDescent="0.2">
      <c r="A229" s="72" t="s">
        <v>522</v>
      </c>
      <c r="B229" s="14" t="s">
        <v>1671</v>
      </c>
      <c r="C229" s="216">
        <v>0.99</v>
      </c>
      <c r="D229" s="216">
        <f t="shared" si="7"/>
        <v>47.65</v>
      </c>
      <c r="E229" s="216">
        <f t="shared" si="5"/>
        <v>57.18</v>
      </c>
      <c r="F229" s="69"/>
      <c r="G229"/>
      <c r="H229" s="36"/>
      <c r="I229" s="36"/>
    </row>
    <row r="230" spans="1:9" ht="12.75" x14ac:dyDescent="0.2">
      <c r="A230" s="72" t="s">
        <v>523</v>
      </c>
      <c r="B230" s="14" t="s">
        <v>1672</v>
      </c>
      <c r="C230" s="3">
        <v>1.6</v>
      </c>
      <c r="D230" s="3">
        <f t="shared" si="7"/>
        <v>77</v>
      </c>
      <c r="E230" s="3">
        <f t="shared" si="5"/>
        <v>92.399999999999991</v>
      </c>
      <c r="F230" s="69"/>
      <c r="G230"/>
      <c r="H230" s="36"/>
      <c r="I230" s="36"/>
    </row>
    <row r="231" spans="1:9" ht="12.75" x14ac:dyDescent="0.2">
      <c r="A231" s="72" t="s">
        <v>524</v>
      </c>
      <c r="B231" s="14" t="s">
        <v>1673</v>
      </c>
      <c r="C231" s="3">
        <v>1.6</v>
      </c>
      <c r="D231" s="3">
        <f t="shared" si="7"/>
        <v>77</v>
      </c>
      <c r="E231" s="3">
        <f t="shared" si="5"/>
        <v>92.399999999999991</v>
      </c>
      <c r="F231" s="69"/>
      <c r="G231"/>
      <c r="H231" s="36"/>
      <c r="I231" s="36"/>
    </row>
    <row r="232" spans="1:9" ht="12.75" x14ac:dyDescent="0.2">
      <c r="A232" s="72" t="s">
        <v>525</v>
      </c>
      <c r="B232" s="14" t="s">
        <v>1674</v>
      </c>
      <c r="C232" s="3">
        <v>1.6</v>
      </c>
      <c r="D232" s="3">
        <f t="shared" si="7"/>
        <v>77</v>
      </c>
      <c r="E232" s="3">
        <f t="shared" si="5"/>
        <v>92.399999999999991</v>
      </c>
      <c r="F232" s="69"/>
      <c r="G232"/>
      <c r="H232" s="36"/>
      <c r="I232" s="36"/>
    </row>
    <row r="233" spans="1:9" ht="13.5" customHeight="1" x14ac:dyDescent="0.2">
      <c r="A233" s="72" t="s">
        <v>526</v>
      </c>
      <c r="B233" s="14" t="s">
        <v>1675</v>
      </c>
      <c r="C233" s="3">
        <v>1.6</v>
      </c>
      <c r="D233" s="3">
        <f t="shared" si="7"/>
        <v>77</v>
      </c>
      <c r="E233" s="3">
        <f t="shared" si="5"/>
        <v>92.399999999999991</v>
      </c>
      <c r="F233" s="69"/>
      <c r="G233"/>
      <c r="H233" s="36"/>
      <c r="I233" s="36"/>
    </row>
    <row r="234" spans="1:9" ht="12.75" x14ac:dyDescent="0.2">
      <c r="A234" s="72" t="s">
        <v>308</v>
      </c>
      <c r="B234" s="14" t="s">
        <v>1676</v>
      </c>
      <c r="C234" s="3">
        <v>1.26</v>
      </c>
      <c r="D234" s="3">
        <f t="shared" si="7"/>
        <v>60.599999999999994</v>
      </c>
      <c r="E234" s="3">
        <f t="shared" si="5"/>
        <v>72.719999999999985</v>
      </c>
      <c r="F234" s="69" t="s">
        <v>1630</v>
      </c>
      <c r="G234"/>
      <c r="H234" s="36"/>
      <c r="I234" s="36"/>
    </row>
    <row r="235" spans="1:9" ht="12.75" x14ac:dyDescent="0.2">
      <c r="A235" s="72" t="s">
        <v>309</v>
      </c>
      <c r="B235" s="14" t="s">
        <v>1677</v>
      </c>
      <c r="C235" s="3">
        <v>1.26</v>
      </c>
      <c r="D235" s="3">
        <f t="shared" si="7"/>
        <v>60.599999999999994</v>
      </c>
      <c r="E235" s="3">
        <f t="shared" si="5"/>
        <v>72.719999999999985</v>
      </c>
      <c r="F235" s="69" t="s">
        <v>1630</v>
      </c>
      <c r="G235"/>
      <c r="H235" s="36"/>
      <c r="I235" s="36"/>
    </row>
    <row r="236" spans="1:9" ht="12.75" x14ac:dyDescent="0.2">
      <c r="A236" s="72" t="s">
        <v>310</v>
      </c>
      <c r="B236" s="14" t="s">
        <v>1678</v>
      </c>
      <c r="C236" s="3">
        <v>1.26</v>
      </c>
      <c r="D236" s="3">
        <f t="shared" si="7"/>
        <v>60.599999999999994</v>
      </c>
      <c r="E236" s="3">
        <f t="shared" si="5"/>
        <v>72.719999999999985</v>
      </c>
      <c r="F236" s="69" t="s">
        <v>1630</v>
      </c>
      <c r="G236"/>
      <c r="H236" s="36"/>
      <c r="I236" s="36"/>
    </row>
    <row r="237" spans="1:9" ht="12.75" x14ac:dyDescent="0.2">
      <c r="A237" s="72" t="s">
        <v>311</v>
      </c>
      <c r="B237" s="14" t="s">
        <v>1679</v>
      </c>
      <c r="C237" s="3">
        <v>1.26</v>
      </c>
      <c r="D237" s="3">
        <f t="shared" si="7"/>
        <v>60.599999999999994</v>
      </c>
      <c r="E237" s="3">
        <f t="shared" si="5"/>
        <v>72.719999999999985</v>
      </c>
      <c r="F237" s="69" t="s">
        <v>1630</v>
      </c>
      <c r="G237"/>
      <c r="H237" s="36"/>
      <c r="I237" s="36"/>
    </row>
    <row r="238" spans="1:9" ht="12.75" x14ac:dyDescent="0.2">
      <c r="A238" s="72" t="s">
        <v>312</v>
      </c>
      <c r="B238" s="14" t="s">
        <v>1680</v>
      </c>
      <c r="C238" s="3">
        <v>1.26</v>
      </c>
      <c r="D238" s="3">
        <f t="shared" si="7"/>
        <v>60.599999999999994</v>
      </c>
      <c r="E238" s="3">
        <f t="shared" si="5"/>
        <v>72.719999999999985</v>
      </c>
      <c r="F238" s="69" t="s">
        <v>1630</v>
      </c>
      <c r="G238"/>
      <c r="H238" s="36"/>
      <c r="I238" s="36"/>
    </row>
    <row r="239" spans="1:9" ht="12.75" x14ac:dyDescent="0.2">
      <c r="A239" s="72" t="s">
        <v>313</v>
      </c>
      <c r="B239" s="14" t="s">
        <v>1681</v>
      </c>
      <c r="C239" s="3">
        <v>1.26</v>
      </c>
      <c r="D239" s="3">
        <f t="shared" si="7"/>
        <v>60.599999999999994</v>
      </c>
      <c r="E239" s="3">
        <f t="shared" si="5"/>
        <v>72.719999999999985</v>
      </c>
      <c r="F239" s="69" t="s">
        <v>1630</v>
      </c>
      <c r="G239"/>
      <c r="H239" s="36"/>
      <c r="I239" s="36"/>
    </row>
    <row r="240" spans="1:9" ht="12.75" x14ac:dyDescent="0.2">
      <c r="A240" s="72" t="s">
        <v>314</v>
      </c>
      <c r="B240" s="14" t="s">
        <v>1673</v>
      </c>
      <c r="C240" s="3">
        <v>1.82</v>
      </c>
      <c r="D240" s="3">
        <f t="shared" si="7"/>
        <v>87.550000000000011</v>
      </c>
      <c r="E240" s="3">
        <f t="shared" si="5"/>
        <v>105.06000000000002</v>
      </c>
      <c r="F240" s="69" t="s">
        <v>1630</v>
      </c>
      <c r="G240"/>
      <c r="H240" s="36"/>
      <c r="I240" s="36"/>
    </row>
    <row r="241" spans="1:9" ht="12.75" x14ac:dyDescent="0.2">
      <c r="A241" s="72" t="s">
        <v>315</v>
      </c>
      <c r="B241" s="14" t="s">
        <v>1674</v>
      </c>
      <c r="C241" s="3">
        <v>1.82</v>
      </c>
      <c r="D241" s="3">
        <f t="shared" si="7"/>
        <v>87.550000000000011</v>
      </c>
      <c r="E241" s="3">
        <f t="shared" ref="E241:E300" si="8">D241*1.2</f>
        <v>105.06000000000002</v>
      </c>
      <c r="F241" s="69" t="s">
        <v>1630</v>
      </c>
      <c r="G241"/>
      <c r="H241" s="36"/>
      <c r="I241" s="36"/>
    </row>
    <row r="242" spans="1:9" ht="12.75" x14ac:dyDescent="0.2">
      <c r="A242" s="72" t="s">
        <v>316</v>
      </c>
      <c r="B242" s="14" t="s">
        <v>1675</v>
      </c>
      <c r="C242" s="3">
        <v>1.82</v>
      </c>
      <c r="D242" s="3">
        <f t="shared" si="7"/>
        <v>87.550000000000011</v>
      </c>
      <c r="E242" s="3">
        <f t="shared" si="8"/>
        <v>105.06000000000002</v>
      </c>
      <c r="F242" s="69" t="s">
        <v>1630</v>
      </c>
      <c r="G242"/>
      <c r="H242" s="36"/>
      <c r="I242" s="36"/>
    </row>
    <row r="243" spans="1:9" ht="12.75" x14ac:dyDescent="0.2">
      <c r="A243" s="72" t="s">
        <v>330</v>
      </c>
      <c r="B243" s="14" t="s">
        <v>1668</v>
      </c>
      <c r="C243" s="3">
        <v>1.76</v>
      </c>
      <c r="D243" s="3">
        <f t="shared" si="7"/>
        <v>84.65</v>
      </c>
      <c r="E243" s="3">
        <f t="shared" si="8"/>
        <v>101.58</v>
      </c>
      <c r="F243" s="69" t="s">
        <v>1631</v>
      </c>
      <c r="G243"/>
      <c r="H243" s="36"/>
      <c r="I243" s="36"/>
    </row>
    <row r="244" spans="1:9" ht="12.75" x14ac:dyDescent="0.2">
      <c r="A244" s="72" t="s">
        <v>331</v>
      </c>
      <c r="B244" s="14" t="s">
        <v>1682</v>
      </c>
      <c r="C244" s="3">
        <v>1.76</v>
      </c>
      <c r="D244" s="3">
        <f t="shared" si="7"/>
        <v>84.65</v>
      </c>
      <c r="E244" s="3">
        <f t="shared" si="8"/>
        <v>101.58</v>
      </c>
      <c r="F244" s="69" t="s">
        <v>1631</v>
      </c>
      <c r="G244"/>
      <c r="H244" s="36"/>
      <c r="I244" s="36"/>
    </row>
    <row r="245" spans="1:9" ht="12.75" x14ac:dyDescent="0.2">
      <c r="A245" s="72" t="s">
        <v>332</v>
      </c>
      <c r="B245" s="14" t="s">
        <v>1683</v>
      </c>
      <c r="C245" s="3">
        <v>1.76</v>
      </c>
      <c r="D245" s="3">
        <f t="shared" si="7"/>
        <v>84.65</v>
      </c>
      <c r="E245" s="3">
        <f t="shared" si="8"/>
        <v>101.58</v>
      </c>
      <c r="F245" s="69" t="s">
        <v>1631</v>
      </c>
      <c r="G245"/>
      <c r="H245" s="36"/>
      <c r="I245" s="36"/>
    </row>
    <row r="246" spans="1:9" ht="12.75" x14ac:dyDescent="0.2">
      <c r="A246" s="72" t="s">
        <v>333</v>
      </c>
      <c r="B246" s="14" t="s">
        <v>1684</v>
      </c>
      <c r="C246" s="3">
        <v>1.76</v>
      </c>
      <c r="D246" s="3">
        <f t="shared" si="7"/>
        <v>84.65</v>
      </c>
      <c r="E246" s="3">
        <f t="shared" si="8"/>
        <v>101.58</v>
      </c>
      <c r="F246" s="69" t="s">
        <v>1631</v>
      </c>
      <c r="G246"/>
      <c r="H246" s="36"/>
      <c r="I246" s="36"/>
    </row>
    <row r="247" spans="1:9" ht="13.5" thickBot="1" x14ac:dyDescent="0.25">
      <c r="A247" s="73" t="s">
        <v>334</v>
      </c>
      <c r="B247" s="81" t="s">
        <v>1685</v>
      </c>
      <c r="C247" s="57">
        <v>1.76</v>
      </c>
      <c r="D247" s="57">
        <f t="shared" si="7"/>
        <v>84.65</v>
      </c>
      <c r="E247" s="57">
        <f t="shared" si="8"/>
        <v>101.58</v>
      </c>
      <c r="F247" s="70" t="s">
        <v>1631</v>
      </c>
      <c r="G247"/>
      <c r="H247" s="36"/>
      <c r="I247" s="36"/>
    </row>
    <row r="248" spans="1:9" ht="13.5" thickBot="1" x14ac:dyDescent="0.25">
      <c r="A248" s="9"/>
      <c r="B248" s="13"/>
      <c r="C248" s="5" t="s">
        <v>2162</v>
      </c>
      <c r="D248" s="5"/>
      <c r="E248" s="5"/>
      <c r="F248" s="6"/>
      <c r="G248"/>
      <c r="H248" s="36"/>
      <c r="I248" s="36"/>
    </row>
    <row r="249" spans="1:9" ht="12.75" x14ac:dyDescent="0.2">
      <c r="A249" s="71" t="s">
        <v>308</v>
      </c>
      <c r="B249" s="80" t="s">
        <v>1676</v>
      </c>
      <c r="C249" s="52">
        <v>1.26</v>
      </c>
      <c r="D249" s="52">
        <f t="shared" si="7"/>
        <v>60.599999999999994</v>
      </c>
      <c r="E249" s="52">
        <f t="shared" si="8"/>
        <v>72.719999999999985</v>
      </c>
      <c r="F249" s="68"/>
      <c r="G249"/>
      <c r="H249" s="36"/>
      <c r="I249" s="36"/>
    </row>
    <row r="250" spans="1:9" ht="12.75" x14ac:dyDescent="0.2">
      <c r="A250" s="72" t="s">
        <v>309</v>
      </c>
      <c r="B250" s="14" t="s">
        <v>1677</v>
      </c>
      <c r="C250" s="216">
        <v>1.26</v>
      </c>
      <c r="D250" s="216">
        <f t="shared" si="7"/>
        <v>60.599999999999994</v>
      </c>
      <c r="E250" s="216">
        <f t="shared" si="8"/>
        <v>72.719999999999985</v>
      </c>
      <c r="F250" s="69"/>
      <c r="G250"/>
      <c r="H250" s="36"/>
      <c r="I250" s="36"/>
    </row>
    <row r="251" spans="1:9" ht="12.75" x14ac:dyDescent="0.2">
      <c r="A251" s="72" t="s">
        <v>310</v>
      </c>
      <c r="B251" s="14" t="s">
        <v>1678</v>
      </c>
      <c r="C251" s="216">
        <v>1.26</v>
      </c>
      <c r="D251" s="216">
        <f t="shared" si="7"/>
        <v>60.599999999999994</v>
      </c>
      <c r="E251" s="216">
        <f t="shared" si="8"/>
        <v>72.719999999999985</v>
      </c>
      <c r="F251" s="69"/>
      <c r="G251"/>
      <c r="H251" s="36"/>
      <c r="I251" s="36"/>
    </row>
    <row r="252" spans="1:9" ht="12.75" x14ac:dyDescent="0.2">
      <c r="A252" s="72" t="s">
        <v>311</v>
      </c>
      <c r="B252" s="14" t="s">
        <v>1679</v>
      </c>
      <c r="C252" s="216">
        <v>1.26</v>
      </c>
      <c r="D252" s="216">
        <f t="shared" si="7"/>
        <v>60.599999999999994</v>
      </c>
      <c r="E252" s="216">
        <f t="shared" si="8"/>
        <v>72.719999999999985</v>
      </c>
      <c r="F252" s="69"/>
      <c r="G252"/>
      <c r="H252" s="36"/>
      <c r="I252" s="36"/>
    </row>
    <row r="253" spans="1:9" ht="12.75" x14ac:dyDescent="0.2">
      <c r="A253" s="72" t="s">
        <v>312</v>
      </c>
      <c r="B253" s="14" t="s">
        <v>1680</v>
      </c>
      <c r="C253" s="216">
        <v>1.26</v>
      </c>
      <c r="D253" s="216">
        <f t="shared" si="7"/>
        <v>60.599999999999994</v>
      </c>
      <c r="E253" s="216">
        <f t="shared" si="8"/>
        <v>72.719999999999985</v>
      </c>
      <c r="F253" s="60" t="s">
        <v>660</v>
      </c>
      <c r="G253"/>
      <c r="H253" s="36"/>
      <c r="I253" s="36"/>
    </row>
    <row r="254" spans="1:9" ht="12.75" x14ac:dyDescent="0.2">
      <c r="A254" s="72" t="s">
        <v>313</v>
      </c>
      <c r="B254" s="14" t="s">
        <v>1686</v>
      </c>
      <c r="C254" s="216">
        <v>1.26</v>
      </c>
      <c r="D254" s="216">
        <f t="shared" si="7"/>
        <v>60.599999999999994</v>
      </c>
      <c r="E254" s="216">
        <f t="shared" si="8"/>
        <v>72.719999999999985</v>
      </c>
      <c r="F254" s="69"/>
      <c r="G254"/>
      <c r="H254" s="36"/>
      <c r="I254" s="36"/>
    </row>
    <row r="255" spans="1:9" ht="12.75" x14ac:dyDescent="0.2">
      <c r="A255" s="72" t="s">
        <v>314</v>
      </c>
      <c r="B255" s="14" t="s">
        <v>1673</v>
      </c>
      <c r="C255" s="3">
        <v>1.82</v>
      </c>
      <c r="D255" s="3">
        <f t="shared" si="7"/>
        <v>87.550000000000011</v>
      </c>
      <c r="E255" s="3">
        <f t="shared" si="8"/>
        <v>105.06000000000002</v>
      </c>
      <c r="F255" s="69"/>
      <c r="G255"/>
      <c r="H255" s="36"/>
      <c r="I255" s="36"/>
    </row>
    <row r="256" spans="1:9" ht="12.75" x14ac:dyDescent="0.2">
      <c r="A256" s="72" t="s">
        <v>315</v>
      </c>
      <c r="B256" s="14" t="s">
        <v>1674</v>
      </c>
      <c r="C256" s="3">
        <v>1.82</v>
      </c>
      <c r="D256" s="3">
        <f t="shared" si="7"/>
        <v>87.550000000000011</v>
      </c>
      <c r="E256" s="3">
        <f t="shared" si="8"/>
        <v>105.06000000000002</v>
      </c>
      <c r="F256" s="69"/>
      <c r="G256"/>
      <c r="H256" s="36"/>
      <c r="I256" s="36"/>
    </row>
    <row r="257" spans="1:9" ht="13.5" thickBot="1" x14ac:dyDescent="0.25">
      <c r="A257" s="73" t="s">
        <v>316</v>
      </c>
      <c r="B257" s="81" t="s">
        <v>1675</v>
      </c>
      <c r="C257" s="57">
        <v>1.82</v>
      </c>
      <c r="D257" s="57">
        <f t="shared" si="7"/>
        <v>87.550000000000011</v>
      </c>
      <c r="E257" s="57">
        <f t="shared" si="8"/>
        <v>105.06000000000002</v>
      </c>
      <c r="F257" s="70"/>
      <c r="G257"/>
      <c r="H257" s="36"/>
      <c r="I257" s="36"/>
    </row>
    <row r="258" spans="1:9" ht="13.5" thickBot="1" x14ac:dyDescent="0.25">
      <c r="A258" s="9"/>
      <c r="B258" s="13"/>
      <c r="C258" s="5" t="s">
        <v>2162</v>
      </c>
      <c r="D258" s="5"/>
      <c r="E258" s="5"/>
      <c r="F258" s="6"/>
      <c r="G258"/>
      <c r="H258" s="36"/>
      <c r="I258" s="36"/>
    </row>
    <row r="259" spans="1:9" ht="12.75" x14ac:dyDescent="0.2">
      <c r="A259" s="71" t="s">
        <v>83</v>
      </c>
      <c r="B259" s="52" t="s">
        <v>1640</v>
      </c>
      <c r="C259" s="52">
        <v>2.23</v>
      </c>
      <c r="D259" s="52">
        <f t="shared" si="7"/>
        <v>107.30000000000001</v>
      </c>
      <c r="E259" s="52">
        <f t="shared" si="8"/>
        <v>128.76000000000002</v>
      </c>
      <c r="F259" s="68"/>
      <c r="G259"/>
      <c r="H259" s="36"/>
      <c r="I259" s="36"/>
    </row>
    <row r="260" spans="1:9" ht="12.75" x14ac:dyDescent="0.2">
      <c r="A260" s="72" t="s">
        <v>84</v>
      </c>
      <c r="B260" s="3" t="s">
        <v>1641</v>
      </c>
      <c r="C260" s="216">
        <v>2.23</v>
      </c>
      <c r="D260" s="216">
        <f t="shared" si="7"/>
        <v>107.30000000000001</v>
      </c>
      <c r="E260" s="216">
        <f t="shared" si="8"/>
        <v>128.76000000000002</v>
      </c>
      <c r="F260" s="69"/>
      <c r="G260"/>
      <c r="H260" s="36"/>
      <c r="I260" s="36"/>
    </row>
    <row r="261" spans="1:9" ht="12.75" x14ac:dyDescent="0.2">
      <c r="A261" s="72" t="s">
        <v>182</v>
      </c>
      <c r="B261" s="3" t="s">
        <v>1642</v>
      </c>
      <c r="C261" s="216">
        <v>2.23</v>
      </c>
      <c r="D261" s="216">
        <f t="shared" si="7"/>
        <v>107.30000000000001</v>
      </c>
      <c r="E261" s="216">
        <f t="shared" si="8"/>
        <v>128.76000000000002</v>
      </c>
      <c r="F261" s="69" t="s">
        <v>1145</v>
      </c>
      <c r="G261"/>
      <c r="H261" s="36"/>
      <c r="I261" s="36"/>
    </row>
    <row r="262" spans="1:9" ht="13.5" thickBot="1" x14ac:dyDescent="0.25">
      <c r="A262" s="73" t="s">
        <v>183</v>
      </c>
      <c r="B262" s="57" t="s">
        <v>1643</v>
      </c>
      <c r="C262" s="170">
        <v>2.23</v>
      </c>
      <c r="D262" s="170">
        <f t="shared" si="7"/>
        <v>107.30000000000001</v>
      </c>
      <c r="E262" s="170">
        <f t="shared" si="8"/>
        <v>128.76000000000002</v>
      </c>
      <c r="F262" s="70"/>
      <c r="G262"/>
      <c r="H262" s="36"/>
      <c r="I262" s="36"/>
    </row>
    <row r="263" spans="1:9" ht="13.5" thickBot="1" x14ac:dyDescent="0.25">
      <c r="A263" s="9"/>
      <c r="B263" s="5"/>
      <c r="C263" s="5" t="s">
        <v>2162</v>
      </c>
      <c r="D263" s="5"/>
      <c r="E263" s="5"/>
      <c r="F263" s="6"/>
      <c r="G263"/>
      <c r="H263" s="36"/>
      <c r="I263" s="36"/>
    </row>
    <row r="264" spans="1:9" ht="12.75" x14ac:dyDescent="0.2">
      <c r="A264" s="71" t="s">
        <v>30</v>
      </c>
      <c r="B264" s="52" t="s">
        <v>1644</v>
      </c>
      <c r="C264" s="52">
        <v>2.4699999999999998</v>
      </c>
      <c r="D264" s="52">
        <f t="shared" si="7"/>
        <v>118.85</v>
      </c>
      <c r="E264" s="52">
        <f t="shared" si="8"/>
        <v>142.61999999999998</v>
      </c>
      <c r="F264" s="68"/>
      <c r="G264"/>
      <c r="H264" s="36"/>
      <c r="I264" s="36"/>
    </row>
    <row r="265" spans="1:9" ht="12.75" x14ac:dyDescent="0.2">
      <c r="A265" s="72" t="s">
        <v>31</v>
      </c>
      <c r="B265" s="3" t="s">
        <v>1642</v>
      </c>
      <c r="C265" s="216">
        <v>2.4699999999999998</v>
      </c>
      <c r="D265" s="216">
        <f t="shared" si="7"/>
        <v>118.85</v>
      </c>
      <c r="E265" s="216">
        <f t="shared" si="8"/>
        <v>142.61999999999998</v>
      </c>
      <c r="F265" s="69"/>
      <c r="G265"/>
      <c r="H265" s="36"/>
      <c r="I265" s="36"/>
    </row>
    <row r="266" spans="1:9" ht="12.75" x14ac:dyDescent="0.2">
      <c r="A266" s="72" t="s">
        <v>32</v>
      </c>
      <c r="B266" s="3" t="s">
        <v>1645</v>
      </c>
      <c r="C266" s="216">
        <v>2.4699999999999998</v>
      </c>
      <c r="D266" s="216">
        <f t="shared" si="7"/>
        <v>118.85</v>
      </c>
      <c r="E266" s="216">
        <f t="shared" si="8"/>
        <v>142.61999999999998</v>
      </c>
      <c r="F266" s="69" t="s">
        <v>1144</v>
      </c>
      <c r="G266"/>
      <c r="H266" s="36"/>
      <c r="I266" s="36"/>
    </row>
    <row r="267" spans="1:9" ht="13.5" thickBot="1" x14ac:dyDescent="0.25">
      <c r="A267" s="73" t="s">
        <v>33</v>
      </c>
      <c r="B267" s="57" t="s">
        <v>1646</v>
      </c>
      <c r="C267" s="170">
        <v>2.4699999999999998</v>
      </c>
      <c r="D267" s="170">
        <f t="shared" si="7"/>
        <v>118.85</v>
      </c>
      <c r="E267" s="170">
        <f t="shared" si="8"/>
        <v>142.61999999999998</v>
      </c>
      <c r="F267" s="70"/>
      <c r="G267"/>
      <c r="H267" s="36"/>
      <c r="I267" s="36"/>
    </row>
    <row r="268" spans="1:9" ht="13.5" thickBot="1" x14ac:dyDescent="0.25">
      <c r="A268" s="9"/>
      <c r="B268" s="5"/>
      <c r="C268" s="5" t="s">
        <v>2162</v>
      </c>
      <c r="D268" s="5"/>
      <c r="E268" s="5"/>
      <c r="F268" s="6"/>
      <c r="G268"/>
      <c r="H268" s="36"/>
      <c r="I268" s="36"/>
    </row>
    <row r="269" spans="1:9" ht="12.75" x14ac:dyDescent="0.2">
      <c r="A269" s="71" t="s">
        <v>1107</v>
      </c>
      <c r="B269" s="52" t="s">
        <v>1647</v>
      </c>
      <c r="C269" s="52">
        <v>4.13</v>
      </c>
      <c r="D269" s="52">
        <f t="shared" si="7"/>
        <v>198.70000000000002</v>
      </c>
      <c r="E269" s="52">
        <f>D269*1.2</f>
        <v>238.44</v>
      </c>
      <c r="F269" s="68"/>
      <c r="G269"/>
      <c r="H269" s="36"/>
      <c r="I269" s="36"/>
    </row>
    <row r="270" spans="1:9" ht="12.75" x14ac:dyDescent="0.2">
      <c r="A270" s="72" t="s">
        <v>1108</v>
      </c>
      <c r="B270" s="3" t="s">
        <v>1648</v>
      </c>
      <c r="C270" s="3">
        <v>4.13</v>
      </c>
      <c r="D270" s="3">
        <f t="shared" si="7"/>
        <v>198.70000000000002</v>
      </c>
      <c r="E270" s="3">
        <f>D270*1.2</f>
        <v>238.44</v>
      </c>
      <c r="F270" s="69" t="s">
        <v>1143</v>
      </c>
      <c r="G270"/>
      <c r="H270" s="36"/>
      <c r="I270" s="36"/>
    </row>
    <row r="271" spans="1:9" ht="13.5" thickBot="1" x14ac:dyDescent="0.25">
      <c r="A271" s="73" t="s">
        <v>1184</v>
      </c>
      <c r="B271" s="57" t="s">
        <v>1649</v>
      </c>
      <c r="C271" s="57">
        <v>4.13</v>
      </c>
      <c r="D271" s="57">
        <f t="shared" si="7"/>
        <v>198.70000000000002</v>
      </c>
      <c r="E271" s="57">
        <f>D271*1.2</f>
        <v>238.44</v>
      </c>
      <c r="F271" s="70"/>
      <c r="G271"/>
      <c r="H271" s="36"/>
      <c r="I271" s="36"/>
    </row>
    <row r="272" spans="1:9" ht="12.75" x14ac:dyDescent="0.2">
      <c r="A272" s="9"/>
      <c r="B272" s="13"/>
      <c r="C272" s="5" t="s">
        <v>2162</v>
      </c>
      <c r="D272" s="5"/>
      <c r="E272" s="5"/>
      <c r="F272" s="6"/>
      <c r="G272"/>
      <c r="H272" s="36"/>
      <c r="I272" s="36"/>
    </row>
    <row r="273" spans="1:9" ht="13.5" thickBot="1" x14ac:dyDescent="0.25">
      <c r="A273" s="2" t="s">
        <v>1883</v>
      </c>
      <c r="B273" s="13"/>
      <c r="C273" s="110" t="s">
        <v>2162</v>
      </c>
      <c r="D273" s="110"/>
      <c r="E273" s="110"/>
      <c r="F273" s="259"/>
      <c r="G273"/>
      <c r="H273" s="36"/>
      <c r="I273" s="36"/>
    </row>
    <row r="274" spans="1:9" ht="79.5" customHeight="1" thickBot="1" x14ac:dyDescent="0.25">
      <c r="A274" s="399" t="s">
        <v>762</v>
      </c>
      <c r="B274" s="400" t="s">
        <v>763</v>
      </c>
      <c r="C274" s="401">
        <v>8.7999999999999989</v>
      </c>
      <c r="D274" s="401">
        <f>IF(C274="","",5*ROUND(C274*$C$8/5,2))</f>
        <v>423.35</v>
      </c>
      <c r="E274" s="401">
        <f>D274*1.2</f>
        <v>508.02</v>
      </c>
      <c r="F274" s="402" t="s">
        <v>2085</v>
      </c>
      <c r="G274"/>
      <c r="H274" s="36"/>
      <c r="I274" s="36"/>
    </row>
    <row r="275" spans="1:9" ht="13.5" thickBot="1" x14ac:dyDescent="0.25">
      <c r="A275" s="9"/>
      <c r="B275" s="13"/>
      <c r="C275" s="5" t="s">
        <v>2162</v>
      </c>
      <c r="D275" s="5"/>
      <c r="E275" s="5"/>
      <c r="F275" s="167"/>
      <c r="G275"/>
      <c r="H275" s="36"/>
      <c r="I275" s="36"/>
    </row>
    <row r="276" spans="1:9" ht="12.75" x14ac:dyDescent="0.2">
      <c r="A276" s="71" t="s">
        <v>719</v>
      </c>
      <c r="B276" s="80" t="s">
        <v>277</v>
      </c>
      <c r="C276" s="52">
        <v>1.8800000000000001</v>
      </c>
      <c r="D276" s="52">
        <f t="shared" si="7"/>
        <v>90.45</v>
      </c>
      <c r="E276" s="52">
        <f t="shared" si="8"/>
        <v>108.54</v>
      </c>
      <c r="F276" s="172"/>
      <c r="G276"/>
      <c r="H276" s="36"/>
      <c r="I276" s="36"/>
    </row>
    <row r="277" spans="1:9" ht="12.75" x14ac:dyDescent="0.2">
      <c r="A277" s="72" t="s">
        <v>720</v>
      </c>
      <c r="B277" s="14" t="s">
        <v>278</v>
      </c>
      <c r="C277" s="3">
        <v>2.8</v>
      </c>
      <c r="D277" s="3">
        <f t="shared" si="7"/>
        <v>134.70000000000002</v>
      </c>
      <c r="E277" s="3">
        <f t="shared" si="8"/>
        <v>161.64000000000001</v>
      </c>
      <c r="F277" s="173" t="s">
        <v>1687</v>
      </c>
      <c r="G277"/>
      <c r="H277" s="36"/>
      <c r="I277" s="36"/>
    </row>
    <row r="278" spans="1:9" ht="12.75" customHeight="1" x14ac:dyDescent="0.2">
      <c r="A278" s="72" t="s">
        <v>721</v>
      </c>
      <c r="B278" s="14" t="s">
        <v>279</v>
      </c>
      <c r="C278" s="3">
        <v>3.7199999999999998</v>
      </c>
      <c r="D278" s="3">
        <f t="shared" si="7"/>
        <v>178.95</v>
      </c>
      <c r="E278" s="3">
        <f t="shared" si="8"/>
        <v>214.73999999999998</v>
      </c>
      <c r="F278" s="174"/>
      <c r="G278"/>
      <c r="H278" s="36"/>
      <c r="I278" s="36"/>
    </row>
    <row r="279" spans="1:9" ht="12.75" customHeight="1" x14ac:dyDescent="0.2">
      <c r="A279" s="72" t="s">
        <v>722</v>
      </c>
      <c r="B279" s="14" t="s">
        <v>281</v>
      </c>
      <c r="C279" s="3">
        <v>5.96</v>
      </c>
      <c r="D279" s="3">
        <f t="shared" si="7"/>
        <v>286.75</v>
      </c>
      <c r="E279" s="3">
        <f t="shared" si="8"/>
        <v>344.09999999999997</v>
      </c>
      <c r="F279" s="498" t="s">
        <v>1882</v>
      </c>
      <c r="G279"/>
      <c r="H279" s="36"/>
      <c r="I279" s="36"/>
    </row>
    <row r="280" spans="1:9" ht="12.75" customHeight="1" x14ac:dyDescent="0.2">
      <c r="A280" s="72" t="s">
        <v>723</v>
      </c>
      <c r="B280" s="14" t="s">
        <v>282</v>
      </c>
      <c r="C280" s="3">
        <v>6.34</v>
      </c>
      <c r="D280" s="3">
        <f t="shared" si="7"/>
        <v>305</v>
      </c>
      <c r="E280" s="3">
        <f t="shared" si="8"/>
        <v>366</v>
      </c>
      <c r="F280" s="498"/>
      <c r="G280"/>
      <c r="H280" s="36"/>
      <c r="I280" s="36"/>
    </row>
    <row r="281" spans="1:9" ht="12.75" customHeight="1" x14ac:dyDescent="0.2">
      <c r="A281" s="72" t="s">
        <v>724</v>
      </c>
      <c r="B281" s="14" t="s">
        <v>284</v>
      </c>
      <c r="C281" s="3">
        <v>10.78</v>
      </c>
      <c r="D281" s="3">
        <f t="shared" si="7"/>
        <v>518.65</v>
      </c>
      <c r="E281" s="3">
        <f t="shared" si="8"/>
        <v>622.38</v>
      </c>
      <c r="F281" s="498"/>
      <c r="G281"/>
      <c r="H281" s="36"/>
      <c r="I281" s="36"/>
    </row>
    <row r="282" spans="1:9" ht="13.5" customHeight="1" thickBot="1" x14ac:dyDescent="0.25">
      <c r="A282" s="73" t="s">
        <v>725</v>
      </c>
      <c r="B282" s="81" t="s">
        <v>285</v>
      </c>
      <c r="C282" s="57">
        <v>15.2</v>
      </c>
      <c r="D282" s="57">
        <f t="shared" ref="D282:D301" si="9">IF(C282="","",5*ROUND(C282*$C$8/5,2))</f>
        <v>731.25</v>
      </c>
      <c r="E282" s="57">
        <f t="shared" si="8"/>
        <v>877.5</v>
      </c>
      <c r="F282" s="175"/>
      <c r="G282"/>
      <c r="H282" s="36"/>
      <c r="I282" s="36"/>
    </row>
    <row r="283" spans="1:9" ht="12.75" x14ac:dyDescent="0.2">
      <c r="A283" s="9"/>
      <c r="B283" s="13"/>
      <c r="C283" s="5" t="s">
        <v>2162</v>
      </c>
      <c r="D283" s="5"/>
      <c r="E283" s="5"/>
      <c r="F283" s="167"/>
      <c r="G283"/>
      <c r="H283" s="36"/>
      <c r="I283" s="36"/>
    </row>
    <row r="284" spans="1:9" ht="13.5" thickBot="1" x14ac:dyDescent="0.25">
      <c r="A284" s="2" t="s">
        <v>1323</v>
      </c>
      <c r="B284" s="13"/>
      <c r="C284" s="5" t="s">
        <v>2162</v>
      </c>
      <c r="D284" s="5"/>
      <c r="E284" s="5"/>
      <c r="F284" s="6"/>
      <c r="G284"/>
      <c r="H284" s="36"/>
      <c r="I284" s="36"/>
    </row>
    <row r="285" spans="1:9" ht="12.75" x14ac:dyDescent="0.2">
      <c r="A285" s="71" t="s">
        <v>193</v>
      </c>
      <c r="B285" s="80" t="s">
        <v>276</v>
      </c>
      <c r="C285" s="52">
        <v>1.22</v>
      </c>
      <c r="D285" s="52">
        <f t="shared" si="9"/>
        <v>58.7</v>
      </c>
      <c r="E285" s="52">
        <f t="shared" si="8"/>
        <v>70.44</v>
      </c>
      <c r="F285" s="176"/>
      <c r="G285"/>
      <c r="H285" s="36"/>
      <c r="I285" s="36"/>
    </row>
    <row r="286" spans="1:9" ht="13.5" customHeight="1" x14ac:dyDescent="0.2">
      <c r="A286" s="72" t="s">
        <v>194</v>
      </c>
      <c r="B286" s="14" t="s">
        <v>277</v>
      </c>
      <c r="C286" s="3">
        <v>1.5</v>
      </c>
      <c r="D286" s="3">
        <f t="shared" si="9"/>
        <v>72.150000000000006</v>
      </c>
      <c r="E286" s="3">
        <f t="shared" si="8"/>
        <v>86.58</v>
      </c>
      <c r="F286" s="177" t="s">
        <v>1688</v>
      </c>
      <c r="G286"/>
      <c r="H286" s="36"/>
      <c r="I286" s="36"/>
    </row>
    <row r="287" spans="1:9" ht="12.75" x14ac:dyDescent="0.2">
      <c r="A287" s="72" t="s">
        <v>195</v>
      </c>
      <c r="B287" s="14" t="s">
        <v>278</v>
      </c>
      <c r="C287" s="3">
        <v>2.21</v>
      </c>
      <c r="D287" s="3">
        <f t="shared" si="9"/>
        <v>106.30000000000001</v>
      </c>
      <c r="E287" s="3">
        <f t="shared" si="8"/>
        <v>127.56</v>
      </c>
      <c r="F287" s="496" t="s">
        <v>1689</v>
      </c>
      <c r="G287"/>
      <c r="H287" s="36"/>
      <c r="I287" s="36"/>
    </row>
    <row r="288" spans="1:9" ht="12.75" x14ac:dyDescent="0.2">
      <c r="A288" s="72" t="s">
        <v>196</v>
      </c>
      <c r="B288" s="14" t="s">
        <v>279</v>
      </c>
      <c r="C288" s="3">
        <v>2.96</v>
      </c>
      <c r="D288" s="3">
        <f t="shared" si="9"/>
        <v>142.4</v>
      </c>
      <c r="E288" s="3">
        <f t="shared" si="8"/>
        <v>170.88</v>
      </c>
      <c r="F288" s="496"/>
      <c r="G288"/>
      <c r="H288" s="36"/>
      <c r="I288" s="36"/>
    </row>
    <row r="289" spans="1:9" ht="12" customHeight="1" x14ac:dyDescent="0.2">
      <c r="A289" s="72" t="s">
        <v>197</v>
      </c>
      <c r="B289" s="14" t="s">
        <v>281</v>
      </c>
      <c r="C289" s="3">
        <v>4.6899999999999995</v>
      </c>
      <c r="D289" s="3">
        <f t="shared" si="9"/>
        <v>225.65</v>
      </c>
      <c r="E289" s="3">
        <f t="shared" si="8"/>
        <v>270.77999999999997</v>
      </c>
      <c r="F289" s="496"/>
      <c r="G289"/>
      <c r="H289" s="36"/>
      <c r="I289" s="36"/>
    </row>
    <row r="290" spans="1:9" ht="12" customHeight="1" x14ac:dyDescent="0.2">
      <c r="A290" s="72" t="s">
        <v>198</v>
      </c>
      <c r="B290" s="14" t="s">
        <v>282</v>
      </c>
      <c r="C290" s="3">
        <v>4.99</v>
      </c>
      <c r="D290" s="3">
        <f t="shared" si="9"/>
        <v>240.04999999999998</v>
      </c>
      <c r="E290" s="3">
        <f t="shared" si="8"/>
        <v>288.05999999999995</v>
      </c>
      <c r="F290" s="496"/>
      <c r="G290"/>
      <c r="H290" s="36"/>
      <c r="I290" s="36"/>
    </row>
    <row r="291" spans="1:9" ht="12" customHeight="1" x14ac:dyDescent="0.2">
      <c r="A291" s="72" t="s">
        <v>199</v>
      </c>
      <c r="B291" s="14" t="s">
        <v>284</v>
      </c>
      <c r="C291" s="3">
        <v>8.48</v>
      </c>
      <c r="D291" s="3">
        <f t="shared" si="9"/>
        <v>407.95000000000005</v>
      </c>
      <c r="E291" s="3">
        <f t="shared" si="8"/>
        <v>489.54</v>
      </c>
      <c r="F291" s="496"/>
      <c r="G291"/>
      <c r="H291" s="36"/>
      <c r="I291" s="36"/>
    </row>
    <row r="292" spans="1:9" ht="12" customHeight="1" thickBot="1" x14ac:dyDescent="0.25">
      <c r="A292" s="73" t="s">
        <v>200</v>
      </c>
      <c r="B292" s="81" t="s">
        <v>285</v>
      </c>
      <c r="C292" s="57">
        <v>12.01</v>
      </c>
      <c r="D292" s="57">
        <f t="shared" si="9"/>
        <v>577.79999999999995</v>
      </c>
      <c r="E292" s="57">
        <f t="shared" si="8"/>
        <v>693.3599999999999</v>
      </c>
      <c r="F292" s="497"/>
      <c r="G292"/>
      <c r="H292" s="36"/>
      <c r="I292" s="36"/>
    </row>
    <row r="293" spans="1:9" ht="12.75" customHeight="1" thickBot="1" x14ac:dyDescent="0.25">
      <c r="A293" s="5"/>
      <c r="B293" s="13"/>
      <c r="C293" s="5" t="s">
        <v>2162</v>
      </c>
      <c r="D293" s="5"/>
      <c r="E293" s="5"/>
      <c r="F293" s="9"/>
      <c r="G293"/>
      <c r="H293" s="36"/>
      <c r="I293" s="36"/>
    </row>
    <row r="294" spans="1:9" ht="12.75" x14ac:dyDescent="0.2">
      <c r="A294" s="71" t="s">
        <v>737</v>
      </c>
      <c r="B294" s="168" t="s">
        <v>744</v>
      </c>
      <c r="C294" s="52">
        <v>1.52</v>
      </c>
      <c r="D294" s="52">
        <f t="shared" si="9"/>
        <v>73.150000000000006</v>
      </c>
      <c r="E294" s="52">
        <f t="shared" si="8"/>
        <v>87.78</v>
      </c>
      <c r="F294" s="171" t="s">
        <v>1690</v>
      </c>
      <c r="G294"/>
      <c r="H294" s="36"/>
      <c r="I294" s="36"/>
    </row>
    <row r="295" spans="1:9" ht="12.75" x14ac:dyDescent="0.2">
      <c r="A295" s="72" t="s">
        <v>738</v>
      </c>
      <c r="B295" s="4" t="s">
        <v>745</v>
      </c>
      <c r="C295" s="3">
        <v>1.8800000000000001</v>
      </c>
      <c r="D295" s="3">
        <f t="shared" si="9"/>
        <v>90.45</v>
      </c>
      <c r="E295" s="3">
        <f t="shared" si="8"/>
        <v>108.54</v>
      </c>
      <c r="F295" s="493" t="s">
        <v>1884</v>
      </c>
      <c r="G295"/>
      <c r="H295" s="36"/>
      <c r="I295" s="36"/>
    </row>
    <row r="296" spans="1:9" ht="12.75" customHeight="1" x14ac:dyDescent="0.2">
      <c r="A296" s="72" t="s">
        <v>739</v>
      </c>
      <c r="B296" s="4" t="s">
        <v>746</v>
      </c>
      <c r="C296" s="3">
        <v>2.8</v>
      </c>
      <c r="D296" s="3">
        <f t="shared" si="9"/>
        <v>134.70000000000002</v>
      </c>
      <c r="E296" s="3">
        <f t="shared" si="8"/>
        <v>161.64000000000001</v>
      </c>
      <c r="F296" s="494"/>
      <c r="G296"/>
      <c r="H296" s="36"/>
      <c r="I296" s="36"/>
    </row>
    <row r="297" spans="1:9" ht="12.75" customHeight="1" x14ac:dyDescent="0.2">
      <c r="A297" s="72" t="s">
        <v>740</v>
      </c>
      <c r="B297" s="4" t="s">
        <v>747</v>
      </c>
      <c r="C297" s="3">
        <v>3.7199999999999998</v>
      </c>
      <c r="D297" s="3">
        <f t="shared" si="9"/>
        <v>178.95</v>
      </c>
      <c r="E297" s="3">
        <f t="shared" si="8"/>
        <v>214.73999999999998</v>
      </c>
      <c r="F297" s="494"/>
      <c r="G297"/>
      <c r="H297" s="36"/>
      <c r="I297" s="36"/>
    </row>
    <row r="298" spans="1:9" ht="12.75" customHeight="1" x14ac:dyDescent="0.2">
      <c r="A298" s="72" t="s">
        <v>741</v>
      </c>
      <c r="B298" s="4" t="s">
        <v>748</v>
      </c>
      <c r="C298" s="3">
        <v>5.96</v>
      </c>
      <c r="D298" s="3">
        <f t="shared" si="9"/>
        <v>286.75</v>
      </c>
      <c r="E298" s="3">
        <f t="shared" si="8"/>
        <v>344.09999999999997</v>
      </c>
      <c r="F298" s="494"/>
      <c r="G298"/>
      <c r="H298" s="36"/>
      <c r="I298" s="36"/>
    </row>
    <row r="299" spans="1:9" ht="12.75" customHeight="1" x14ac:dyDescent="0.2">
      <c r="A299" s="72" t="s">
        <v>742</v>
      </c>
      <c r="B299" s="4" t="s">
        <v>749</v>
      </c>
      <c r="C299" s="3">
        <v>6.34</v>
      </c>
      <c r="D299" s="3">
        <f t="shared" si="9"/>
        <v>305</v>
      </c>
      <c r="E299" s="3">
        <f t="shared" si="8"/>
        <v>366</v>
      </c>
      <c r="F299" s="494"/>
      <c r="G299"/>
      <c r="H299" s="36"/>
      <c r="I299" s="36"/>
    </row>
    <row r="300" spans="1:9" ht="12.75" customHeight="1" x14ac:dyDescent="0.2">
      <c r="A300" s="82" t="s">
        <v>743</v>
      </c>
      <c r="B300" s="268" t="s">
        <v>750</v>
      </c>
      <c r="C300" s="10">
        <v>10.78</v>
      </c>
      <c r="D300" s="10">
        <f t="shared" si="9"/>
        <v>518.65</v>
      </c>
      <c r="E300" s="3">
        <f t="shared" si="8"/>
        <v>622.38</v>
      </c>
      <c r="F300" s="494"/>
      <c r="G300"/>
      <c r="H300" s="36"/>
      <c r="I300" s="36"/>
    </row>
    <row r="301" spans="1:9" ht="13.5" customHeight="1" thickBot="1" x14ac:dyDescent="0.25">
      <c r="A301" s="73" t="s">
        <v>938</v>
      </c>
      <c r="B301" s="83" t="s">
        <v>939</v>
      </c>
      <c r="C301" s="57">
        <v>15.2</v>
      </c>
      <c r="D301" s="57">
        <f t="shared" si="9"/>
        <v>731.25</v>
      </c>
      <c r="E301" s="57">
        <f>D301*1.2</f>
        <v>877.5</v>
      </c>
      <c r="F301" s="495"/>
      <c r="G301"/>
      <c r="H301" s="36"/>
      <c r="I301" s="36"/>
    </row>
    <row r="302" spans="1:9" x14ac:dyDescent="0.2">
      <c r="B302" s="169"/>
      <c r="F302" s="167"/>
    </row>
  </sheetData>
  <customSheetViews>
    <customSheetView guid="{ED3F2D64-A452-4B5D-8F73-B25F504DB69F}" showPageBreaks="1" fitToPage="1" printArea="1" hiddenRows="1" hiddenColumns="1" showRuler="0" topLeftCell="A28">
      <selection activeCell="B249" sqref="B249"/>
      <rowBreaks count="3" manualBreakCount="3">
        <brk id="46" max="9" man="1"/>
        <brk id="94" max="9" man="1"/>
        <brk id="225" max="9" man="1"/>
      </rowBreaks>
      <pageMargins left="0.23622047244094491" right="0.19685039370078741" top="0.31496062992125984" bottom="0.55118110236220474" header="0.51181102362204722" footer="0.27559055118110237"/>
      <printOptions horizontalCentered="1" verticalCentered="1"/>
      <pageSetup paperSize="9" scale="94" fitToWidth="6" fitToHeight="6" orientation="landscape" r:id="rId1"/>
      <headerFooter alignWithMargins="0">
        <oddFooter>&amp;LПрайс-лист/EV/WIG-TIG&amp;C&amp;P&amp;Rсрок действия с 10.02.2006 до 31.07.2006</oddFooter>
      </headerFooter>
    </customSheetView>
  </customSheetViews>
  <mergeCells count="9">
    <mergeCell ref="D8:E8"/>
    <mergeCell ref="A9:A10"/>
    <mergeCell ref="B9:B10"/>
    <mergeCell ref="F9:F10"/>
    <mergeCell ref="F295:F301"/>
    <mergeCell ref="C9:D9"/>
    <mergeCell ref="F287:F292"/>
    <mergeCell ref="F279:F281"/>
    <mergeCell ref="E9:E10"/>
  </mergeCells>
  <phoneticPr fontId="0" type="noConversion"/>
  <hyperlinks>
    <hyperlink ref="B11" r:id="rId2"/>
  </hyperlinks>
  <printOptions horizontalCentered="1" verticalCentered="1"/>
  <pageMargins left="0.59055118110236227" right="0.19685039370078741" top="0.31496062992125984" bottom="0.35433070866141736" header="0.19685039370078741" footer="0.15748031496062992"/>
  <pageSetup paperSize="9" scale="80" fitToHeight="0" orientation="landscape" r:id="rId3"/>
  <headerFooter alignWithMargins="0">
    <oddFooter>&amp;LПрайс-лист/EV/WIG-TIG&amp;C&amp;P</oddFooter>
  </headerFooter>
  <rowBreaks count="3" manualBreakCount="3">
    <brk id="47" max="5" man="1"/>
    <brk id="211" max="5" man="1"/>
    <brk id="263" max="5"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4">
    <pageSetUpPr fitToPage="1"/>
  </sheetPr>
  <dimension ref="A1:I222"/>
  <sheetViews>
    <sheetView zoomScaleNormal="100" zoomScaleSheetLayoutView="100" workbookViewId="0">
      <pane ySplit="10" topLeftCell="A113" activePane="bottomLeft" state="frozen"/>
      <selection pane="bottomLeft" activeCell="C8" sqref="C8"/>
    </sheetView>
  </sheetViews>
  <sheetFormatPr defaultColWidth="9.140625" defaultRowHeight="12" x14ac:dyDescent="0.2"/>
  <cols>
    <col min="1" max="1" width="11.7109375" style="12" customWidth="1"/>
    <col min="2" max="2" width="45.28515625" style="12" customWidth="1"/>
    <col min="3" max="5" width="9.28515625" style="12" customWidth="1"/>
    <col min="6" max="6" width="92.28515625" style="12" customWidth="1"/>
    <col min="7" max="7" width="10.5703125" style="12" customWidth="1"/>
    <col min="8" max="16384" width="9.140625" style="12"/>
  </cols>
  <sheetData>
    <row r="1" spans="1:9" s="36" customFormat="1" ht="12.75" x14ac:dyDescent="0.2"/>
    <row r="2" spans="1:9" s="36" customFormat="1" ht="12.75" x14ac:dyDescent="0.2"/>
    <row r="3" spans="1:9" s="36" customFormat="1" ht="12.75" x14ac:dyDescent="0.2"/>
    <row r="4" spans="1:9" s="36" customFormat="1" ht="12.75" x14ac:dyDescent="0.2"/>
    <row r="5" spans="1:9" s="36" customFormat="1" ht="12.75" x14ac:dyDescent="0.2"/>
    <row r="6" spans="1:9" s="36" customFormat="1" ht="33" customHeight="1" thickBot="1" x14ac:dyDescent="0.25"/>
    <row r="7" spans="1:9" s="36" customFormat="1" ht="20.100000000000001" customHeight="1" thickTop="1" thickBot="1" x14ac:dyDescent="0.25">
      <c r="A7" s="29"/>
      <c r="B7" s="133"/>
      <c r="C7" s="235" t="s">
        <v>885</v>
      </c>
      <c r="D7" s="237">
        <f>MIG_MAG!D7</f>
        <v>45323</v>
      </c>
      <c r="E7" s="236" t="s">
        <v>886</v>
      </c>
      <c r="F7" s="135"/>
    </row>
    <row r="8" spans="1:9" s="36" customFormat="1" ht="20.100000000000001" customHeight="1" thickTop="1" thickBot="1" x14ac:dyDescent="0.3">
      <c r="A8" s="136" t="s">
        <v>531</v>
      </c>
      <c r="B8" s="134"/>
      <c r="C8" s="292">
        <v>48.11</v>
      </c>
      <c r="D8" s="480" t="s">
        <v>1272</v>
      </c>
      <c r="E8" s="481"/>
      <c r="F8" s="137"/>
    </row>
    <row r="9" spans="1:9" s="36" customFormat="1" ht="20.100000000000001" customHeight="1" thickTop="1" thickBot="1" x14ac:dyDescent="0.25">
      <c r="A9" s="488" t="s">
        <v>1271</v>
      </c>
      <c r="B9" s="492" t="s">
        <v>1889</v>
      </c>
      <c r="C9" s="490" t="s">
        <v>1856</v>
      </c>
      <c r="D9" s="491"/>
      <c r="E9" s="488" t="s">
        <v>1273</v>
      </c>
      <c r="F9" s="492" t="s">
        <v>1274</v>
      </c>
    </row>
    <row r="10" spans="1:9" s="36" customFormat="1" ht="20.100000000000001" customHeight="1" thickTop="1" thickBot="1" x14ac:dyDescent="0.25">
      <c r="A10" s="479"/>
      <c r="B10" s="479"/>
      <c r="C10" s="344" t="s">
        <v>883</v>
      </c>
      <c r="D10" s="345" t="s">
        <v>884</v>
      </c>
      <c r="E10" s="489"/>
      <c r="F10" s="479"/>
    </row>
    <row r="11" spans="1:9" customFormat="1" ht="18" customHeight="1" thickTop="1" x14ac:dyDescent="0.2">
      <c r="A11" s="499"/>
      <c r="B11" s="500"/>
      <c r="C11" s="500"/>
      <c r="D11" s="500"/>
      <c r="E11" s="500"/>
      <c r="F11" s="500"/>
    </row>
    <row r="12" spans="1:9" s="333" customFormat="1" ht="15" x14ac:dyDescent="0.25">
      <c r="A12" s="330" t="s">
        <v>1966</v>
      </c>
      <c r="B12" s="330"/>
      <c r="C12" s="334">
        <f>C8</f>
        <v>48.11</v>
      </c>
      <c r="D12" s="331"/>
      <c r="E12" s="331"/>
      <c r="F12" s="332"/>
    </row>
    <row r="13" spans="1:9" customFormat="1" ht="12.75" x14ac:dyDescent="0.2">
      <c r="A13" s="30" t="s">
        <v>1275</v>
      </c>
      <c r="B13" s="30"/>
      <c r="C13" s="240"/>
      <c r="D13" s="29"/>
      <c r="E13" s="29"/>
      <c r="F13" s="1"/>
    </row>
    <row r="14" spans="1:9" customFormat="1" ht="13.5" thickBot="1" x14ac:dyDescent="0.25">
      <c r="A14" s="30" t="s">
        <v>1691</v>
      </c>
      <c r="B14" s="30"/>
      <c r="C14" s="240"/>
      <c r="D14" s="29"/>
      <c r="E14" s="29"/>
      <c r="F14" s="1"/>
    </row>
    <row r="15" spans="1:9" customFormat="1" ht="12.75" x14ac:dyDescent="0.2">
      <c r="A15" s="67" t="s">
        <v>858</v>
      </c>
      <c r="B15" s="50" t="s">
        <v>24</v>
      </c>
      <c r="C15" s="50">
        <v>218.78</v>
      </c>
      <c r="D15" s="50">
        <f>IF(C15="","",5*ROUND(C15*$C$8/5,2))</f>
        <v>10525.5</v>
      </c>
      <c r="E15" s="50">
        <f>D15*1.2</f>
        <v>12630.6</v>
      </c>
      <c r="F15" s="88" t="s">
        <v>1801</v>
      </c>
      <c r="G15" s="157"/>
      <c r="H15" s="36"/>
      <c r="I15" s="36"/>
    </row>
    <row r="16" spans="1:9" customFormat="1" ht="13.5" thickBot="1" x14ac:dyDescent="0.25">
      <c r="A16" s="154" t="s">
        <v>859</v>
      </c>
      <c r="B16" s="55" t="s">
        <v>25</v>
      </c>
      <c r="C16" s="55">
        <v>218.78</v>
      </c>
      <c r="D16" s="55">
        <f t="shared" ref="D16:D58" si="0">IF(C16="","",5*ROUND(C16*$C$8/5,2))</f>
        <v>10525.5</v>
      </c>
      <c r="E16" s="55">
        <f t="shared" ref="E16:E58" si="1">D16*1.2</f>
        <v>12630.6</v>
      </c>
      <c r="F16" s="93" t="s">
        <v>1801</v>
      </c>
      <c r="G16" s="157"/>
      <c r="H16" s="36"/>
      <c r="I16" s="36"/>
    </row>
    <row r="17" spans="1:9" customFormat="1" ht="13.5" thickBot="1" x14ac:dyDescent="0.25">
      <c r="A17" s="30"/>
      <c r="B17" s="30"/>
      <c r="C17" s="29" t="s">
        <v>2162</v>
      </c>
      <c r="D17" s="29"/>
      <c r="E17" s="29"/>
      <c r="F17" s="1"/>
      <c r="G17" s="157"/>
      <c r="H17" s="36"/>
      <c r="I17" s="36"/>
    </row>
    <row r="18" spans="1:9" customFormat="1" ht="12.75" x14ac:dyDescent="0.2">
      <c r="A18" s="94" t="s">
        <v>860</v>
      </c>
      <c r="B18" s="87" t="s">
        <v>126</v>
      </c>
      <c r="C18" s="50">
        <v>239.54999999999998</v>
      </c>
      <c r="D18" s="50">
        <f t="shared" si="0"/>
        <v>11524.75</v>
      </c>
      <c r="E18" s="50">
        <f t="shared" si="1"/>
        <v>13829.699999999999</v>
      </c>
      <c r="F18" s="88" t="s">
        <v>1802</v>
      </c>
      <c r="G18" s="157"/>
      <c r="H18" s="36"/>
      <c r="I18" s="36"/>
    </row>
    <row r="19" spans="1:9" customFormat="1" ht="13.5" thickBot="1" x14ac:dyDescent="0.25">
      <c r="A19" s="91" t="s">
        <v>125</v>
      </c>
      <c r="B19" s="92" t="s">
        <v>127</v>
      </c>
      <c r="C19" s="55">
        <v>284.33999999999997</v>
      </c>
      <c r="D19" s="55">
        <f t="shared" si="0"/>
        <v>13679.6</v>
      </c>
      <c r="E19" s="55">
        <f t="shared" si="1"/>
        <v>16415.52</v>
      </c>
      <c r="F19" s="93" t="s">
        <v>1802</v>
      </c>
      <c r="G19" s="157"/>
      <c r="H19" s="36"/>
      <c r="I19" s="36"/>
    </row>
    <row r="20" spans="1:9" customFormat="1" ht="13.5" thickBot="1" x14ac:dyDescent="0.25">
      <c r="A20" s="138"/>
      <c r="B20" s="138"/>
      <c r="C20" s="24" t="s">
        <v>2162</v>
      </c>
      <c r="D20" s="24"/>
      <c r="E20" s="24"/>
      <c r="F20" s="1"/>
      <c r="G20" s="157"/>
      <c r="H20" s="36"/>
      <c r="I20" s="36"/>
    </row>
    <row r="21" spans="1:9" customFormat="1" ht="12.75" x14ac:dyDescent="0.2">
      <c r="A21" s="49" t="s">
        <v>1141</v>
      </c>
      <c r="B21" s="290" t="s">
        <v>1142</v>
      </c>
      <c r="C21" s="50">
        <v>147.38</v>
      </c>
      <c r="D21" s="50">
        <f t="shared" si="0"/>
        <v>7090.45</v>
      </c>
      <c r="E21" s="50">
        <f t="shared" si="1"/>
        <v>8508.5399999999991</v>
      </c>
      <c r="F21" s="291" t="s">
        <v>1803</v>
      </c>
      <c r="G21" s="157"/>
      <c r="H21" s="36"/>
      <c r="I21" s="36"/>
    </row>
    <row r="22" spans="1:9" customFormat="1" ht="12.75" x14ac:dyDescent="0.2">
      <c r="A22" s="90" t="s">
        <v>128</v>
      </c>
      <c r="B22" s="11" t="s">
        <v>129</v>
      </c>
      <c r="C22" s="22">
        <v>281.08999999999997</v>
      </c>
      <c r="D22" s="22">
        <f t="shared" si="0"/>
        <v>13523.25</v>
      </c>
      <c r="E22" s="22">
        <f t="shared" si="1"/>
        <v>16227.9</v>
      </c>
      <c r="F22" s="89" t="s">
        <v>1803</v>
      </c>
      <c r="G22" s="157"/>
      <c r="H22" s="36"/>
      <c r="I22" s="36"/>
    </row>
    <row r="23" spans="1:9" customFormat="1" ht="12.75" x14ac:dyDescent="0.2">
      <c r="A23" s="90" t="s">
        <v>130</v>
      </c>
      <c r="B23" s="11" t="s">
        <v>131</v>
      </c>
      <c r="C23" s="22">
        <v>317.8</v>
      </c>
      <c r="D23" s="22">
        <f t="shared" si="0"/>
        <v>15289.349999999999</v>
      </c>
      <c r="E23" s="22">
        <f t="shared" si="1"/>
        <v>18347.219999999998</v>
      </c>
      <c r="F23" s="89" t="s">
        <v>1803</v>
      </c>
      <c r="G23" s="157"/>
      <c r="H23" s="36"/>
      <c r="I23" s="36"/>
    </row>
    <row r="24" spans="1:9" customFormat="1" ht="12.75" x14ac:dyDescent="0.2">
      <c r="A24" s="90" t="s">
        <v>132</v>
      </c>
      <c r="B24" s="11" t="s">
        <v>133</v>
      </c>
      <c r="C24" s="22">
        <v>281.08999999999997</v>
      </c>
      <c r="D24" s="22">
        <f t="shared" si="0"/>
        <v>13523.25</v>
      </c>
      <c r="E24" s="22">
        <f t="shared" si="1"/>
        <v>16227.9</v>
      </c>
      <c r="F24" s="89" t="s">
        <v>1803</v>
      </c>
      <c r="G24" s="157"/>
      <c r="H24" s="36"/>
      <c r="I24" s="36"/>
    </row>
    <row r="25" spans="1:9" customFormat="1" ht="13.5" thickBot="1" x14ac:dyDescent="0.25">
      <c r="A25" s="91" t="s">
        <v>134</v>
      </c>
      <c r="B25" s="92" t="s">
        <v>135</v>
      </c>
      <c r="C25" s="55">
        <v>317.8</v>
      </c>
      <c r="D25" s="55">
        <f t="shared" si="0"/>
        <v>15289.349999999999</v>
      </c>
      <c r="E25" s="55">
        <f t="shared" si="1"/>
        <v>18347.219999999998</v>
      </c>
      <c r="F25" s="93" t="s">
        <v>1803</v>
      </c>
      <c r="G25" s="157"/>
      <c r="H25" s="36"/>
      <c r="I25" s="36"/>
    </row>
    <row r="26" spans="1:9" customFormat="1" ht="13.5" thickBot="1" x14ac:dyDescent="0.25">
      <c r="A26" s="21"/>
      <c r="B26" s="12"/>
      <c r="C26" s="24" t="s">
        <v>2162</v>
      </c>
      <c r="D26" s="24"/>
      <c r="E26" s="24"/>
      <c r="F26" s="12"/>
      <c r="G26" s="157"/>
      <c r="H26" s="36"/>
      <c r="I26" s="36"/>
    </row>
    <row r="27" spans="1:9" customFormat="1" ht="12.75" x14ac:dyDescent="0.2">
      <c r="A27" s="94" t="s">
        <v>2099</v>
      </c>
      <c r="B27" s="87" t="s">
        <v>2086</v>
      </c>
      <c r="C27" s="52">
        <v>238.54999999999998</v>
      </c>
      <c r="D27" s="52">
        <f>IF(C27="","",5*ROUND(C27*$C$8/5,2))</f>
        <v>11476.65</v>
      </c>
      <c r="E27" s="52">
        <f>D27*1.2</f>
        <v>13771.98</v>
      </c>
      <c r="F27" s="88" t="s">
        <v>1965</v>
      </c>
      <c r="G27" s="157"/>
      <c r="H27" s="36"/>
      <c r="I27" s="36"/>
    </row>
    <row r="28" spans="1:9" customFormat="1" ht="12.75" x14ac:dyDescent="0.2">
      <c r="A28" s="90" t="s">
        <v>2100</v>
      </c>
      <c r="B28" s="11" t="s">
        <v>2087</v>
      </c>
      <c r="C28" s="3">
        <v>282.48</v>
      </c>
      <c r="D28" s="3">
        <f>IF(C28="","",5*ROUND(C28*$C$8/5,2))</f>
        <v>13590.1</v>
      </c>
      <c r="E28" s="3">
        <f>D28*1.2</f>
        <v>16308.119999999999</v>
      </c>
      <c r="F28" s="89" t="s">
        <v>1965</v>
      </c>
      <c r="G28" s="157"/>
      <c r="H28" s="36"/>
      <c r="I28" s="36"/>
    </row>
    <row r="29" spans="1:9" customFormat="1" ht="12.75" x14ac:dyDescent="0.2">
      <c r="A29" s="90" t="s">
        <v>2101</v>
      </c>
      <c r="B29" s="11" t="s">
        <v>2088</v>
      </c>
      <c r="C29" s="3">
        <v>277.67</v>
      </c>
      <c r="D29" s="3">
        <f>IF(C29="","",5*ROUND(C29*$C$8/5,2))</f>
        <v>13358.699999999999</v>
      </c>
      <c r="E29" s="3">
        <f>D29*1.2</f>
        <v>16030.439999999999</v>
      </c>
      <c r="F29" s="89" t="s">
        <v>1965</v>
      </c>
      <c r="G29" s="157"/>
      <c r="H29" s="36"/>
      <c r="I29" s="36"/>
    </row>
    <row r="30" spans="1:9" customFormat="1" ht="13.5" thickBot="1" x14ac:dyDescent="0.25">
      <c r="A30" s="91" t="s">
        <v>2102</v>
      </c>
      <c r="B30" s="92" t="s">
        <v>2089</v>
      </c>
      <c r="C30" s="57">
        <v>311.77999999999997</v>
      </c>
      <c r="D30" s="57">
        <f>IF(C30="","",5*ROUND(C30*$C$8/5,2))</f>
        <v>14999.75</v>
      </c>
      <c r="E30" s="57">
        <f>D30*1.2</f>
        <v>17999.7</v>
      </c>
      <c r="F30" s="93" t="s">
        <v>1965</v>
      </c>
      <c r="G30" s="157"/>
      <c r="H30" s="36"/>
      <c r="I30" s="36"/>
    </row>
    <row r="31" spans="1:9" customFormat="1" ht="13.5" thickBot="1" x14ac:dyDescent="0.25">
      <c r="A31" s="21"/>
      <c r="B31" s="12"/>
      <c r="C31" s="5" t="s">
        <v>2162</v>
      </c>
      <c r="D31" s="5"/>
      <c r="E31" s="5"/>
      <c r="F31" s="12"/>
      <c r="G31" s="157"/>
      <c r="H31" s="36"/>
      <c r="I31" s="36"/>
    </row>
    <row r="32" spans="1:9" ht="12.75" x14ac:dyDescent="0.2">
      <c r="A32" s="241" t="s">
        <v>2103</v>
      </c>
      <c r="B32" s="242" t="s">
        <v>2090</v>
      </c>
      <c r="C32" s="243">
        <v>264.90999999999997</v>
      </c>
      <c r="D32" s="243">
        <f>IF(C32="","",5*ROUND(C32*$C$8/5,2))</f>
        <v>12744.8</v>
      </c>
      <c r="E32" s="243">
        <f>D32*1.2</f>
        <v>15293.759999999998</v>
      </c>
      <c r="F32" s="244" t="s">
        <v>1693</v>
      </c>
      <c r="G32" s="157"/>
      <c r="H32" s="36"/>
      <c r="I32" s="36"/>
    </row>
    <row r="33" spans="1:9" ht="12.75" x14ac:dyDescent="0.2">
      <c r="A33" s="245" t="s">
        <v>2104</v>
      </c>
      <c r="B33" s="246" t="s">
        <v>2091</v>
      </c>
      <c r="C33" s="247">
        <v>308.86</v>
      </c>
      <c r="D33" s="247">
        <f>IF(C33="","",5*ROUND(C33*$C$8/5,2))</f>
        <v>14859.25</v>
      </c>
      <c r="E33" s="247">
        <f>D33*1.2</f>
        <v>17831.099999999999</v>
      </c>
      <c r="F33" s="248" t="s">
        <v>1693</v>
      </c>
      <c r="G33" s="157"/>
      <c r="H33" s="36"/>
      <c r="I33" s="36"/>
    </row>
    <row r="34" spans="1:9" ht="12.75" x14ac:dyDescent="0.2">
      <c r="A34" s="245" t="s">
        <v>2141</v>
      </c>
      <c r="B34" s="246" t="s">
        <v>2092</v>
      </c>
      <c r="C34" s="247">
        <v>296.27999999999997</v>
      </c>
      <c r="D34" s="247">
        <f>IF(C34="","",5*ROUND(C34*$C$8/5,2))</f>
        <v>14254.05</v>
      </c>
      <c r="E34" s="247">
        <f>D34*1.2</f>
        <v>17104.859999999997</v>
      </c>
      <c r="F34" s="248" t="s">
        <v>1693</v>
      </c>
      <c r="G34" s="157"/>
      <c r="H34" s="36"/>
      <c r="I34" s="36"/>
    </row>
    <row r="35" spans="1:9" ht="13.5" thickBot="1" x14ac:dyDescent="0.25">
      <c r="A35" s="249" t="s">
        <v>2106</v>
      </c>
      <c r="B35" s="250" t="s">
        <v>2093</v>
      </c>
      <c r="C35" s="251">
        <v>333.98</v>
      </c>
      <c r="D35" s="251">
        <f>IF(C35="","",5*ROUND(C35*$C$8/5,2))</f>
        <v>16067.8</v>
      </c>
      <c r="E35" s="251">
        <f>D35*1.2</f>
        <v>19281.359999999997</v>
      </c>
      <c r="F35" s="252" t="s">
        <v>1693</v>
      </c>
      <c r="G35" s="157"/>
      <c r="H35" s="36"/>
      <c r="I35" s="36"/>
    </row>
    <row r="36" spans="1:9" ht="13.5" thickBot="1" x14ac:dyDescent="0.25">
      <c r="A36" s="21"/>
      <c r="C36" s="5" t="s">
        <v>2162</v>
      </c>
      <c r="D36" s="5"/>
      <c r="E36" s="5"/>
      <c r="G36" s="157"/>
      <c r="H36" s="36"/>
      <c r="I36" s="36"/>
    </row>
    <row r="37" spans="1:9" ht="12.75" x14ac:dyDescent="0.2">
      <c r="A37" s="94" t="s">
        <v>2107</v>
      </c>
      <c r="B37" s="87" t="s">
        <v>2094</v>
      </c>
      <c r="C37" s="52">
        <v>371.62</v>
      </c>
      <c r="D37" s="52">
        <f>IF(C37="","",5*ROUND(C37*$C$8/5,2))</f>
        <v>17878.650000000001</v>
      </c>
      <c r="E37" s="52">
        <f>D37*1.2</f>
        <v>21454.38</v>
      </c>
      <c r="F37" s="88" t="s">
        <v>1694</v>
      </c>
      <c r="G37" s="157"/>
      <c r="H37" s="36"/>
      <c r="I37" s="36"/>
    </row>
    <row r="38" spans="1:9" ht="12.75" x14ac:dyDescent="0.2">
      <c r="A38" s="90" t="s">
        <v>2108</v>
      </c>
      <c r="B38" s="11" t="s">
        <v>2095</v>
      </c>
      <c r="C38" s="3">
        <v>423.06</v>
      </c>
      <c r="D38" s="3">
        <f>IF(C38="","",5*ROUND(C38*$C$8/5,2))</f>
        <v>20353.399999999998</v>
      </c>
      <c r="E38" s="3">
        <f>D38*1.2</f>
        <v>24424.079999999998</v>
      </c>
      <c r="F38" s="89" t="s">
        <v>1694</v>
      </c>
      <c r="G38" s="157"/>
      <c r="H38" s="36"/>
      <c r="I38" s="36"/>
    </row>
    <row r="39" spans="1:9" ht="12.75" x14ac:dyDescent="0.2">
      <c r="A39" s="90" t="s">
        <v>2109</v>
      </c>
      <c r="B39" s="11" t="s">
        <v>2096</v>
      </c>
      <c r="C39" s="3">
        <v>415.56</v>
      </c>
      <c r="D39" s="3">
        <f>IF(C39="","",5*ROUND(C39*$C$8/5,2))</f>
        <v>19992.599999999999</v>
      </c>
      <c r="E39" s="3">
        <f>D39*1.2</f>
        <v>23991.119999999999</v>
      </c>
      <c r="F39" s="89" t="s">
        <v>1694</v>
      </c>
      <c r="G39" s="157"/>
      <c r="H39" s="36"/>
      <c r="I39" s="36"/>
    </row>
    <row r="40" spans="1:9" ht="13.5" thickBot="1" x14ac:dyDescent="0.25">
      <c r="A40" s="91" t="s">
        <v>2110</v>
      </c>
      <c r="B40" s="92" t="s">
        <v>2097</v>
      </c>
      <c r="C40" s="57">
        <v>451.96</v>
      </c>
      <c r="D40" s="57">
        <f>IF(C40="","",5*ROUND(C40*$C$8/5,2))</f>
        <v>21743.800000000003</v>
      </c>
      <c r="E40" s="57">
        <f>D40*1.2</f>
        <v>26092.560000000001</v>
      </c>
      <c r="F40" s="93" t="s">
        <v>1694</v>
      </c>
      <c r="G40" s="157"/>
      <c r="H40" s="36"/>
      <c r="I40" s="36"/>
    </row>
    <row r="41" spans="1:9" ht="12.75" x14ac:dyDescent="0.2">
      <c r="A41" s="21"/>
      <c r="C41" s="5" t="s">
        <v>2162</v>
      </c>
      <c r="D41" s="5"/>
      <c r="E41" s="5"/>
      <c r="G41" s="157"/>
      <c r="H41" s="36"/>
      <c r="I41" s="36"/>
    </row>
    <row r="42" spans="1:9" ht="13.5" thickBot="1" x14ac:dyDescent="0.25">
      <c r="A42" s="114" t="s">
        <v>1279</v>
      </c>
      <c r="C42" s="5" t="s">
        <v>2162</v>
      </c>
      <c r="D42" s="5"/>
      <c r="E42" s="5"/>
      <c r="G42" s="157"/>
      <c r="H42" s="36"/>
      <c r="I42" s="36"/>
    </row>
    <row r="43" spans="1:9" ht="12.75" x14ac:dyDescent="0.2">
      <c r="A43" s="94" t="s">
        <v>165</v>
      </c>
      <c r="B43" s="87" t="s">
        <v>223</v>
      </c>
      <c r="C43" s="52">
        <v>1326.73</v>
      </c>
      <c r="D43" s="52">
        <f t="shared" si="0"/>
        <v>63829</v>
      </c>
      <c r="E43" s="52">
        <f t="shared" si="1"/>
        <v>76594.8</v>
      </c>
      <c r="F43" s="88" t="s">
        <v>1695</v>
      </c>
      <c r="G43" s="157"/>
      <c r="H43" s="36"/>
      <c r="I43" s="36"/>
    </row>
    <row r="44" spans="1:9" ht="12.75" x14ac:dyDescent="0.2">
      <c r="A44" s="90" t="s">
        <v>166</v>
      </c>
      <c r="B44" s="11" t="s">
        <v>12</v>
      </c>
      <c r="C44" s="3">
        <v>1397.47</v>
      </c>
      <c r="D44" s="3">
        <f t="shared" si="0"/>
        <v>67232.299999999988</v>
      </c>
      <c r="E44" s="3">
        <f t="shared" si="1"/>
        <v>80678.75999999998</v>
      </c>
      <c r="F44" s="89" t="s">
        <v>1695</v>
      </c>
      <c r="G44" s="157"/>
      <c r="H44" s="36"/>
      <c r="I44" s="36"/>
    </row>
    <row r="45" spans="1:9" ht="12.75" x14ac:dyDescent="0.2">
      <c r="A45" s="90" t="s">
        <v>167</v>
      </c>
      <c r="B45" s="11" t="s">
        <v>13</v>
      </c>
      <c r="C45" s="3">
        <v>1470.98</v>
      </c>
      <c r="D45" s="3">
        <f t="shared" si="0"/>
        <v>70768.850000000006</v>
      </c>
      <c r="E45" s="3">
        <f t="shared" si="1"/>
        <v>84922.62000000001</v>
      </c>
      <c r="F45" s="89" t="s">
        <v>1695</v>
      </c>
      <c r="G45" s="157"/>
      <c r="H45" s="36"/>
      <c r="I45" s="36"/>
    </row>
    <row r="46" spans="1:9" ht="12.75" x14ac:dyDescent="0.2">
      <c r="A46" s="90" t="s">
        <v>168</v>
      </c>
      <c r="B46" s="11" t="s">
        <v>14</v>
      </c>
      <c r="C46" s="3">
        <v>1541.73</v>
      </c>
      <c r="D46" s="3">
        <f t="shared" si="0"/>
        <v>74172.650000000009</v>
      </c>
      <c r="E46" s="3">
        <f t="shared" si="1"/>
        <v>89007.180000000008</v>
      </c>
      <c r="F46" s="89" t="s">
        <v>1695</v>
      </c>
      <c r="G46" s="157"/>
      <c r="H46" s="36"/>
      <c r="I46" s="36"/>
    </row>
    <row r="47" spans="1:9" ht="12.75" x14ac:dyDescent="0.2">
      <c r="A47" s="90" t="s">
        <v>376</v>
      </c>
      <c r="B47" s="11" t="s">
        <v>72</v>
      </c>
      <c r="C47" s="3">
        <v>1538.91</v>
      </c>
      <c r="D47" s="3">
        <f t="shared" si="0"/>
        <v>74036.95</v>
      </c>
      <c r="E47" s="3">
        <f t="shared" si="1"/>
        <v>88844.34</v>
      </c>
      <c r="F47" s="89" t="s">
        <v>1695</v>
      </c>
      <c r="G47" s="157"/>
      <c r="H47" s="36"/>
      <c r="I47" s="36"/>
    </row>
    <row r="48" spans="1:9" ht="12.75" x14ac:dyDescent="0.2">
      <c r="A48" s="90" t="s">
        <v>377</v>
      </c>
      <c r="B48" s="11" t="s">
        <v>73</v>
      </c>
      <c r="C48" s="3">
        <v>1609.6299999999999</v>
      </c>
      <c r="D48" s="3">
        <f t="shared" si="0"/>
        <v>77439.3</v>
      </c>
      <c r="E48" s="3">
        <f t="shared" si="1"/>
        <v>92927.16</v>
      </c>
      <c r="F48" s="89" t="s">
        <v>1695</v>
      </c>
      <c r="G48" s="157"/>
      <c r="H48" s="36"/>
      <c r="I48" s="36"/>
    </row>
    <row r="49" spans="1:9" ht="12.75" x14ac:dyDescent="0.2">
      <c r="A49" s="90" t="s">
        <v>380</v>
      </c>
      <c r="B49" s="11" t="s">
        <v>74</v>
      </c>
      <c r="C49" s="3">
        <v>1683.12</v>
      </c>
      <c r="D49" s="3">
        <f t="shared" si="0"/>
        <v>80974.899999999994</v>
      </c>
      <c r="E49" s="3">
        <f t="shared" si="1"/>
        <v>97169.87999999999</v>
      </c>
      <c r="F49" s="89" t="s">
        <v>1695</v>
      </c>
      <c r="G49" s="157"/>
      <c r="H49" s="36"/>
      <c r="I49" s="36"/>
    </row>
    <row r="50" spans="1:9" ht="13.5" thickBot="1" x14ac:dyDescent="0.25">
      <c r="A50" s="91" t="s">
        <v>381</v>
      </c>
      <c r="B50" s="92" t="s">
        <v>75</v>
      </c>
      <c r="C50" s="57">
        <v>1753.9</v>
      </c>
      <c r="D50" s="57">
        <f t="shared" si="0"/>
        <v>84380.15</v>
      </c>
      <c r="E50" s="57">
        <f t="shared" si="1"/>
        <v>101256.18</v>
      </c>
      <c r="F50" s="93" t="s">
        <v>1695</v>
      </c>
      <c r="G50" s="157"/>
      <c r="H50" s="36"/>
      <c r="I50" s="36"/>
    </row>
    <row r="51" spans="1:9" ht="12.75" x14ac:dyDescent="0.2">
      <c r="C51" s="5" t="s">
        <v>2162</v>
      </c>
      <c r="D51" s="5"/>
      <c r="E51" s="5"/>
      <c r="G51" s="157"/>
      <c r="H51" s="36"/>
      <c r="I51" s="36"/>
    </row>
    <row r="52" spans="1:9" ht="13.5" thickBot="1" x14ac:dyDescent="0.25">
      <c r="A52" s="114" t="s">
        <v>1692</v>
      </c>
      <c r="C52" s="5" t="s">
        <v>2162</v>
      </c>
      <c r="D52" s="5"/>
      <c r="E52" s="5"/>
      <c r="G52" s="157"/>
      <c r="H52" s="36"/>
      <c r="I52" s="36"/>
    </row>
    <row r="53" spans="1:9" ht="12.75" x14ac:dyDescent="0.2">
      <c r="A53" s="94" t="s">
        <v>136</v>
      </c>
      <c r="B53" s="87" t="s">
        <v>490</v>
      </c>
      <c r="C53" s="52">
        <v>101.43</v>
      </c>
      <c r="D53" s="52">
        <f t="shared" si="0"/>
        <v>4879.8</v>
      </c>
      <c r="E53" s="52">
        <f t="shared" si="1"/>
        <v>5855.76</v>
      </c>
      <c r="F53" s="88"/>
      <c r="G53" s="157"/>
      <c r="H53" s="36"/>
      <c r="I53" s="36"/>
    </row>
    <row r="54" spans="1:9" ht="12.75" x14ac:dyDescent="0.2">
      <c r="A54" s="90" t="s">
        <v>491</v>
      </c>
      <c r="B54" s="11" t="s">
        <v>492</v>
      </c>
      <c r="C54" s="3">
        <v>99.26</v>
      </c>
      <c r="D54" s="3">
        <f t="shared" si="0"/>
        <v>4775.4000000000005</v>
      </c>
      <c r="E54" s="3">
        <f t="shared" si="1"/>
        <v>5730.4800000000005</v>
      </c>
      <c r="F54" s="89"/>
      <c r="G54" s="157"/>
      <c r="H54" s="36"/>
      <c r="I54" s="36"/>
    </row>
    <row r="55" spans="1:9" ht="12.75" x14ac:dyDescent="0.2">
      <c r="A55" s="90" t="s">
        <v>615</v>
      </c>
      <c r="B55" s="11" t="s">
        <v>429</v>
      </c>
      <c r="C55" s="3">
        <v>141.51999999999998</v>
      </c>
      <c r="D55" s="3">
        <f t="shared" si="0"/>
        <v>6808.55</v>
      </c>
      <c r="E55" s="3">
        <f t="shared" si="1"/>
        <v>8170.26</v>
      </c>
      <c r="F55" s="89"/>
      <c r="G55" s="157"/>
      <c r="H55" s="36"/>
      <c r="I55" s="36"/>
    </row>
    <row r="56" spans="1:9" ht="12.75" x14ac:dyDescent="0.2">
      <c r="A56" s="90" t="s">
        <v>240</v>
      </c>
      <c r="B56" s="11" t="s">
        <v>231</v>
      </c>
      <c r="C56" s="3">
        <v>183.47</v>
      </c>
      <c r="D56" s="3">
        <f t="shared" si="0"/>
        <v>8826.75</v>
      </c>
      <c r="E56" s="3">
        <f t="shared" si="1"/>
        <v>10592.1</v>
      </c>
      <c r="F56" s="89"/>
      <c r="G56" s="157"/>
      <c r="H56" s="36"/>
      <c r="I56" s="36"/>
    </row>
    <row r="57" spans="1:9" ht="12.75" x14ac:dyDescent="0.2">
      <c r="A57" s="90" t="s">
        <v>2117</v>
      </c>
      <c r="B57" s="11" t="s">
        <v>2111</v>
      </c>
      <c r="C57" s="3">
        <v>123.08</v>
      </c>
      <c r="D57" s="3">
        <f t="shared" si="0"/>
        <v>5921.4</v>
      </c>
      <c r="E57" s="3">
        <f t="shared" si="1"/>
        <v>7105.6799999999994</v>
      </c>
      <c r="F57" s="89"/>
      <c r="G57" s="157"/>
      <c r="H57" s="36"/>
      <c r="I57" s="36"/>
    </row>
    <row r="58" spans="1:9" ht="12.75" x14ac:dyDescent="0.2">
      <c r="A58" s="90" t="s">
        <v>2118</v>
      </c>
      <c r="B58" s="11" t="s">
        <v>2112</v>
      </c>
      <c r="C58" s="3">
        <v>159.56</v>
      </c>
      <c r="D58" s="3">
        <f t="shared" si="0"/>
        <v>7676.45</v>
      </c>
      <c r="E58" s="3">
        <f t="shared" si="1"/>
        <v>9211.74</v>
      </c>
      <c r="F58" s="89"/>
      <c r="G58" s="157"/>
      <c r="H58" s="36"/>
      <c r="I58" s="36"/>
    </row>
    <row r="59" spans="1:9" ht="12.75" x14ac:dyDescent="0.2">
      <c r="A59" s="245" t="s">
        <v>616</v>
      </c>
      <c r="B59" s="246" t="s">
        <v>430</v>
      </c>
      <c r="C59" s="247">
        <v>177.26</v>
      </c>
      <c r="D59" s="247">
        <f t="shared" ref="D59:D111" si="2">IF(C59="","",5*ROUND(C59*$C$8/5,2))</f>
        <v>8528</v>
      </c>
      <c r="E59" s="247">
        <f t="shared" ref="E59:E111" si="3">D59*1.2</f>
        <v>10233.6</v>
      </c>
      <c r="F59" s="248"/>
      <c r="G59" s="157"/>
      <c r="H59" s="36"/>
      <c r="I59" s="36"/>
    </row>
    <row r="60" spans="1:9" ht="12.75" x14ac:dyDescent="0.2">
      <c r="A60" s="253" t="s">
        <v>382</v>
      </c>
      <c r="B60" s="254" t="s">
        <v>431</v>
      </c>
      <c r="C60" s="255">
        <v>190.6</v>
      </c>
      <c r="D60" s="255">
        <f t="shared" si="2"/>
        <v>9169.75</v>
      </c>
      <c r="E60" s="255">
        <f t="shared" si="3"/>
        <v>11003.699999999999</v>
      </c>
      <c r="F60" s="256"/>
      <c r="G60" s="157"/>
      <c r="H60" s="36"/>
      <c r="I60" s="36"/>
    </row>
    <row r="61" spans="1:9" ht="12.75" x14ac:dyDescent="0.2">
      <c r="A61" s="253" t="s">
        <v>2119</v>
      </c>
      <c r="B61" s="246" t="s">
        <v>2113</v>
      </c>
      <c r="C61" s="255">
        <v>154.10999999999999</v>
      </c>
      <c r="D61" s="255">
        <f t="shared" si="2"/>
        <v>7414.25</v>
      </c>
      <c r="E61" s="255">
        <f t="shared" si="3"/>
        <v>8897.1</v>
      </c>
      <c r="F61" s="256"/>
      <c r="G61" s="157"/>
      <c r="H61" s="36"/>
      <c r="I61" s="36"/>
    </row>
    <row r="62" spans="1:9" ht="12.75" x14ac:dyDescent="0.2">
      <c r="A62" s="253" t="s">
        <v>2105</v>
      </c>
      <c r="B62" s="254" t="s">
        <v>2114</v>
      </c>
      <c r="C62" s="255">
        <v>165.75</v>
      </c>
      <c r="D62" s="255">
        <f t="shared" si="2"/>
        <v>7974.25</v>
      </c>
      <c r="E62" s="255">
        <f t="shared" si="3"/>
        <v>9569.1</v>
      </c>
      <c r="F62" s="256"/>
      <c r="G62" s="157"/>
      <c r="H62" s="36"/>
      <c r="I62" s="36"/>
    </row>
    <row r="63" spans="1:9" ht="12.75" x14ac:dyDescent="0.2">
      <c r="A63" s="90" t="s">
        <v>617</v>
      </c>
      <c r="B63" s="11" t="s">
        <v>432</v>
      </c>
      <c r="C63" s="3">
        <v>255.59</v>
      </c>
      <c r="D63" s="3">
        <f t="shared" si="2"/>
        <v>12296.45</v>
      </c>
      <c r="E63" s="3">
        <f t="shared" si="3"/>
        <v>14755.74</v>
      </c>
      <c r="F63" s="89"/>
      <c r="G63" s="157"/>
      <c r="H63" s="36"/>
      <c r="I63" s="36"/>
    </row>
    <row r="64" spans="1:9" ht="12.75" x14ac:dyDescent="0.2">
      <c r="A64" s="90" t="s">
        <v>383</v>
      </c>
      <c r="B64" s="11" t="s">
        <v>433</v>
      </c>
      <c r="C64" s="3">
        <v>277.48</v>
      </c>
      <c r="D64" s="3">
        <f t="shared" si="2"/>
        <v>13349.55</v>
      </c>
      <c r="E64" s="3">
        <f t="shared" si="3"/>
        <v>16019.46</v>
      </c>
      <c r="F64" s="89"/>
      <c r="G64" s="157"/>
      <c r="H64" s="36"/>
      <c r="I64" s="36"/>
    </row>
    <row r="65" spans="1:9" ht="12.75" x14ac:dyDescent="0.2">
      <c r="A65" s="90" t="s">
        <v>2120</v>
      </c>
      <c r="B65" s="11" t="s">
        <v>2115</v>
      </c>
      <c r="C65" s="3">
        <v>222.26999999999998</v>
      </c>
      <c r="D65" s="3">
        <f t="shared" si="2"/>
        <v>10693.4</v>
      </c>
      <c r="E65" s="3">
        <f t="shared" si="3"/>
        <v>12832.08</v>
      </c>
      <c r="F65" s="89"/>
      <c r="G65" s="157"/>
      <c r="H65" s="36"/>
      <c r="I65" s="36"/>
    </row>
    <row r="66" spans="1:9" ht="12.75" x14ac:dyDescent="0.2">
      <c r="A66" s="90" t="s">
        <v>2121</v>
      </c>
      <c r="B66" s="11" t="s">
        <v>2116</v>
      </c>
      <c r="C66" s="3">
        <v>241.28</v>
      </c>
      <c r="D66" s="3">
        <f t="shared" si="2"/>
        <v>11608</v>
      </c>
      <c r="E66" s="3">
        <f t="shared" si="3"/>
        <v>13929.6</v>
      </c>
      <c r="F66" s="89"/>
      <c r="G66" s="157"/>
      <c r="H66" s="36"/>
      <c r="I66" s="36"/>
    </row>
    <row r="67" spans="1:9" ht="12.75" x14ac:dyDescent="0.2">
      <c r="A67" s="90" t="s">
        <v>384</v>
      </c>
      <c r="B67" s="11" t="s">
        <v>434</v>
      </c>
      <c r="C67" s="3">
        <v>653.43999999999994</v>
      </c>
      <c r="D67" s="3">
        <f t="shared" si="2"/>
        <v>31437</v>
      </c>
      <c r="E67" s="3">
        <f t="shared" si="3"/>
        <v>37724.400000000001</v>
      </c>
      <c r="F67" s="89"/>
      <c r="G67" s="157"/>
      <c r="H67" s="36"/>
      <c r="I67" s="36"/>
    </row>
    <row r="68" spans="1:9" ht="13.5" thickBot="1" x14ac:dyDescent="0.25">
      <c r="A68" s="91" t="s">
        <v>385</v>
      </c>
      <c r="B68" s="92" t="s">
        <v>435</v>
      </c>
      <c r="C68" s="57">
        <v>863.81</v>
      </c>
      <c r="D68" s="57">
        <f t="shared" si="2"/>
        <v>41557.9</v>
      </c>
      <c r="E68" s="57">
        <f t="shared" si="3"/>
        <v>49869.48</v>
      </c>
      <c r="F68" s="93"/>
      <c r="G68" s="157"/>
      <c r="H68" s="36"/>
      <c r="I68" s="36"/>
    </row>
    <row r="69" spans="1:9" ht="13.5" thickBot="1" x14ac:dyDescent="0.25">
      <c r="A69" s="21"/>
      <c r="C69" s="5" t="s">
        <v>2162</v>
      </c>
      <c r="D69" s="5"/>
      <c r="E69" s="5"/>
      <c r="G69" s="157"/>
      <c r="H69" s="36"/>
      <c r="I69" s="36"/>
    </row>
    <row r="70" spans="1:9" ht="12.75" x14ac:dyDescent="0.2">
      <c r="A70" s="94" t="s">
        <v>618</v>
      </c>
      <c r="B70" s="87" t="s">
        <v>364</v>
      </c>
      <c r="C70" s="52">
        <v>25.5</v>
      </c>
      <c r="D70" s="52">
        <f t="shared" si="2"/>
        <v>1226.8000000000002</v>
      </c>
      <c r="E70" s="52">
        <f t="shared" si="3"/>
        <v>1472.16</v>
      </c>
      <c r="F70" s="88" t="s">
        <v>436</v>
      </c>
      <c r="G70" s="157"/>
      <c r="H70" s="36"/>
      <c r="I70" s="36"/>
    </row>
    <row r="71" spans="1:9" ht="12.75" x14ac:dyDescent="0.2">
      <c r="A71" s="90" t="s">
        <v>619</v>
      </c>
      <c r="B71" s="11" t="s">
        <v>364</v>
      </c>
      <c r="C71" s="3">
        <v>25.5</v>
      </c>
      <c r="D71" s="3">
        <f t="shared" si="2"/>
        <v>1226.8000000000002</v>
      </c>
      <c r="E71" s="3">
        <f t="shared" si="3"/>
        <v>1472.16</v>
      </c>
      <c r="F71" s="89" t="s">
        <v>437</v>
      </c>
      <c r="G71" s="157"/>
      <c r="H71" s="36"/>
      <c r="I71" s="36"/>
    </row>
    <row r="72" spans="1:9" ht="12.75" x14ac:dyDescent="0.2">
      <c r="A72" s="102" t="s">
        <v>2122</v>
      </c>
      <c r="B72" s="397" t="s">
        <v>364</v>
      </c>
      <c r="C72" s="10">
        <v>22.16</v>
      </c>
      <c r="D72" s="10">
        <f t="shared" si="2"/>
        <v>1066.0999999999999</v>
      </c>
      <c r="E72" s="10">
        <f t="shared" si="3"/>
        <v>1279.32</v>
      </c>
      <c r="F72" s="398" t="s">
        <v>2124</v>
      </c>
      <c r="G72" s="157"/>
      <c r="H72" s="36"/>
      <c r="I72" s="36"/>
    </row>
    <row r="73" spans="1:9" ht="12.75" x14ac:dyDescent="0.2">
      <c r="A73" s="102" t="s">
        <v>2123</v>
      </c>
      <c r="B73" s="397" t="s">
        <v>364</v>
      </c>
      <c r="C73" s="10">
        <v>66.040000000000006</v>
      </c>
      <c r="D73" s="10">
        <f t="shared" si="2"/>
        <v>3177.2000000000003</v>
      </c>
      <c r="E73" s="10">
        <f t="shared" si="3"/>
        <v>3812.6400000000003</v>
      </c>
      <c r="F73" s="398" t="s">
        <v>2125</v>
      </c>
      <c r="G73" s="157"/>
      <c r="H73" s="36"/>
      <c r="I73" s="36"/>
    </row>
    <row r="74" spans="1:9" ht="13.5" thickBot="1" x14ac:dyDescent="0.25">
      <c r="A74" s="91" t="s">
        <v>1192</v>
      </c>
      <c r="B74" s="92" t="s">
        <v>1804</v>
      </c>
      <c r="C74" s="57">
        <v>29.380000000000003</v>
      </c>
      <c r="D74" s="57">
        <f t="shared" si="2"/>
        <v>1413.45</v>
      </c>
      <c r="E74" s="57">
        <f t="shared" si="3"/>
        <v>1696.14</v>
      </c>
      <c r="F74" s="93" t="s">
        <v>1193</v>
      </c>
      <c r="G74" s="157"/>
      <c r="H74" s="36"/>
      <c r="I74" s="36"/>
    </row>
    <row r="75" spans="1:9" ht="12.75" x14ac:dyDescent="0.2">
      <c r="A75" s="21"/>
      <c r="C75" s="5" t="s">
        <v>2162</v>
      </c>
      <c r="D75" s="5"/>
      <c r="E75" s="5"/>
      <c r="G75" s="157"/>
      <c r="H75" s="36"/>
      <c r="I75" s="36"/>
    </row>
    <row r="76" spans="1:9" ht="12.75" x14ac:dyDescent="0.2">
      <c r="A76" s="115" t="s">
        <v>1734</v>
      </c>
      <c r="C76" s="5" t="s">
        <v>2162</v>
      </c>
      <c r="D76" s="5"/>
      <c r="E76" s="5"/>
      <c r="G76" s="157"/>
      <c r="H76" s="36"/>
      <c r="I76" s="36"/>
    </row>
    <row r="77" spans="1:9" ht="13.5" thickBot="1" x14ac:dyDescent="0.25">
      <c r="A77" s="2" t="s">
        <v>2266</v>
      </c>
      <c r="C77" s="5" t="s">
        <v>2162</v>
      </c>
      <c r="D77" s="5"/>
      <c r="E77" s="5"/>
      <c r="G77" s="157"/>
      <c r="H77" s="36"/>
      <c r="I77" s="36"/>
    </row>
    <row r="78" spans="1:9" ht="12.75" x14ac:dyDescent="0.2">
      <c r="A78" s="71" t="s">
        <v>861</v>
      </c>
      <c r="B78" s="87" t="s">
        <v>1696</v>
      </c>
      <c r="C78" s="52">
        <v>2.94</v>
      </c>
      <c r="D78" s="52">
        <f t="shared" si="2"/>
        <v>141.44999999999999</v>
      </c>
      <c r="E78" s="52">
        <f t="shared" si="3"/>
        <v>169.73999999999998</v>
      </c>
      <c r="F78" s="88" t="s">
        <v>493</v>
      </c>
      <c r="G78" s="157"/>
      <c r="H78" s="36"/>
      <c r="I78" s="36"/>
    </row>
    <row r="79" spans="1:9" ht="12.75" x14ac:dyDescent="0.2">
      <c r="A79" s="72" t="s">
        <v>862</v>
      </c>
      <c r="B79" s="28" t="s">
        <v>1697</v>
      </c>
      <c r="C79" s="3">
        <v>3.0399999999999996</v>
      </c>
      <c r="D79" s="3">
        <f t="shared" si="2"/>
        <v>146.25</v>
      </c>
      <c r="E79" s="3">
        <f t="shared" si="3"/>
        <v>175.5</v>
      </c>
      <c r="F79" s="89" t="s">
        <v>493</v>
      </c>
      <c r="G79" s="157"/>
      <c r="H79" s="36"/>
      <c r="I79" s="36"/>
    </row>
    <row r="80" spans="1:9" ht="12.75" x14ac:dyDescent="0.2">
      <c r="A80" s="72" t="s">
        <v>863</v>
      </c>
      <c r="B80" s="28" t="s">
        <v>1698</v>
      </c>
      <c r="C80" s="3">
        <v>3.0399999999999996</v>
      </c>
      <c r="D80" s="3">
        <f t="shared" si="2"/>
        <v>146.25</v>
      </c>
      <c r="E80" s="3">
        <f t="shared" si="3"/>
        <v>175.5</v>
      </c>
      <c r="F80" s="89" t="s">
        <v>493</v>
      </c>
      <c r="G80" s="157"/>
      <c r="H80" s="36"/>
      <c r="I80" s="36"/>
    </row>
    <row r="81" spans="1:9" ht="12.75" x14ac:dyDescent="0.2">
      <c r="A81" s="72" t="s">
        <v>864</v>
      </c>
      <c r="B81" s="11" t="s">
        <v>1710</v>
      </c>
      <c r="C81" s="3">
        <v>15.99</v>
      </c>
      <c r="D81" s="3">
        <f t="shared" si="2"/>
        <v>769.30000000000007</v>
      </c>
      <c r="E81" s="3">
        <f t="shared" si="3"/>
        <v>923.16000000000008</v>
      </c>
      <c r="F81" s="89" t="s">
        <v>493</v>
      </c>
      <c r="G81" s="157"/>
      <c r="H81" s="36"/>
      <c r="I81" s="36"/>
    </row>
    <row r="82" spans="1:9" ht="12.75" x14ac:dyDescent="0.2">
      <c r="A82" s="72" t="s">
        <v>394</v>
      </c>
      <c r="B82" s="11" t="s">
        <v>1711</v>
      </c>
      <c r="C82" s="3">
        <v>11.34</v>
      </c>
      <c r="D82" s="3">
        <f t="shared" si="2"/>
        <v>545.54999999999995</v>
      </c>
      <c r="E82" s="3">
        <f t="shared" si="3"/>
        <v>654.66</v>
      </c>
      <c r="F82" s="89" t="s">
        <v>493</v>
      </c>
      <c r="G82" s="157"/>
      <c r="H82" s="36"/>
      <c r="I82" s="36"/>
    </row>
    <row r="83" spans="1:9" ht="13.5" thickBot="1" x14ac:dyDescent="0.25">
      <c r="A83" s="73" t="s">
        <v>395</v>
      </c>
      <c r="B83" s="92" t="s">
        <v>1712</v>
      </c>
      <c r="C83" s="57">
        <v>2.48</v>
      </c>
      <c r="D83" s="57">
        <f t="shared" si="2"/>
        <v>119.3</v>
      </c>
      <c r="E83" s="57">
        <f t="shared" si="3"/>
        <v>143.16</v>
      </c>
      <c r="F83" s="93" t="s">
        <v>493</v>
      </c>
      <c r="G83" s="157"/>
      <c r="H83" s="36"/>
      <c r="I83" s="36"/>
    </row>
    <row r="84" spans="1:9" ht="13.5" thickBot="1" x14ac:dyDescent="0.25">
      <c r="A84" s="2"/>
      <c r="C84" s="5" t="s">
        <v>2162</v>
      </c>
      <c r="D84" s="5"/>
      <c r="E84" s="5"/>
      <c r="G84" s="157"/>
      <c r="H84" s="36"/>
      <c r="I84" s="36"/>
    </row>
    <row r="85" spans="1:9" ht="12.75" x14ac:dyDescent="0.2">
      <c r="A85" s="71" t="s">
        <v>861</v>
      </c>
      <c r="B85" s="87" t="s">
        <v>1696</v>
      </c>
      <c r="C85" s="52">
        <v>2.94</v>
      </c>
      <c r="D85" s="52">
        <f t="shared" si="2"/>
        <v>141.44999999999999</v>
      </c>
      <c r="E85" s="52">
        <f t="shared" si="3"/>
        <v>169.73999999999998</v>
      </c>
      <c r="F85" s="88" t="s">
        <v>494</v>
      </c>
      <c r="G85" s="157"/>
      <c r="H85" s="36"/>
      <c r="I85" s="36"/>
    </row>
    <row r="86" spans="1:9" ht="12.75" x14ac:dyDescent="0.2">
      <c r="A86" s="72" t="s">
        <v>862</v>
      </c>
      <c r="B86" s="28" t="s">
        <v>1699</v>
      </c>
      <c r="C86" s="3">
        <v>3.0399999999999996</v>
      </c>
      <c r="D86" s="3">
        <f t="shared" si="2"/>
        <v>146.25</v>
      </c>
      <c r="E86" s="3">
        <f t="shared" si="3"/>
        <v>175.5</v>
      </c>
      <c r="F86" s="89" t="s">
        <v>494</v>
      </c>
      <c r="G86" s="157"/>
      <c r="H86" s="36"/>
      <c r="I86" s="36"/>
    </row>
    <row r="87" spans="1:9" ht="12.75" x14ac:dyDescent="0.2">
      <c r="A87" s="72" t="s">
        <v>863</v>
      </c>
      <c r="B87" s="28" t="s">
        <v>1700</v>
      </c>
      <c r="C87" s="3">
        <v>3.0399999999999996</v>
      </c>
      <c r="D87" s="3">
        <f t="shared" si="2"/>
        <v>146.25</v>
      </c>
      <c r="E87" s="3">
        <f t="shared" si="3"/>
        <v>175.5</v>
      </c>
      <c r="F87" s="89" t="s">
        <v>494</v>
      </c>
      <c r="G87" s="157"/>
      <c r="H87" s="36"/>
      <c r="I87" s="36"/>
    </row>
    <row r="88" spans="1:9" ht="12.75" x14ac:dyDescent="0.2">
      <c r="A88" s="72" t="s">
        <v>865</v>
      </c>
      <c r="B88" s="11" t="s">
        <v>1710</v>
      </c>
      <c r="C88" s="3">
        <v>15.99</v>
      </c>
      <c r="D88" s="3">
        <f t="shared" si="2"/>
        <v>769.30000000000007</v>
      </c>
      <c r="E88" s="3">
        <f t="shared" si="3"/>
        <v>923.16000000000008</v>
      </c>
      <c r="F88" s="89" t="s">
        <v>494</v>
      </c>
      <c r="G88" s="157"/>
      <c r="H88" s="36"/>
      <c r="I88" s="36"/>
    </row>
    <row r="89" spans="1:9" ht="12.75" x14ac:dyDescent="0.2">
      <c r="A89" s="72" t="s">
        <v>866</v>
      </c>
      <c r="B89" s="11" t="s">
        <v>1711</v>
      </c>
      <c r="C89" s="3">
        <v>11.34</v>
      </c>
      <c r="D89" s="3">
        <f t="shared" si="2"/>
        <v>545.54999999999995</v>
      </c>
      <c r="E89" s="3">
        <f t="shared" si="3"/>
        <v>654.66</v>
      </c>
      <c r="F89" s="89" t="s">
        <v>494</v>
      </c>
      <c r="G89" s="157"/>
      <c r="H89" s="36"/>
      <c r="I89" s="36"/>
    </row>
    <row r="90" spans="1:9" ht="13.5" thickBot="1" x14ac:dyDescent="0.25">
      <c r="A90" s="73" t="s">
        <v>867</v>
      </c>
      <c r="B90" s="92" t="s">
        <v>1712</v>
      </c>
      <c r="C90" s="57">
        <v>2.48</v>
      </c>
      <c r="D90" s="57">
        <f t="shared" si="2"/>
        <v>119.3</v>
      </c>
      <c r="E90" s="57">
        <f t="shared" si="3"/>
        <v>143.16</v>
      </c>
      <c r="F90" s="93" t="s">
        <v>494</v>
      </c>
      <c r="G90" s="157"/>
      <c r="H90" s="36"/>
      <c r="I90" s="36"/>
    </row>
    <row r="91" spans="1:9" ht="13.5" thickBot="1" x14ac:dyDescent="0.25">
      <c r="A91" s="2"/>
      <c r="C91" s="5" t="s">
        <v>2162</v>
      </c>
      <c r="D91" s="5"/>
      <c r="E91" s="5"/>
      <c r="G91" s="157"/>
      <c r="H91" s="36"/>
      <c r="I91" s="36"/>
    </row>
    <row r="92" spans="1:9" ht="12.75" x14ac:dyDescent="0.2">
      <c r="A92" s="71" t="s">
        <v>868</v>
      </c>
      <c r="B92" s="87" t="s">
        <v>1696</v>
      </c>
      <c r="C92" s="52">
        <v>4.62</v>
      </c>
      <c r="D92" s="52">
        <f t="shared" si="2"/>
        <v>222.25</v>
      </c>
      <c r="E92" s="52">
        <f t="shared" si="3"/>
        <v>266.7</v>
      </c>
      <c r="F92" s="88" t="s">
        <v>495</v>
      </c>
      <c r="G92" s="157"/>
      <c r="H92" s="36"/>
      <c r="I92" s="36"/>
    </row>
    <row r="93" spans="1:9" ht="12.75" x14ac:dyDescent="0.2">
      <c r="A93" s="315" t="s">
        <v>1237</v>
      </c>
      <c r="B93" s="316" t="s">
        <v>1700</v>
      </c>
      <c r="C93" s="3">
        <v>1.96</v>
      </c>
      <c r="D93" s="3">
        <f t="shared" si="2"/>
        <v>94.3</v>
      </c>
      <c r="E93" s="3">
        <f t="shared" si="3"/>
        <v>113.16</v>
      </c>
      <c r="F93" s="89" t="s">
        <v>495</v>
      </c>
      <c r="G93" s="157"/>
      <c r="H93" s="36"/>
      <c r="I93" s="36"/>
    </row>
    <row r="94" spans="1:9" ht="12.75" x14ac:dyDescent="0.2">
      <c r="A94" s="72" t="s">
        <v>869</v>
      </c>
      <c r="B94" s="28" t="s">
        <v>1701</v>
      </c>
      <c r="C94" s="3">
        <v>1.8800000000000001</v>
      </c>
      <c r="D94" s="3">
        <f t="shared" si="2"/>
        <v>90.45</v>
      </c>
      <c r="E94" s="3">
        <f t="shared" si="3"/>
        <v>108.54</v>
      </c>
      <c r="F94" s="89" t="s">
        <v>495</v>
      </c>
      <c r="G94" s="157"/>
      <c r="H94" s="36"/>
      <c r="I94" s="36"/>
    </row>
    <row r="95" spans="1:9" ht="12.75" x14ac:dyDescent="0.2">
      <c r="A95" s="72" t="s">
        <v>870</v>
      </c>
      <c r="B95" s="28" t="s">
        <v>1702</v>
      </c>
      <c r="C95" s="3">
        <v>1.8800000000000001</v>
      </c>
      <c r="D95" s="3">
        <f t="shared" si="2"/>
        <v>90.45</v>
      </c>
      <c r="E95" s="3">
        <f t="shared" si="3"/>
        <v>108.54</v>
      </c>
      <c r="F95" s="89" t="s">
        <v>495</v>
      </c>
      <c r="G95" s="157"/>
      <c r="H95" s="36"/>
      <c r="I95" s="36"/>
    </row>
    <row r="96" spans="1:9" ht="12.75" x14ac:dyDescent="0.2">
      <c r="A96" s="72" t="s">
        <v>871</v>
      </c>
      <c r="B96" s="11" t="s">
        <v>1710</v>
      </c>
      <c r="C96" s="3">
        <v>19.060000000000002</v>
      </c>
      <c r="D96" s="3">
        <f t="shared" si="2"/>
        <v>917</v>
      </c>
      <c r="E96" s="3">
        <f t="shared" si="3"/>
        <v>1100.3999999999999</v>
      </c>
      <c r="F96" s="89" t="s">
        <v>495</v>
      </c>
      <c r="G96" s="157"/>
      <c r="H96" s="36"/>
      <c r="I96" s="36"/>
    </row>
    <row r="97" spans="1:9" ht="12.75" x14ac:dyDescent="0.2">
      <c r="A97" s="72" t="s">
        <v>872</v>
      </c>
      <c r="B97" s="11" t="s">
        <v>1711</v>
      </c>
      <c r="C97" s="3">
        <v>15.79</v>
      </c>
      <c r="D97" s="3">
        <f t="shared" si="2"/>
        <v>759.65000000000009</v>
      </c>
      <c r="E97" s="3">
        <f t="shared" si="3"/>
        <v>911.58</v>
      </c>
      <c r="F97" s="89" t="s">
        <v>495</v>
      </c>
      <c r="G97" s="157"/>
      <c r="H97" s="36"/>
      <c r="I97" s="36"/>
    </row>
    <row r="98" spans="1:9" ht="12.75" x14ac:dyDescent="0.2">
      <c r="A98" s="72" t="s">
        <v>873</v>
      </c>
      <c r="B98" s="11" t="s">
        <v>1712</v>
      </c>
      <c r="C98" s="3">
        <v>2.0699999999999998</v>
      </c>
      <c r="D98" s="3">
        <f t="shared" si="2"/>
        <v>99.600000000000009</v>
      </c>
      <c r="E98" s="3">
        <f t="shared" si="3"/>
        <v>119.52000000000001</v>
      </c>
      <c r="F98" s="89" t="s">
        <v>495</v>
      </c>
      <c r="G98" s="157"/>
      <c r="H98" s="36"/>
      <c r="I98" s="36"/>
    </row>
    <row r="99" spans="1:9" ht="12.75" x14ac:dyDescent="0.2">
      <c r="A99" s="72" t="s">
        <v>874</v>
      </c>
      <c r="B99" s="11" t="s">
        <v>1713</v>
      </c>
      <c r="C99" s="3">
        <v>13.92</v>
      </c>
      <c r="D99" s="3">
        <f t="shared" si="2"/>
        <v>669.7</v>
      </c>
      <c r="E99" s="3">
        <f t="shared" si="3"/>
        <v>803.64</v>
      </c>
      <c r="F99" s="89" t="s">
        <v>495</v>
      </c>
      <c r="G99" s="157"/>
      <c r="H99" s="36"/>
      <c r="I99" s="36"/>
    </row>
    <row r="100" spans="1:9" ht="12.75" x14ac:dyDescent="0.2">
      <c r="A100" s="72" t="s">
        <v>875</v>
      </c>
      <c r="B100" s="11" t="s">
        <v>1720</v>
      </c>
      <c r="C100" s="3">
        <v>2.5599999999999996</v>
      </c>
      <c r="D100" s="3">
        <f t="shared" si="2"/>
        <v>123.14999999999999</v>
      </c>
      <c r="E100" s="3">
        <f t="shared" si="3"/>
        <v>147.77999999999997</v>
      </c>
      <c r="F100" s="89" t="s">
        <v>495</v>
      </c>
      <c r="G100" s="157"/>
      <c r="H100" s="36"/>
      <c r="I100" s="36"/>
    </row>
    <row r="101" spans="1:9" ht="13.5" thickBot="1" x14ac:dyDescent="0.25">
      <c r="A101" s="73" t="s">
        <v>876</v>
      </c>
      <c r="B101" s="92" t="s">
        <v>1714</v>
      </c>
      <c r="C101" s="57">
        <v>4.29</v>
      </c>
      <c r="D101" s="57">
        <f t="shared" si="2"/>
        <v>206.4</v>
      </c>
      <c r="E101" s="57">
        <f t="shared" si="3"/>
        <v>247.68</v>
      </c>
      <c r="F101" s="93" t="s">
        <v>495</v>
      </c>
      <c r="G101" s="157"/>
      <c r="H101" s="36"/>
      <c r="I101" s="36"/>
    </row>
    <row r="102" spans="1:9" ht="13.5" thickBot="1" x14ac:dyDescent="0.25">
      <c r="A102" s="2"/>
      <c r="C102" s="5" t="s">
        <v>2162</v>
      </c>
      <c r="D102" s="5"/>
      <c r="E102" s="5"/>
      <c r="G102" s="157"/>
      <c r="H102" s="36"/>
      <c r="I102" s="36"/>
    </row>
    <row r="103" spans="1:9" ht="12.75" x14ac:dyDescent="0.2">
      <c r="A103" s="71" t="s">
        <v>868</v>
      </c>
      <c r="B103" s="87" t="s">
        <v>1696</v>
      </c>
      <c r="C103" s="52">
        <v>4.62</v>
      </c>
      <c r="D103" s="52">
        <f t="shared" si="2"/>
        <v>222.25</v>
      </c>
      <c r="E103" s="52">
        <f t="shared" si="3"/>
        <v>266.7</v>
      </c>
      <c r="F103" s="88" t="s">
        <v>496</v>
      </c>
      <c r="G103" s="157"/>
      <c r="H103" s="36"/>
      <c r="I103" s="36"/>
    </row>
    <row r="104" spans="1:9" ht="12.75" x14ac:dyDescent="0.2">
      <c r="A104" s="315" t="s">
        <v>1237</v>
      </c>
      <c r="B104" s="316" t="s">
        <v>1700</v>
      </c>
      <c r="C104" s="3">
        <v>1.96</v>
      </c>
      <c r="D104" s="3">
        <f t="shared" si="2"/>
        <v>94.3</v>
      </c>
      <c r="E104" s="3">
        <f t="shared" si="3"/>
        <v>113.16</v>
      </c>
      <c r="F104" s="89" t="s">
        <v>496</v>
      </c>
      <c r="G104" s="157"/>
      <c r="H104" s="36"/>
      <c r="I104" s="36"/>
    </row>
    <row r="105" spans="1:9" ht="12.75" x14ac:dyDescent="0.2">
      <c r="A105" s="72" t="s">
        <v>869</v>
      </c>
      <c r="B105" s="28" t="s">
        <v>1701</v>
      </c>
      <c r="C105" s="3">
        <v>1.8800000000000001</v>
      </c>
      <c r="D105" s="3">
        <f t="shared" si="2"/>
        <v>90.45</v>
      </c>
      <c r="E105" s="3">
        <f t="shared" si="3"/>
        <v>108.54</v>
      </c>
      <c r="F105" s="89" t="s">
        <v>496</v>
      </c>
      <c r="G105" s="157"/>
      <c r="H105" s="36"/>
      <c r="I105" s="36"/>
    </row>
    <row r="106" spans="1:9" ht="12.75" x14ac:dyDescent="0.2">
      <c r="A106" s="72" t="s">
        <v>870</v>
      </c>
      <c r="B106" s="28" t="s">
        <v>1702</v>
      </c>
      <c r="C106" s="3">
        <v>1.8800000000000001</v>
      </c>
      <c r="D106" s="3">
        <f t="shared" si="2"/>
        <v>90.45</v>
      </c>
      <c r="E106" s="3">
        <f t="shared" si="3"/>
        <v>108.54</v>
      </c>
      <c r="F106" s="89" t="s">
        <v>496</v>
      </c>
      <c r="G106" s="157"/>
      <c r="H106" s="36"/>
      <c r="I106" s="36"/>
    </row>
    <row r="107" spans="1:9" ht="12.75" x14ac:dyDescent="0.2">
      <c r="A107" s="72" t="s">
        <v>871</v>
      </c>
      <c r="B107" s="11" t="s">
        <v>1710</v>
      </c>
      <c r="C107" s="3">
        <v>19.060000000000002</v>
      </c>
      <c r="D107" s="3">
        <f t="shared" si="2"/>
        <v>917</v>
      </c>
      <c r="E107" s="3">
        <f t="shared" si="3"/>
        <v>1100.3999999999999</v>
      </c>
      <c r="F107" s="89" t="s">
        <v>496</v>
      </c>
      <c r="G107" s="157"/>
      <c r="H107" s="36"/>
      <c r="I107" s="36"/>
    </row>
    <row r="108" spans="1:9" ht="12.75" x14ac:dyDescent="0.2">
      <c r="A108" s="72" t="s">
        <v>877</v>
      </c>
      <c r="B108" s="11" t="s">
        <v>1711</v>
      </c>
      <c r="C108" s="3">
        <v>15.79</v>
      </c>
      <c r="D108" s="3">
        <f t="shared" si="2"/>
        <v>759.65000000000009</v>
      </c>
      <c r="E108" s="3">
        <f t="shared" si="3"/>
        <v>911.58</v>
      </c>
      <c r="F108" s="89" t="s">
        <v>496</v>
      </c>
      <c r="G108" s="157"/>
      <c r="H108" s="36"/>
      <c r="I108" s="36"/>
    </row>
    <row r="109" spans="1:9" ht="12.75" x14ac:dyDescent="0.2">
      <c r="A109" s="72" t="s">
        <v>873</v>
      </c>
      <c r="B109" s="11" t="s">
        <v>1712</v>
      </c>
      <c r="C109" s="3">
        <v>2.0699999999999998</v>
      </c>
      <c r="D109" s="3">
        <f t="shared" si="2"/>
        <v>99.600000000000009</v>
      </c>
      <c r="E109" s="3">
        <f t="shared" si="3"/>
        <v>119.52000000000001</v>
      </c>
      <c r="F109" s="89" t="s">
        <v>496</v>
      </c>
      <c r="G109" s="157"/>
      <c r="H109" s="36"/>
      <c r="I109" s="36"/>
    </row>
    <row r="110" spans="1:9" ht="12.75" x14ac:dyDescent="0.2">
      <c r="A110" s="72" t="s">
        <v>874</v>
      </c>
      <c r="B110" s="11" t="s">
        <v>1713</v>
      </c>
      <c r="C110" s="3">
        <v>13.92</v>
      </c>
      <c r="D110" s="3">
        <f t="shared" si="2"/>
        <v>669.7</v>
      </c>
      <c r="E110" s="3">
        <f t="shared" si="3"/>
        <v>803.64</v>
      </c>
      <c r="F110" s="89" t="s">
        <v>496</v>
      </c>
      <c r="G110" s="157"/>
      <c r="H110" s="36"/>
      <c r="I110" s="36"/>
    </row>
    <row r="111" spans="1:9" ht="13.5" thickBot="1" x14ac:dyDescent="0.25">
      <c r="A111" s="73" t="s">
        <v>876</v>
      </c>
      <c r="B111" s="92" t="s">
        <v>1714</v>
      </c>
      <c r="C111" s="57">
        <v>4.29</v>
      </c>
      <c r="D111" s="57">
        <f t="shared" si="2"/>
        <v>206.4</v>
      </c>
      <c r="E111" s="57">
        <f t="shared" si="3"/>
        <v>247.68</v>
      </c>
      <c r="F111" s="93" t="s">
        <v>496</v>
      </c>
      <c r="G111" s="157"/>
      <c r="H111" s="36"/>
      <c r="I111" s="36"/>
    </row>
    <row r="112" spans="1:9" ht="13.5" thickBot="1" x14ac:dyDescent="0.25">
      <c r="A112" s="2"/>
      <c r="C112" s="5" t="s">
        <v>2162</v>
      </c>
      <c r="D112" s="5"/>
      <c r="E112" s="5"/>
      <c r="G112" s="157"/>
      <c r="H112" s="36"/>
      <c r="I112" s="36"/>
    </row>
    <row r="113" spans="1:9" ht="12.75" x14ac:dyDescent="0.2">
      <c r="A113" s="94" t="s">
        <v>23</v>
      </c>
      <c r="B113" s="87" t="s">
        <v>1717</v>
      </c>
      <c r="C113" s="52">
        <v>3.8099999999999996</v>
      </c>
      <c r="D113" s="52">
        <f t="shared" ref="D113:D169" si="4">IF(C113="","",5*ROUND(C113*$C$8/5,2))</f>
        <v>183.29999999999998</v>
      </c>
      <c r="E113" s="52">
        <f t="shared" ref="E113:E169" si="5">D113*1.2</f>
        <v>219.95999999999998</v>
      </c>
      <c r="F113" s="88" t="s">
        <v>2128</v>
      </c>
      <c r="G113" s="157"/>
      <c r="H113" s="36"/>
      <c r="I113" s="36"/>
    </row>
    <row r="114" spans="1:9" ht="12.75" x14ac:dyDescent="0.2">
      <c r="A114" s="90" t="s">
        <v>537</v>
      </c>
      <c r="B114" s="11" t="s">
        <v>1696</v>
      </c>
      <c r="C114" s="3">
        <v>3.0399999999999996</v>
      </c>
      <c r="D114" s="3">
        <f t="shared" si="4"/>
        <v>146.25</v>
      </c>
      <c r="E114" s="3">
        <f t="shared" si="5"/>
        <v>175.5</v>
      </c>
      <c r="F114" s="89" t="s">
        <v>2128</v>
      </c>
      <c r="G114" s="157"/>
      <c r="H114" s="36"/>
      <c r="I114" s="36"/>
    </row>
    <row r="115" spans="1:9" ht="12.75" x14ac:dyDescent="0.2">
      <c r="A115" s="90" t="s">
        <v>624</v>
      </c>
      <c r="B115" s="11" t="s">
        <v>1706</v>
      </c>
      <c r="C115" s="3">
        <v>2.15</v>
      </c>
      <c r="D115" s="3">
        <f t="shared" si="4"/>
        <v>103.45</v>
      </c>
      <c r="E115" s="3">
        <f t="shared" si="5"/>
        <v>124.14</v>
      </c>
      <c r="F115" s="89" t="s">
        <v>2128</v>
      </c>
      <c r="G115" s="157"/>
      <c r="H115" s="36"/>
      <c r="I115" s="36"/>
    </row>
    <row r="116" spans="1:9" ht="12.75" x14ac:dyDescent="0.2">
      <c r="A116" s="90" t="s">
        <v>625</v>
      </c>
      <c r="B116" s="11" t="s">
        <v>1707</v>
      </c>
      <c r="C116" s="3">
        <v>2.15</v>
      </c>
      <c r="D116" s="3">
        <f t="shared" si="4"/>
        <v>103.45</v>
      </c>
      <c r="E116" s="3">
        <f t="shared" si="5"/>
        <v>124.14</v>
      </c>
      <c r="F116" s="89" t="s">
        <v>2128</v>
      </c>
      <c r="G116" s="157"/>
      <c r="H116" s="36"/>
      <c r="I116" s="36"/>
    </row>
    <row r="117" spans="1:9" ht="12.75" x14ac:dyDescent="0.2">
      <c r="A117" s="90" t="s">
        <v>626</v>
      </c>
      <c r="B117" s="11" t="s">
        <v>1702</v>
      </c>
      <c r="C117" s="3">
        <v>2.57</v>
      </c>
      <c r="D117" s="3">
        <f t="shared" si="4"/>
        <v>123.65</v>
      </c>
      <c r="E117" s="3">
        <f t="shared" si="5"/>
        <v>148.38</v>
      </c>
      <c r="F117" s="89" t="s">
        <v>2128</v>
      </c>
      <c r="G117" s="157"/>
      <c r="H117" s="36"/>
      <c r="I117" s="36"/>
    </row>
    <row r="118" spans="1:9" ht="12.75" x14ac:dyDescent="0.2">
      <c r="A118" s="90" t="s">
        <v>2004</v>
      </c>
      <c r="B118" s="11" t="s">
        <v>2007</v>
      </c>
      <c r="C118" s="3">
        <v>3.71</v>
      </c>
      <c r="D118" s="3">
        <f t="shared" si="4"/>
        <v>178.5</v>
      </c>
      <c r="E118" s="3">
        <f t="shared" si="5"/>
        <v>214.2</v>
      </c>
      <c r="F118" s="89" t="s">
        <v>2128</v>
      </c>
      <c r="G118" s="157"/>
      <c r="H118" s="36"/>
      <c r="I118" s="36"/>
    </row>
    <row r="119" spans="1:9" ht="12.75" x14ac:dyDescent="0.2">
      <c r="A119" s="90" t="s">
        <v>2005</v>
      </c>
      <c r="B119" s="11" t="s">
        <v>2008</v>
      </c>
      <c r="C119" s="3">
        <v>3.71</v>
      </c>
      <c r="D119" s="3">
        <f t="shared" si="4"/>
        <v>178.5</v>
      </c>
      <c r="E119" s="3">
        <f t="shared" si="5"/>
        <v>214.2</v>
      </c>
      <c r="F119" s="89" t="s">
        <v>2128</v>
      </c>
      <c r="G119" s="157"/>
      <c r="H119" s="36"/>
      <c r="I119" s="36"/>
    </row>
    <row r="120" spans="1:9" ht="12.75" x14ac:dyDescent="0.2">
      <c r="A120" s="90" t="s">
        <v>233</v>
      </c>
      <c r="B120" s="11" t="s">
        <v>232</v>
      </c>
      <c r="C120" s="3">
        <v>21.73</v>
      </c>
      <c r="D120" s="3">
        <f t="shared" si="4"/>
        <v>1045.45</v>
      </c>
      <c r="E120" s="3">
        <f t="shared" si="5"/>
        <v>1254.54</v>
      </c>
      <c r="F120" s="89" t="s">
        <v>2128</v>
      </c>
      <c r="G120" s="157"/>
      <c r="H120" s="36"/>
      <c r="I120" s="36"/>
    </row>
    <row r="121" spans="1:9" ht="12.75" x14ac:dyDescent="0.2">
      <c r="A121" s="90" t="s">
        <v>636</v>
      </c>
      <c r="B121" s="11" t="s">
        <v>1715</v>
      </c>
      <c r="C121" s="3">
        <v>10.68</v>
      </c>
      <c r="D121" s="3">
        <f t="shared" si="4"/>
        <v>513.80000000000007</v>
      </c>
      <c r="E121" s="3">
        <f t="shared" si="5"/>
        <v>616.56000000000006</v>
      </c>
      <c r="F121" s="89" t="s">
        <v>2128</v>
      </c>
      <c r="G121" s="157"/>
      <c r="H121" s="36"/>
      <c r="I121" s="36"/>
    </row>
    <row r="122" spans="1:9" ht="12.75" x14ac:dyDescent="0.2">
      <c r="A122" s="90" t="s">
        <v>638</v>
      </c>
      <c r="B122" s="11" t="s">
        <v>1710</v>
      </c>
      <c r="C122" s="3">
        <v>14.72</v>
      </c>
      <c r="D122" s="3">
        <f t="shared" si="4"/>
        <v>708.19999999999993</v>
      </c>
      <c r="E122" s="3">
        <f t="shared" si="5"/>
        <v>849.83999999999992</v>
      </c>
      <c r="F122" s="89" t="s">
        <v>2130</v>
      </c>
      <c r="G122" s="157"/>
      <c r="H122" s="36"/>
      <c r="I122" s="36"/>
    </row>
    <row r="123" spans="1:9" ht="12.75" x14ac:dyDescent="0.2">
      <c r="A123" s="90" t="s">
        <v>335</v>
      </c>
      <c r="B123" s="11" t="s">
        <v>1718</v>
      </c>
      <c r="C123" s="3">
        <v>24.21</v>
      </c>
      <c r="D123" s="3">
        <f t="shared" si="4"/>
        <v>1164.75</v>
      </c>
      <c r="E123" s="3">
        <f t="shared" si="5"/>
        <v>1397.7</v>
      </c>
      <c r="F123" s="89" t="s">
        <v>2130</v>
      </c>
      <c r="G123" s="157"/>
      <c r="H123" s="36"/>
      <c r="I123" s="36"/>
    </row>
    <row r="124" spans="1:9" ht="12.75" x14ac:dyDescent="0.2">
      <c r="A124" s="90" t="s">
        <v>336</v>
      </c>
      <c r="B124" s="11" t="s">
        <v>2098</v>
      </c>
      <c r="C124" s="3">
        <v>22.44</v>
      </c>
      <c r="D124" s="3">
        <f t="shared" si="4"/>
        <v>1079.5999999999999</v>
      </c>
      <c r="E124" s="3">
        <f t="shared" si="5"/>
        <v>1295.5199999999998</v>
      </c>
      <c r="F124" s="89" t="s">
        <v>2128</v>
      </c>
      <c r="G124" s="157"/>
      <c r="H124" s="36"/>
      <c r="I124" s="36"/>
    </row>
    <row r="125" spans="1:9" ht="12.75" x14ac:dyDescent="0.2">
      <c r="A125" s="90" t="s">
        <v>2129</v>
      </c>
      <c r="B125" s="11" t="s">
        <v>1718</v>
      </c>
      <c r="C125" s="3">
        <v>24.21</v>
      </c>
      <c r="D125" s="3">
        <f t="shared" si="4"/>
        <v>1164.75</v>
      </c>
      <c r="E125" s="3">
        <f t="shared" si="5"/>
        <v>1397.7</v>
      </c>
      <c r="F125" s="89" t="s">
        <v>2127</v>
      </c>
      <c r="G125" s="157"/>
      <c r="H125" s="36"/>
      <c r="I125" s="36"/>
    </row>
    <row r="126" spans="1:9" ht="12.75" x14ac:dyDescent="0.2">
      <c r="A126" s="95" t="s">
        <v>556</v>
      </c>
      <c r="B126" s="28" t="s">
        <v>1719</v>
      </c>
      <c r="C126" s="22">
        <v>14.17</v>
      </c>
      <c r="D126" s="22">
        <f t="shared" si="4"/>
        <v>681.7</v>
      </c>
      <c r="E126" s="22">
        <f t="shared" si="5"/>
        <v>818.04000000000008</v>
      </c>
      <c r="F126" s="89" t="s">
        <v>2128</v>
      </c>
      <c r="G126" s="157"/>
      <c r="H126" s="36"/>
      <c r="I126" s="36"/>
    </row>
    <row r="127" spans="1:9" ht="12.75" x14ac:dyDescent="0.2">
      <c r="A127" s="90" t="s">
        <v>85</v>
      </c>
      <c r="B127" s="11" t="s">
        <v>1712</v>
      </c>
      <c r="C127" s="3">
        <v>1.66</v>
      </c>
      <c r="D127" s="3">
        <f t="shared" si="4"/>
        <v>79.850000000000009</v>
      </c>
      <c r="E127" s="3">
        <f t="shared" si="5"/>
        <v>95.820000000000007</v>
      </c>
      <c r="F127" s="89" t="s">
        <v>2128</v>
      </c>
      <c r="G127" s="157"/>
      <c r="H127" s="36"/>
      <c r="I127" s="36"/>
    </row>
    <row r="128" spans="1:9" ht="12.75" x14ac:dyDescent="0.2">
      <c r="A128" s="90" t="s">
        <v>87</v>
      </c>
      <c r="B128" s="11" t="s">
        <v>1720</v>
      </c>
      <c r="C128" s="3">
        <v>1.66</v>
      </c>
      <c r="D128" s="3">
        <f t="shared" si="4"/>
        <v>79.850000000000009</v>
      </c>
      <c r="E128" s="3">
        <f t="shared" si="5"/>
        <v>95.820000000000007</v>
      </c>
      <c r="F128" s="89" t="s">
        <v>2128</v>
      </c>
      <c r="G128" s="157"/>
      <c r="H128" s="36"/>
      <c r="I128" s="36"/>
    </row>
    <row r="129" spans="1:9" ht="13.5" thickBot="1" x14ac:dyDescent="0.25">
      <c r="A129" s="91" t="s">
        <v>238</v>
      </c>
      <c r="B129" s="92" t="s">
        <v>1886</v>
      </c>
      <c r="C129" s="57">
        <v>80.31</v>
      </c>
      <c r="D129" s="57">
        <f t="shared" si="4"/>
        <v>3863.7</v>
      </c>
      <c r="E129" s="57">
        <f t="shared" si="5"/>
        <v>4636.4399999999996</v>
      </c>
      <c r="F129" s="93" t="s">
        <v>1805</v>
      </c>
      <c r="G129" s="157"/>
      <c r="H129" s="36"/>
      <c r="I129" s="36"/>
    </row>
    <row r="130" spans="1:9" ht="13.5" thickBot="1" x14ac:dyDescent="0.25">
      <c r="A130" s="21"/>
      <c r="C130" s="5" t="s">
        <v>2162</v>
      </c>
      <c r="D130" s="5"/>
      <c r="E130" s="5"/>
      <c r="G130" s="157"/>
      <c r="H130" s="36"/>
      <c r="I130" s="36"/>
    </row>
    <row r="131" spans="1:9" ht="12.75" x14ac:dyDescent="0.2">
      <c r="A131" s="241" t="s">
        <v>620</v>
      </c>
      <c r="B131" s="242" t="s">
        <v>1717</v>
      </c>
      <c r="C131" s="243">
        <v>7.27</v>
      </c>
      <c r="D131" s="243">
        <f t="shared" si="4"/>
        <v>349.75</v>
      </c>
      <c r="E131" s="243">
        <f t="shared" si="5"/>
        <v>419.7</v>
      </c>
      <c r="F131" s="244" t="s">
        <v>2131</v>
      </c>
      <c r="G131" s="157"/>
      <c r="H131" s="36"/>
      <c r="I131" s="36"/>
    </row>
    <row r="132" spans="1:9" ht="12.75" x14ac:dyDescent="0.2">
      <c r="A132" s="245" t="s">
        <v>621</v>
      </c>
      <c r="B132" s="246" t="s">
        <v>1696</v>
      </c>
      <c r="C132" s="247">
        <v>3.51</v>
      </c>
      <c r="D132" s="247">
        <f t="shared" si="4"/>
        <v>168.85000000000002</v>
      </c>
      <c r="E132" s="247">
        <f t="shared" si="5"/>
        <v>202.62000000000003</v>
      </c>
      <c r="F132" s="248" t="s">
        <v>2131</v>
      </c>
      <c r="G132" s="157"/>
      <c r="H132" s="36"/>
      <c r="I132" s="36"/>
    </row>
    <row r="133" spans="1:9" ht="12.75" x14ac:dyDescent="0.2">
      <c r="A133" s="245" t="s">
        <v>627</v>
      </c>
      <c r="B133" s="246" t="s">
        <v>1701</v>
      </c>
      <c r="C133" s="247">
        <v>2.4499999999999997</v>
      </c>
      <c r="D133" s="247">
        <f t="shared" si="4"/>
        <v>117.85</v>
      </c>
      <c r="E133" s="247">
        <f t="shared" si="5"/>
        <v>141.41999999999999</v>
      </c>
      <c r="F133" s="248" t="s">
        <v>2131</v>
      </c>
      <c r="G133" s="157"/>
      <c r="H133" s="36"/>
      <c r="I133" s="36"/>
    </row>
    <row r="134" spans="1:9" ht="12.75" x14ac:dyDescent="0.2">
      <c r="A134" s="245" t="s">
        <v>628</v>
      </c>
      <c r="B134" s="246" t="s">
        <v>1702</v>
      </c>
      <c r="C134" s="247">
        <v>2.4499999999999997</v>
      </c>
      <c r="D134" s="247">
        <f t="shared" si="4"/>
        <v>117.85</v>
      </c>
      <c r="E134" s="247">
        <f t="shared" si="5"/>
        <v>141.41999999999999</v>
      </c>
      <c r="F134" s="248" t="s">
        <v>2131</v>
      </c>
      <c r="G134" s="157"/>
      <c r="H134" s="36"/>
      <c r="I134" s="36"/>
    </row>
    <row r="135" spans="1:9" ht="12.75" x14ac:dyDescent="0.2">
      <c r="A135" s="245" t="s">
        <v>629</v>
      </c>
      <c r="B135" s="246" t="s">
        <v>1708</v>
      </c>
      <c r="C135" s="247">
        <v>2.4499999999999997</v>
      </c>
      <c r="D135" s="247">
        <f t="shared" si="4"/>
        <v>117.85</v>
      </c>
      <c r="E135" s="247">
        <f t="shared" si="5"/>
        <v>141.41999999999999</v>
      </c>
      <c r="F135" s="248" t="s">
        <v>2131</v>
      </c>
      <c r="G135" s="157"/>
      <c r="H135" s="36"/>
      <c r="I135" s="36"/>
    </row>
    <row r="136" spans="1:9" ht="12.75" x14ac:dyDescent="0.2">
      <c r="A136" s="245" t="s">
        <v>630</v>
      </c>
      <c r="B136" s="246" t="s">
        <v>1709</v>
      </c>
      <c r="C136" s="247">
        <v>2.4499999999999997</v>
      </c>
      <c r="D136" s="247">
        <f t="shared" si="4"/>
        <v>117.85</v>
      </c>
      <c r="E136" s="247">
        <f t="shared" si="5"/>
        <v>141.41999999999999</v>
      </c>
      <c r="F136" s="248" t="s">
        <v>2131</v>
      </c>
      <c r="G136" s="157"/>
      <c r="H136" s="36"/>
      <c r="I136" s="36"/>
    </row>
    <row r="137" spans="1:9" ht="12.75" x14ac:dyDescent="0.2">
      <c r="A137" s="245" t="s">
        <v>2006</v>
      </c>
      <c r="B137" s="246" t="s">
        <v>2009</v>
      </c>
      <c r="C137" s="247">
        <v>3.94</v>
      </c>
      <c r="D137" s="247">
        <f t="shared" si="4"/>
        <v>189.54999999999998</v>
      </c>
      <c r="E137" s="247">
        <f t="shared" si="5"/>
        <v>227.45999999999998</v>
      </c>
      <c r="F137" s="248" t="s">
        <v>2131</v>
      </c>
      <c r="G137" s="157"/>
      <c r="H137" s="36"/>
      <c r="I137" s="36"/>
    </row>
    <row r="138" spans="1:9" ht="12.75" x14ac:dyDescent="0.2">
      <c r="A138" s="245" t="s">
        <v>234</v>
      </c>
      <c r="B138" s="246" t="s">
        <v>232</v>
      </c>
      <c r="C138" s="247">
        <v>53.33</v>
      </c>
      <c r="D138" s="247">
        <f t="shared" si="4"/>
        <v>2565.6999999999998</v>
      </c>
      <c r="E138" s="247">
        <f t="shared" si="5"/>
        <v>3078.8399999999997</v>
      </c>
      <c r="F138" s="248" t="s">
        <v>2131</v>
      </c>
      <c r="G138" s="157"/>
      <c r="H138" s="36"/>
      <c r="I138" s="36"/>
    </row>
    <row r="139" spans="1:9" ht="12.75" x14ac:dyDescent="0.2">
      <c r="A139" s="245" t="s">
        <v>637</v>
      </c>
      <c r="B139" s="246" t="s">
        <v>1715</v>
      </c>
      <c r="C139" s="247">
        <v>22.330000000000002</v>
      </c>
      <c r="D139" s="247">
        <f t="shared" si="4"/>
        <v>1074.3000000000002</v>
      </c>
      <c r="E139" s="247">
        <f t="shared" si="5"/>
        <v>1289.1600000000001</v>
      </c>
      <c r="F139" s="248" t="s">
        <v>2131</v>
      </c>
      <c r="G139" s="157"/>
      <c r="H139" s="36"/>
      <c r="I139" s="36"/>
    </row>
    <row r="140" spans="1:9" ht="12.75" x14ac:dyDescent="0.2">
      <c r="A140" s="245" t="s">
        <v>639</v>
      </c>
      <c r="B140" s="246" t="s">
        <v>1710</v>
      </c>
      <c r="C140" s="247">
        <v>21.62</v>
      </c>
      <c r="D140" s="247">
        <f t="shared" si="4"/>
        <v>1040.1500000000001</v>
      </c>
      <c r="E140" s="247">
        <f t="shared" si="5"/>
        <v>1248.18</v>
      </c>
      <c r="F140" s="248" t="s">
        <v>2132</v>
      </c>
      <c r="G140" s="157"/>
      <c r="H140" s="36"/>
      <c r="I140" s="36"/>
    </row>
    <row r="141" spans="1:9" ht="12.75" x14ac:dyDescent="0.2">
      <c r="A141" s="245" t="s">
        <v>337</v>
      </c>
      <c r="B141" s="246" t="s">
        <v>1718</v>
      </c>
      <c r="C141" s="247">
        <v>29.180000000000003</v>
      </c>
      <c r="D141" s="247">
        <f t="shared" si="4"/>
        <v>1403.85</v>
      </c>
      <c r="E141" s="247">
        <f t="shared" si="5"/>
        <v>1684.62</v>
      </c>
      <c r="F141" s="248" t="s">
        <v>2132</v>
      </c>
      <c r="G141" s="157"/>
      <c r="H141" s="36"/>
      <c r="I141" s="36"/>
    </row>
    <row r="142" spans="1:9" ht="12.75" x14ac:dyDescent="0.2">
      <c r="A142" s="245" t="s">
        <v>339</v>
      </c>
      <c r="B142" s="246" t="s">
        <v>2098</v>
      </c>
      <c r="C142" s="247">
        <v>24.39</v>
      </c>
      <c r="D142" s="247">
        <f t="shared" si="4"/>
        <v>1173.4000000000001</v>
      </c>
      <c r="E142" s="247">
        <f t="shared" si="5"/>
        <v>1408.0800000000002</v>
      </c>
      <c r="F142" s="248" t="s">
        <v>2131</v>
      </c>
      <c r="G142" s="157"/>
      <c r="H142" s="36"/>
      <c r="I142" s="36"/>
    </row>
    <row r="143" spans="1:9" ht="12.75" x14ac:dyDescent="0.2">
      <c r="A143" s="245" t="s">
        <v>2133</v>
      </c>
      <c r="B143" s="246" t="s">
        <v>1718</v>
      </c>
      <c r="C143" s="247">
        <v>29.180000000000003</v>
      </c>
      <c r="D143" s="247">
        <f t="shared" si="4"/>
        <v>1403.85</v>
      </c>
      <c r="E143" s="247">
        <f t="shared" si="5"/>
        <v>1684.62</v>
      </c>
      <c r="F143" s="248" t="s">
        <v>2134</v>
      </c>
      <c r="G143" s="157"/>
      <c r="H143" s="36"/>
      <c r="I143" s="36"/>
    </row>
    <row r="144" spans="1:9" ht="12.75" x14ac:dyDescent="0.2">
      <c r="A144" s="257" t="s">
        <v>557</v>
      </c>
      <c r="B144" s="258" t="s">
        <v>1719</v>
      </c>
      <c r="C144" s="186">
        <v>15.39</v>
      </c>
      <c r="D144" s="186">
        <f t="shared" si="4"/>
        <v>740.40000000000009</v>
      </c>
      <c r="E144" s="186">
        <f t="shared" si="5"/>
        <v>888.48000000000013</v>
      </c>
      <c r="F144" s="248" t="s">
        <v>438</v>
      </c>
      <c r="G144" s="157"/>
      <c r="H144" s="36"/>
      <c r="I144" s="36"/>
    </row>
    <row r="145" spans="1:9" ht="12.75" x14ac:dyDescent="0.2">
      <c r="A145" s="245" t="s">
        <v>86</v>
      </c>
      <c r="B145" s="246" t="s">
        <v>1712</v>
      </c>
      <c r="C145" s="247">
        <v>1.67</v>
      </c>
      <c r="D145" s="247">
        <f t="shared" si="4"/>
        <v>80.349999999999994</v>
      </c>
      <c r="E145" s="247">
        <f t="shared" si="5"/>
        <v>96.419999999999987</v>
      </c>
      <c r="F145" s="248" t="s">
        <v>438</v>
      </c>
      <c r="G145" s="157"/>
      <c r="H145" s="36"/>
      <c r="I145" s="36"/>
    </row>
    <row r="146" spans="1:9" ht="12.75" x14ac:dyDescent="0.2">
      <c r="A146" s="245" t="s">
        <v>88</v>
      </c>
      <c r="B146" s="246" t="s">
        <v>1720</v>
      </c>
      <c r="C146" s="247">
        <v>1.66</v>
      </c>
      <c r="D146" s="247">
        <f t="shared" si="4"/>
        <v>79.850000000000009</v>
      </c>
      <c r="E146" s="247">
        <f t="shared" si="5"/>
        <v>95.820000000000007</v>
      </c>
      <c r="F146" s="248" t="s">
        <v>438</v>
      </c>
      <c r="G146" s="157"/>
      <c r="H146" s="36"/>
      <c r="I146" s="36"/>
    </row>
    <row r="147" spans="1:9" ht="12.75" x14ac:dyDescent="0.2">
      <c r="A147" s="245" t="s">
        <v>90</v>
      </c>
      <c r="B147" s="246" t="s">
        <v>1722</v>
      </c>
      <c r="C147" s="247">
        <v>126.37</v>
      </c>
      <c r="D147" s="247">
        <f t="shared" si="4"/>
        <v>6079.6500000000005</v>
      </c>
      <c r="E147" s="247">
        <f t="shared" si="5"/>
        <v>7295.5800000000008</v>
      </c>
      <c r="F147" s="248" t="s">
        <v>438</v>
      </c>
      <c r="G147" s="157"/>
      <c r="H147" s="36"/>
      <c r="I147" s="36"/>
    </row>
    <row r="148" spans="1:9" ht="13.5" thickBot="1" x14ac:dyDescent="0.25">
      <c r="A148" s="249" t="s">
        <v>239</v>
      </c>
      <c r="B148" s="250" t="s">
        <v>1886</v>
      </c>
      <c r="C148" s="251">
        <v>80.31</v>
      </c>
      <c r="D148" s="251">
        <f t="shared" si="4"/>
        <v>3863.7</v>
      </c>
      <c r="E148" s="251">
        <f t="shared" si="5"/>
        <v>4636.4399999999996</v>
      </c>
      <c r="F148" s="252" t="s">
        <v>1805</v>
      </c>
      <c r="G148" s="157"/>
      <c r="H148" s="36"/>
      <c r="I148" s="36"/>
    </row>
    <row r="149" spans="1:9" ht="13.5" thickBot="1" x14ac:dyDescent="0.25">
      <c r="A149" s="21"/>
      <c r="C149" s="5" t="s">
        <v>2162</v>
      </c>
      <c r="D149" s="5"/>
      <c r="E149" s="5"/>
      <c r="G149" s="157"/>
      <c r="H149" s="36"/>
      <c r="I149" s="36"/>
    </row>
    <row r="150" spans="1:9" ht="12.75" x14ac:dyDescent="0.2">
      <c r="A150" s="94" t="s">
        <v>2138</v>
      </c>
      <c r="B150" s="87" t="s">
        <v>2135</v>
      </c>
      <c r="C150" s="52">
        <v>16.420000000000002</v>
      </c>
      <c r="D150" s="52">
        <f>IF(C150="","",5*ROUND(C150*$C$8/5,2))</f>
        <v>789.95</v>
      </c>
      <c r="E150" s="52">
        <f>D150*1.2</f>
        <v>947.94</v>
      </c>
      <c r="F150" s="88" t="s">
        <v>2136</v>
      </c>
      <c r="G150" s="157"/>
      <c r="H150" s="36"/>
      <c r="I150" s="36"/>
    </row>
    <row r="151" spans="1:9" ht="12.75" x14ac:dyDescent="0.2">
      <c r="A151" s="90" t="s">
        <v>622</v>
      </c>
      <c r="B151" s="11" t="s">
        <v>1696</v>
      </c>
      <c r="C151" s="3">
        <v>3.9299999999999997</v>
      </c>
      <c r="D151" s="3">
        <f t="shared" si="4"/>
        <v>189.05</v>
      </c>
      <c r="E151" s="3">
        <f t="shared" si="5"/>
        <v>226.86</v>
      </c>
      <c r="F151" s="89" t="s">
        <v>2137</v>
      </c>
      <c r="G151" s="157"/>
      <c r="H151" s="36"/>
      <c r="I151" s="36"/>
    </row>
    <row r="152" spans="1:9" ht="12.75" x14ac:dyDescent="0.2">
      <c r="A152" s="90" t="s">
        <v>623</v>
      </c>
      <c r="B152" s="11" t="s">
        <v>1716</v>
      </c>
      <c r="C152" s="3">
        <v>8.33</v>
      </c>
      <c r="D152" s="3">
        <f t="shared" si="4"/>
        <v>400.75</v>
      </c>
      <c r="E152" s="3">
        <f t="shared" si="5"/>
        <v>480.9</v>
      </c>
      <c r="F152" s="89" t="s">
        <v>2137</v>
      </c>
      <c r="G152" s="157"/>
      <c r="H152" s="36"/>
      <c r="I152" s="36"/>
    </row>
    <row r="153" spans="1:9" ht="12.75" x14ac:dyDescent="0.2">
      <c r="A153" s="90" t="s">
        <v>631</v>
      </c>
      <c r="B153" s="11" t="s">
        <v>1702</v>
      </c>
      <c r="C153" s="3">
        <v>2.6999999999999997</v>
      </c>
      <c r="D153" s="3">
        <f t="shared" si="4"/>
        <v>129.9</v>
      </c>
      <c r="E153" s="3">
        <f t="shared" si="5"/>
        <v>155.88</v>
      </c>
      <c r="F153" s="89" t="s">
        <v>2137</v>
      </c>
      <c r="G153" s="157"/>
      <c r="H153" s="36"/>
      <c r="I153" s="36"/>
    </row>
    <row r="154" spans="1:9" ht="12.75" x14ac:dyDescent="0.2">
      <c r="A154" s="90" t="s">
        <v>632</v>
      </c>
      <c r="B154" s="11" t="s">
        <v>1703</v>
      </c>
      <c r="C154" s="3">
        <v>2.6999999999999997</v>
      </c>
      <c r="D154" s="3">
        <f t="shared" si="4"/>
        <v>129.9</v>
      </c>
      <c r="E154" s="3">
        <f t="shared" si="5"/>
        <v>155.88</v>
      </c>
      <c r="F154" s="89" t="s">
        <v>2137</v>
      </c>
      <c r="G154" s="157"/>
      <c r="H154" s="36"/>
      <c r="I154" s="36"/>
    </row>
    <row r="155" spans="1:9" ht="12.75" x14ac:dyDescent="0.2">
      <c r="A155" s="90" t="s">
        <v>633</v>
      </c>
      <c r="B155" s="11" t="s">
        <v>1709</v>
      </c>
      <c r="C155" s="3">
        <v>2.6999999999999997</v>
      </c>
      <c r="D155" s="3">
        <f t="shared" si="4"/>
        <v>129.9</v>
      </c>
      <c r="E155" s="3">
        <f t="shared" si="5"/>
        <v>155.88</v>
      </c>
      <c r="F155" s="89" t="s">
        <v>2137</v>
      </c>
      <c r="G155" s="157"/>
      <c r="H155" s="36"/>
      <c r="I155" s="36"/>
    </row>
    <row r="156" spans="1:9" ht="12.75" x14ac:dyDescent="0.2">
      <c r="A156" s="90" t="s">
        <v>634</v>
      </c>
      <c r="B156" s="11" t="s">
        <v>1704</v>
      </c>
      <c r="C156" s="3">
        <v>2.6999999999999997</v>
      </c>
      <c r="D156" s="3">
        <f t="shared" si="4"/>
        <v>129.9</v>
      </c>
      <c r="E156" s="3">
        <f t="shared" si="5"/>
        <v>155.88</v>
      </c>
      <c r="F156" s="89" t="s">
        <v>2137</v>
      </c>
      <c r="G156" s="157"/>
      <c r="H156" s="36"/>
      <c r="I156" s="36"/>
    </row>
    <row r="157" spans="1:9" ht="12.75" x14ac:dyDescent="0.2">
      <c r="A157" s="90" t="s">
        <v>2010</v>
      </c>
      <c r="B157" s="11" t="s">
        <v>2009</v>
      </c>
      <c r="C157" s="3">
        <v>6.29</v>
      </c>
      <c r="D157" s="3">
        <f t="shared" si="4"/>
        <v>302.60000000000002</v>
      </c>
      <c r="E157" s="3">
        <f t="shared" si="5"/>
        <v>363.12</v>
      </c>
      <c r="F157" s="89" t="s">
        <v>2137</v>
      </c>
      <c r="G157" s="157"/>
      <c r="H157" s="36"/>
      <c r="I157" s="36"/>
    </row>
    <row r="158" spans="1:9" ht="12.75" x14ac:dyDescent="0.2">
      <c r="A158" s="90" t="s">
        <v>234</v>
      </c>
      <c r="B158" s="11" t="s">
        <v>232</v>
      </c>
      <c r="C158" s="3">
        <v>53.33</v>
      </c>
      <c r="D158" s="3">
        <f t="shared" si="4"/>
        <v>2565.6999999999998</v>
      </c>
      <c r="E158" s="3">
        <f t="shared" si="5"/>
        <v>3078.8399999999997</v>
      </c>
      <c r="F158" s="89" t="s">
        <v>2137</v>
      </c>
      <c r="G158" s="157"/>
      <c r="H158" s="36"/>
      <c r="I158" s="36"/>
    </row>
    <row r="159" spans="1:9" ht="12.75" x14ac:dyDescent="0.2">
      <c r="A159" s="90" t="s">
        <v>635</v>
      </c>
      <c r="B159" s="11" t="s">
        <v>535</v>
      </c>
      <c r="C159" s="3">
        <v>12.799999999999999</v>
      </c>
      <c r="D159" s="3">
        <f t="shared" si="4"/>
        <v>615.79999999999995</v>
      </c>
      <c r="E159" s="3">
        <f t="shared" si="5"/>
        <v>738.95999999999992</v>
      </c>
      <c r="F159" s="89" t="s">
        <v>2137</v>
      </c>
      <c r="G159" s="157"/>
      <c r="H159" s="36"/>
      <c r="I159" s="36"/>
    </row>
    <row r="160" spans="1:9" ht="12.75" x14ac:dyDescent="0.2">
      <c r="A160" s="90" t="s">
        <v>390</v>
      </c>
      <c r="B160" s="11" t="s">
        <v>1715</v>
      </c>
      <c r="C160" s="3">
        <v>24.03</v>
      </c>
      <c r="D160" s="3">
        <f t="shared" si="4"/>
        <v>1156.0999999999999</v>
      </c>
      <c r="E160" s="3">
        <f t="shared" si="5"/>
        <v>1387.32</v>
      </c>
      <c r="F160" s="89" t="s">
        <v>2137</v>
      </c>
      <c r="G160" s="157"/>
      <c r="H160" s="36"/>
      <c r="I160" s="36"/>
    </row>
    <row r="161" spans="1:9" ht="12.75" x14ac:dyDescent="0.2">
      <c r="A161" s="90" t="s">
        <v>640</v>
      </c>
      <c r="B161" s="11" t="s">
        <v>1710</v>
      </c>
      <c r="C161" s="3">
        <v>30.680000000000003</v>
      </c>
      <c r="D161" s="3">
        <f t="shared" si="4"/>
        <v>1476</v>
      </c>
      <c r="E161" s="3">
        <f t="shared" si="5"/>
        <v>1771.2</v>
      </c>
      <c r="F161" s="89" t="s">
        <v>2137</v>
      </c>
      <c r="G161" s="157"/>
      <c r="H161" s="36"/>
      <c r="I161" s="36"/>
    </row>
    <row r="162" spans="1:9" ht="12.75" x14ac:dyDescent="0.2">
      <c r="A162" s="90" t="s">
        <v>338</v>
      </c>
      <c r="B162" s="11" t="s">
        <v>1718</v>
      </c>
      <c r="C162" s="3">
        <v>31.05</v>
      </c>
      <c r="D162" s="3">
        <f t="shared" si="4"/>
        <v>1493.8</v>
      </c>
      <c r="E162" s="3">
        <f t="shared" si="5"/>
        <v>1792.56</v>
      </c>
      <c r="F162" s="89" t="s">
        <v>2137</v>
      </c>
      <c r="G162" s="157"/>
      <c r="H162" s="36"/>
      <c r="I162" s="36"/>
    </row>
    <row r="163" spans="1:9" ht="12.75" x14ac:dyDescent="0.2">
      <c r="A163" s="90" t="s">
        <v>339</v>
      </c>
      <c r="B163" s="11" t="s">
        <v>2098</v>
      </c>
      <c r="C163" s="3">
        <v>24.39</v>
      </c>
      <c r="D163" s="3">
        <f t="shared" si="4"/>
        <v>1173.4000000000001</v>
      </c>
      <c r="E163" s="3">
        <f t="shared" si="5"/>
        <v>1408.0800000000002</v>
      </c>
      <c r="F163" s="89" t="s">
        <v>2137</v>
      </c>
      <c r="G163" s="157"/>
      <c r="H163" s="36"/>
      <c r="I163" s="36"/>
    </row>
    <row r="164" spans="1:9" ht="12.75" x14ac:dyDescent="0.2">
      <c r="A164" s="90" t="s">
        <v>640</v>
      </c>
      <c r="B164" s="11" t="s">
        <v>1710</v>
      </c>
      <c r="C164" s="3">
        <v>30.680000000000003</v>
      </c>
      <c r="D164" s="3">
        <f t="shared" si="4"/>
        <v>1476</v>
      </c>
      <c r="E164" s="3">
        <f t="shared" si="5"/>
        <v>1771.2</v>
      </c>
      <c r="F164" s="89" t="s">
        <v>2137</v>
      </c>
      <c r="G164" s="157"/>
      <c r="H164" s="36"/>
      <c r="I164" s="36"/>
    </row>
    <row r="165" spans="1:9" ht="12.75" x14ac:dyDescent="0.2">
      <c r="A165" s="95" t="s">
        <v>558</v>
      </c>
      <c r="B165" s="28" t="s">
        <v>1719</v>
      </c>
      <c r="C165" s="22">
        <v>14.69</v>
      </c>
      <c r="D165" s="22">
        <f t="shared" si="4"/>
        <v>706.75</v>
      </c>
      <c r="E165" s="22">
        <f t="shared" si="5"/>
        <v>848.1</v>
      </c>
      <c r="F165" s="89" t="s">
        <v>2137</v>
      </c>
      <c r="G165" s="157"/>
      <c r="H165" s="36"/>
      <c r="I165" s="36"/>
    </row>
    <row r="166" spans="1:9" ht="12.75" x14ac:dyDescent="0.2">
      <c r="A166" s="90" t="s">
        <v>86</v>
      </c>
      <c r="B166" s="11" t="s">
        <v>1712</v>
      </c>
      <c r="C166" s="3">
        <v>1.67</v>
      </c>
      <c r="D166" s="3">
        <f t="shared" si="4"/>
        <v>80.349999999999994</v>
      </c>
      <c r="E166" s="3">
        <f t="shared" si="5"/>
        <v>96.419999999999987</v>
      </c>
      <c r="F166" s="89" t="s">
        <v>2137</v>
      </c>
      <c r="G166" s="157"/>
      <c r="H166" s="36"/>
      <c r="I166" s="36"/>
    </row>
    <row r="167" spans="1:9" ht="12.75" x14ac:dyDescent="0.2">
      <c r="A167" s="90" t="s">
        <v>89</v>
      </c>
      <c r="B167" s="11" t="s">
        <v>1720</v>
      </c>
      <c r="C167" s="3">
        <v>5.37</v>
      </c>
      <c r="D167" s="3">
        <f t="shared" si="4"/>
        <v>258.35000000000002</v>
      </c>
      <c r="E167" s="3">
        <f t="shared" si="5"/>
        <v>310.02000000000004</v>
      </c>
      <c r="F167" s="89" t="s">
        <v>2137</v>
      </c>
      <c r="G167" s="157"/>
      <c r="H167" s="36"/>
      <c r="I167" s="36"/>
    </row>
    <row r="168" spans="1:9" ht="12.75" x14ac:dyDescent="0.2">
      <c r="A168" s="90" t="s">
        <v>91</v>
      </c>
      <c r="B168" s="11" t="s">
        <v>1722</v>
      </c>
      <c r="C168" s="3">
        <v>149.39999999999998</v>
      </c>
      <c r="D168" s="3">
        <f t="shared" si="4"/>
        <v>7187.65</v>
      </c>
      <c r="E168" s="3">
        <f t="shared" si="5"/>
        <v>8625.1799999999985</v>
      </c>
      <c r="F168" s="89" t="s">
        <v>2137</v>
      </c>
      <c r="G168" s="157"/>
      <c r="H168" s="36"/>
      <c r="I168" s="36"/>
    </row>
    <row r="169" spans="1:9" ht="13.5" thickBot="1" x14ac:dyDescent="0.25">
      <c r="A169" s="91" t="s">
        <v>239</v>
      </c>
      <c r="B169" s="92" t="s">
        <v>1886</v>
      </c>
      <c r="C169" s="57">
        <v>80.31</v>
      </c>
      <c r="D169" s="57">
        <f t="shared" si="4"/>
        <v>3863.7</v>
      </c>
      <c r="E169" s="57">
        <f t="shared" si="5"/>
        <v>4636.4399999999996</v>
      </c>
      <c r="F169" s="93" t="s">
        <v>1805</v>
      </c>
      <c r="G169" s="157"/>
      <c r="H169" s="36"/>
      <c r="I169" s="36"/>
    </row>
    <row r="170" spans="1:9" ht="13.5" thickBot="1" x14ac:dyDescent="0.25">
      <c r="A170" s="21"/>
      <c r="C170" s="5" t="s">
        <v>2162</v>
      </c>
      <c r="D170" s="5"/>
      <c r="E170" s="5"/>
      <c r="G170" s="157"/>
      <c r="H170" s="36"/>
      <c r="I170" s="36"/>
    </row>
    <row r="171" spans="1:9" ht="12.75" x14ac:dyDescent="0.2">
      <c r="A171" s="94" t="s">
        <v>386</v>
      </c>
      <c r="B171" s="87" t="s">
        <v>1696</v>
      </c>
      <c r="C171" s="52">
        <v>9.43</v>
      </c>
      <c r="D171" s="52">
        <f t="shared" ref="D171:D219" si="6">IF(C171="","",5*ROUND(C171*$C$8/5,2))</f>
        <v>453.7</v>
      </c>
      <c r="E171" s="52">
        <f t="shared" ref="E171:E219" si="7">D171*1.2</f>
        <v>544.43999999999994</v>
      </c>
      <c r="F171" s="88" t="s">
        <v>439</v>
      </c>
      <c r="G171" s="157"/>
      <c r="H171" s="36"/>
      <c r="I171" s="36"/>
    </row>
    <row r="172" spans="1:9" ht="12.75" x14ac:dyDescent="0.2">
      <c r="A172" s="90" t="s">
        <v>387</v>
      </c>
      <c r="B172" s="11" t="s">
        <v>1702</v>
      </c>
      <c r="C172" s="3">
        <v>5.8599999999999994</v>
      </c>
      <c r="D172" s="3">
        <f t="shared" si="6"/>
        <v>281.90000000000003</v>
      </c>
      <c r="E172" s="3">
        <f t="shared" si="7"/>
        <v>338.28000000000003</v>
      </c>
      <c r="F172" s="89" t="s">
        <v>439</v>
      </c>
      <c r="G172" s="157"/>
      <c r="H172" s="36"/>
      <c r="I172" s="36"/>
    </row>
    <row r="173" spans="1:9" ht="12.75" x14ac:dyDescent="0.2">
      <c r="A173" s="90" t="s">
        <v>388</v>
      </c>
      <c r="B173" s="11" t="s">
        <v>1708</v>
      </c>
      <c r="C173" s="3">
        <v>5.8599999999999994</v>
      </c>
      <c r="D173" s="3">
        <f t="shared" si="6"/>
        <v>281.90000000000003</v>
      </c>
      <c r="E173" s="3">
        <f t="shared" si="7"/>
        <v>338.28000000000003</v>
      </c>
      <c r="F173" s="89" t="s">
        <v>439</v>
      </c>
      <c r="G173" s="157"/>
      <c r="H173" s="36"/>
      <c r="I173" s="36"/>
    </row>
    <row r="174" spans="1:9" ht="12.75" x14ac:dyDescent="0.2">
      <c r="A174" s="90" t="s">
        <v>389</v>
      </c>
      <c r="B174" s="11" t="s">
        <v>1709</v>
      </c>
      <c r="C174" s="3">
        <v>5.8599999999999994</v>
      </c>
      <c r="D174" s="3">
        <f t="shared" si="6"/>
        <v>281.90000000000003</v>
      </c>
      <c r="E174" s="3">
        <f t="shared" si="7"/>
        <v>338.28000000000003</v>
      </c>
      <c r="F174" s="89" t="s">
        <v>439</v>
      </c>
      <c r="G174" s="157"/>
      <c r="H174" s="36"/>
      <c r="I174" s="36"/>
    </row>
    <row r="175" spans="1:9" ht="12.75" x14ac:dyDescent="0.2">
      <c r="A175" s="90" t="s">
        <v>356</v>
      </c>
      <c r="B175" s="11" t="s">
        <v>1704</v>
      </c>
      <c r="C175" s="3">
        <v>5.8599999999999994</v>
      </c>
      <c r="D175" s="3">
        <f t="shared" si="6"/>
        <v>281.90000000000003</v>
      </c>
      <c r="E175" s="3">
        <f t="shared" si="7"/>
        <v>338.28000000000003</v>
      </c>
      <c r="F175" s="89" t="s">
        <v>439</v>
      </c>
      <c r="G175" s="157"/>
      <c r="H175" s="36"/>
      <c r="I175" s="36"/>
    </row>
    <row r="176" spans="1:9" ht="12.75" x14ac:dyDescent="0.2">
      <c r="A176" s="90" t="s">
        <v>357</v>
      </c>
      <c r="B176" s="11" t="s">
        <v>1705</v>
      </c>
      <c r="C176" s="3">
        <v>5.8599999999999994</v>
      </c>
      <c r="D176" s="3">
        <f t="shared" si="6"/>
        <v>281.90000000000003</v>
      </c>
      <c r="E176" s="3">
        <f t="shared" si="7"/>
        <v>338.28000000000003</v>
      </c>
      <c r="F176" s="89" t="s">
        <v>440</v>
      </c>
      <c r="G176" s="157"/>
      <c r="H176" s="36"/>
      <c r="I176" s="36"/>
    </row>
    <row r="177" spans="1:9" ht="12.75" x14ac:dyDescent="0.2">
      <c r="A177" s="90" t="s">
        <v>235</v>
      </c>
      <c r="B177" s="11" t="s">
        <v>232</v>
      </c>
      <c r="C177" s="3">
        <v>51.19</v>
      </c>
      <c r="D177" s="3">
        <f t="shared" si="6"/>
        <v>2462.75</v>
      </c>
      <c r="E177" s="3">
        <f t="shared" si="7"/>
        <v>2955.2999999999997</v>
      </c>
      <c r="F177" s="89" t="s">
        <v>440</v>
      </c>
      <c r="G177" s="157"/>
      <c r="H177" s="36"/>
      <c r="I177" s="36"/>
    </row>
    <row r="178" spans="1:9" ht="12.75" x14ac:dyDescent="0.2">
      <c r="A178" s="90" t="s">
        <v>390</v>
      </c>
      <c r="B178" s="11" t="s">
        <v>1715</v>
      </c>
      <c r="C178" s="3">
        <v>24.03</v>
      </c>
      <c r="D178" s="3">
        <f t="shared" si="6"/>
        <v>1156.0999999999999</v>
      </c>
      <c r="E178" s="3">
        <f t="shared" si="7"/>
        <v>1387.32</v>
      </c>
      <c r="F178" s="89" t="s">
        <v>439</v>
      </c>
      <c r="G178" s="157"/>
      <c r="H178" s="36"/>
      <c r="I178" s="36"/>
    </row>
    <row r="179" spans="1:9" ht="12.75" x14ac:dyDescent="0.2">
      <c r="A179" s="90" t="s">
        <v>497</v>
      </c>
      <c r="B179" s="11" t="s">
        <v>1710</v>
      </c>
      <c r="C179" s="3">
        <v>89.13000000000001</v>
      </c>
      <c r="D179" s="3">
        <f t="shared" si="6"/>
        <v>4288.05</v>
      </c>
      <c r="E179" s="3">
        <f t="shared" si="7"/>
        <v>5145.66</v>
      </c>
      <c r="F179" s="89" t="s">
        <v>439</v>
      </c>
      <c r="G179" s="157"/>
      <c r="H179" s="36"/>
      <c r="I179" s="36"/>
    </row>
    <row r="180" spans="1:9" ht="12.75" x14ac:dyDescent="0.2">
      <c r="A180" s="90" t="s">
        <v>498</v>
      </c>
      <c r="B180" s="11" t="s">
        <v>1723</v>
      </c>
      <c r="C180" s="3">
        <v>4.04</v>
      </c>
      <c r="D180" s="3">
        <f t="shared" si="6"/>
        <v>194.35</v>
      </c>
      <c r="E180" s="3">
        <f t="shared" si="7"/>
        <v>233.21999999999997</v>
      </c>
      <c r="F180" s="89" t="s">
        <v>439</v>
      </c>
      <c r="G180" s="157"/>
      <c r="H180" s="36"/>
      <c r="I180" s="36"/>
    </row>
    <row r="181" spans="1:9" ht="12.75" x14ac:dyDescent="0.2">
      <c r="A181" s="95" t="s">
        <v>558</v>
      </c>
      <c r="B181" s="28" t="s">
        <v>1719</v>
      </c>
      <c r="C181" s="22">
        <v>14.69</v>
      </c>
      <c r="D181" s="22">
        <f t="shared" si="6"/>
        <v>706.75</v>
      </c>
      <c r="E181" s="22">
        <f t="shared" si="7"/>
        <v>848.1</v>
      </c>
      <c r="F181" s="89" t="s">
        <v>439</v>
      </c>
      <c r="G181" s="157"/>
      <c r="H181" s="36"/>
      <c r="I181" s="36"/>
    </row>
    <row r="182" spans="1:9" ht="12.75" x14ac:dyDescent="0.2">
      <c r="A182" s="90" t="s">
        <v>499</v>
      </c>
      <c r="B182" s="11" t="s">
        <v>1806</v>
      </c>
      <c r="C182" s="3">
        <v>15.79</v>
      </c>
      <c r="D182" s="3">
        <f t="shared" si="6"/>
        <v>759.65000000000009</v>
      </c>
      <c r="E182" s="3">
        <f t="shared" si="7"/>
        <v>911.58</v>
      </c>
      <c r="F182" s="89" t="s">
        <v>439</v>
      </c>
      <c r="G182" s="157"/>
      <c r="H182" s="36"/>
      <c r="I182" s="36"/>
    </row>
    <row r="183" spans="1:9" ht="12.75" x14ac:dyDescent="0.2">
      <c r="A183" s="90" t="s">
        <v>500</v>
      </c>
      <c r="B183" s="11" t="s">
        <v>1720</v>
      </c>
      <c r="C183" s="3">
        <v>0.46</v>
      </c>
      <c r="D183" s="3">
        <f t="shared" si="6"/>
        <v>22.15</v>
      </c>
      <c r="E183" s="3">
        <f t="shared" si="7"/>
        <v>26.58</v>
      </c>
      <c r="F183" s="89" t="s">
        <v>439</v>
      </c>
      <c r="G183" s="157"/>
      <c r="H183" s="36"/>
      <c r="I183" s="36"/>
    </row>
    <row r="184" spans="1:9" ht="13.5" thickBot="1" x14ac:dyDescent="0.25">
      <c r="A184" s="91" t="s">
        <v>501</v>
      </c>
      <c r="B184" s="92" t="s">
        <v>1720</v>
      </c>
      <c r="C184" s="57">
        <v>0.29000000000000004</v>
      </c>
      <c r="D184" s="57">
        <f t="shared" si="6"/>
        <v>13.95</v>
      </c>
      <c r="E184" s="57">
        <f t="shared" si="7"/>
        <v>16.739999999999998</v>
      </c>
      <c r="F184" s="93" t="s">
        <v>439</v>
      </c>
      <c r="G184" s="157"/>
      <c r="H184" s="36"/>
      <c r="I184" s="36"/>
    </row>
    <row r="185" spans="1:9" ht="12.75" x14ac:dyDescent="0.2">
      <c r="A185" s="21"/>
      <c r="C185" s="5" t="s">
        <v>2162</v>
      </c>
      <c r="D185" s="5"/>
      <c r="E185" s="5"/>
      <c r="G185" s="157"/>
      <c r="H185" s="36"/>
      <c r="I185" s="36"/>
    </row>
    <row r="186" spans="1:9" ht="12.75" x14ac:dyDescent="0.2">
      <c r="A186" s="114" t="s">
        <v>1731</v>
      </c>
      <c r="C186" s="5" t="s">
        <v>2162</v>
      </c>
      <c r="D186" s="5"/>
      <c r="E186" s="5"/>
      <c r="G186" s="157"/>
      <c r="H186" s="36"/>
      <c r="I186" s="36"/>
    </row>
    <row r="187" spans="1:9" ht="12.75" x14ac:dyDescent="0.2">
      <c r="A187" s="30" t="s">
        <v>1732</v>
      </c>
      <c r="B187" s="30"/>
      <c r="C187" s="29" t="s">
        <v>2162</v>
      </c>
      <c r="D187" s="29"/>
      <c r="E187" s="29"/>
      <c r="F187" s="1"/>
      <c r="G187" s="157"/>
      <c r="H187" s="36"/>
      <c r="I187" s="36"/>
    </row>
    <row r="188" spans="1:9" ht="12.75" x14ac:dyDescent="0.2">
      <c r="A188" s="116" t="s">
        <v>1733</v>
      </c>
      <c r="C188" s="5" t="s">
        <v>2162</v>
      </c>
      <c r="D188" s="5"/>
      <c r="E188" s="5"/>
      <c r="G188" s="157"/>
      <c r="H188" s="36"/>
      <c r="I188" s="36"/>
    </row>
    <row r="189" spans="1:9" ht="12.75" x14ac:dyDescent="0.2">
      <c r="A189" s="116" t="s">
        <v>1887</v>
      </c>
      <c r="C189" s="5" t="s">
        <v>2162</v>
      </c>
      <c r="D189" s="5"/>
      <c r="E189" s="5"/>
      <c r="G189" s="157"/>
      <c r="H189" s="36"/>
      <c r="I189" s="36"/>
    </row>
    <row r="190" spans="1:9" ht="13.5" thickBot="1" x14ac:dyDescent="0.25">
      <c r="A190" s="114" t="s">
        <v>1691</v>
      </c>
      <c r="C190" s="5" t="s">
        <v>2162</v>
      </c>
      <c r="D190" s="5"/>
      <c r="E190" s="5"/>
      <c r="G190" s="157"/>
      <c r="H190" s="36"/>
      <c r="I190" s="36"/>
    </row>
    <row r="191" spans="1:9" ht="12.75" x14ac:dyDescent="0.2">
      <c r="A191" s="94" t="s">
        <v>902</v>
      </c>
      <c r="B191" s="87" t="s">
        <v>796</v>
      </c>
      <c r="C191" s="52">
        <v>2014.93</v>
      </c>
      <c r="D191" s="52">
        <f t="shared" si="6"/>
        <v>96938.3</v>
      </c>
      <c r="E191" s="52">
        <f t="shared" si="7"/>
        <v>116325.96</v>
      </c>
      <c r="F191" s="96" t="s">
        <v>1807</v>
      </c>
      <c r="G191" s="157"/>
      <c r="H191" s="36"/>
      <c r="I191" s="36"/>
    </row>
    <row r="192" spans="1:9" ht="12.75" x14ac:dyDescent="0.2">
      <c r="A192" s="90" t="s">
        <v>1914</v>
      </c>
      <c r="B192" s="11" t="s">
        <v>797</v>
      </c>
      <c r="C192" s="3">
        <v>2911.48</v>
      </c>
      <c r="D192" s="3">
        <f t="shared" si="6"/>
        <v>140071.29999999999</v>
      </c>
      <c r="E192" s="3">
        <f t="shared" si="7"/>
        <v>168085.55999999997</v>
      </c>
      <c r="F192" s="97" t="s">
        <v>1729</v>
      </c>
      <c r="G192" s="157"/>
      <c r="H192" s="36"/>
      <c r="I192" s="36"/>
    </row>
    <row r="193" spans="1:9" ht="13.5" thickBot="1" x14ac:dyDescent="0.25">
      <c r="A193" s="91" t="s">
        <v>903</v>
      </c>
      <c r="B193" s="92" t="s">
        <v>798</v>
      </c>
      <c r="C193" s="57">
        <v>4256.96</v>
      </c>
      <c r="D193" s="57">
        <f t="shared" si="6"/>
        <v>204802.35</v>
      </c>
      <c r="E193" s="57">
        <f t="shared" si="7"/>
        <v>245762.82</v>
      </c>
      <c r="F193" s="98" t="s">
        <v>1730</v>
      </c>
      <c r="G193" s="157"/>
      <c r="H193" s="36"/>
      <c r="I193" s="36"/>
    </row>
    <row r="194" spans="1:9" ht="12.75" x14ac:dyDescent="0.2">
      <c r="A194" s="21"/>
      <c r="C194" s="5" t="s">
        <v>2162</v>
      </c>
      <c r="D194" s="5"/>
      <c r="E194" s="5"/>
      <c r="F194" s="111"/>
      <c r="G194" s="157"/>
      <c r="H194" s="36"/>
      <c r="I194" s="36"/>
    </row>
    <row r="195" spans="1:9" ht="13.5" thickBot="1" x14ac:dyDescent="0.25">
      <c r="A195" s="115" t="s">
        <v>1263</v>
      </c>
      <c r="C195" s="5" t="s">
        <v>2162</v>
      </c>
      <c r="D195" s="5"/>
      <c r="E195" s="5"/>
      <c r="F195" s="111"/>
      <c r="G195" s="157"/>
      <c r="H195" s="36"/>
      <c r="I195" s="36"/>
    </row>
    <row r="196" spans="1:9" ht="13.5" thickBot="1" x14ac:dyDescent="0.25">
      <c r="A196" s="425" t="s">
        <v>767</v>
      </c>
      <c r="B196" s="426" t="s">
        <v>792</v>
      </c>
      <c r="C196" s="427">
        <v>2132.6000000000004</v>
      </c>
      <c r="D196" s="427">
        <f t="shared" si="6"/>
        <v>102599.40000000001</v>
      </c>
      <c r="E196" s="427">
        <f t="shared" si="7"/>
        <v>123119.28</v>
      </c>
      <c r="F196" s="428" t="s">
        <v>1808</v>
      </c>
      <c r="G196" s="157"/>
      <c r="H196" s="36"/>
      <c r="I196" s="36"/>
    </row>
    <row r="197" spans="1:9" ht="12.75" x14ac:dyDescent="0.2">
      <c r="A197" s="205"/>
      <c r="B197" s="116" t="s">
        <v>2267</v>
      </c>
      <c r="C197" s="116" t="s">
        <v>2162</v>
      </c>
      <c r="D197" s="116"/>
      <c r="E197" s="116"/>
      <c r="F197" s="206"/>
      <c r="G197" s="157"/>
      <c r="H197" s="36"/>
      <c r="I197" s="36"/>
    </row>
    <row r="198" spans="1:9" ht="12.75" x14ac:dyDescent="0.2">
      <c r="A198" s="205"/>
      <c r="B198" s="116"/>
      <c r="C198" s="116" t="s">
        <v>2162</v>
      </c>
      <c r="D198" s="116"/>
      <c r="E198" s="116"/>
      <c r="F198" s="206"/>
      <c r="G198" s="157"/>
      <c r="H198" s="36"/>
      <c r="I198" s="36"/>
    </row>
    <row r="199" spans="1:9" ht="12.75" x14ac:dyDescent="0.2">
      <c r="A199" s="115" t="s">
        <v>1734</v>
      </c>
      <c r="B199" s="116"/>
      <c r="C199" s="116" t="s">
        <v>2162</v>
      </c>
      <c r="D199" s="116"/>
      <c r="E199" s="116"/>
      <c r="F199" s="206"/>
      <c r="G199" s="157"/>
      <c r="H199" s="36"/>
      <c r="I199" s="36"/>
    </row>
    <row r="200" spans="1:9" ht="13.5" thickBot="1" x14ac:dyDescent="0.25">
      <c r="A200" s="2" t="s">
        <v>1735</v>
      </c>
      <c r="B200" s="116"/>
      <c r="C200" s="116" t="s">
        <v>2162</v>
      </c>
      <c r="D200" s="116"/>
      <c r="E200" s="116"/>
      <c r="F200" s="206"/>
      <c r="G200" s="157"/>
      <c r="H200" s="36"/>
      <c r="I200" s="36"/>
    </row>
    <row r="201" spans="1:9" ht="12.75" x14ac:dyDescent="0.2">
      <c r="A201" s="207" t="s">
        <v>768</v>
      </c>
      <c r="B201" s="208" t="s">
        <v>769</v>
      </c>
      <c r="C201" s="199">
        <v>890.64</v>
      </c>
      <c r="D201" s="199">
        <f t="shared" si="6"/>
        <v>42848.7</v>
      </c>
      <c r="E201" s="199">
        <f t="shared" si="7"/>
        <v>51418.439999999995</v>
      </c>
      <c r="F201" s="209" t="s">
        <v>770</v>
      </c>
      <c r="G201" s="157"/>
      <c r="H201" s="36"/>
      <c r="I201" s="36"/>
    </row>
    <row r="202" spans="1:9" ht="12.75" x14ac:dyDescent="0.2">
      <c r="A202" s="200" t="s">
        <v>771</v>
      </c>
      <c r="B202" s="197" t="s">
        <v>769</v>
      </c>
      <c r="C202" s="195">
        <v>948.73</v>
      </c>
      <c r="D202" s="195">
        <f t="shared" si="6"/>
        <v>45643.4</v>
      </c>
      <c r="E202" s="195">
        <f t="shared" si="7"/>
        <v>54772.08</v>
      </c>
      <c r="F202" s="201" t="s">
        <v>772</v>
      </c>
      <c r="G202" s="157"/>
      <c r="H202" s="36"/>
      <c r="I202" s="36"/>
    </row>
    <row r="203" spans="1:9" ht="12.75" x14ac:dyDescent="0.2">
      <c r="A203" s="200" t="s">
        <v>773</v>
      </c>
      <c r="B203" s="198" t="s">
        <v>1721</v>
      </c>
      <c r="C203" s="195">
        <v>1.37</v>
      </c>
      <c r="D203" s="195">
        <f t="shared" si="6"/>
        <v>65.900000000000006</v>
      </c>
      <c r="E203" s="195">
        <f t="shared" si="7"/>
        <v>79.08</v>
      </c>
      <c r="F203" s="201" t="s">
        <v>774</v>
      </c>
      <c r="G203" s="157"/>
      <c r="H203" s="36"/>
      <c r="I203" s="36"/>
    </row>
    <row r="204" spans="1:9" ht="12.75" x14ac:dyDescent="0.2">
      <c r="A204" s="200" t="s">
        <v>775</v>
      </c>
      <c r="B204" s="198" t="s">
        <v>1724</v>
      </c>
      <c r="C204" s="195">
        <v>28.91</v>
      </c>
      <c r="D204" s="195">
        <f t="shared" si="6"/>
        <v>1390.8500000000001</v>
      </c>
      <c r="E204" s="195">
        <f t="shared" si="7"/>
        <v>1669.0200000000002</v>
      </c>
      <c r="F204" s="201" t="s">
        <v>774</v>
      </c>
      <c r="G204" s="157"/>
      <c r="H204" s="36"/>
      <c r="I204" s="36"/>
    </row>
    <row r="205" spans="1:9" ht="12.75" x14ac:dyDescent="0.2">
      <c r="A205" s="200" t="s">
        <v>778</v>
      </c>
      <c r="B205" s="198" t="s">
        <v>1611</v>
      </c>
      <c r="C205" s="195">
        <v>146.54999999999998</v>
      </c>
      <c r="D205" s="195">
        <f t="shared" si="6"/>
        <v>7050.5</v>
      </c>
      <c r="E205" s="195">
        <f t="shared" si="7"/>
        <v>8460.6</v>
      </c>
      <c r="F205" s="201" t="s">
        <v>774</v>
      </c>
      <c r="G205" s="157"/>
      <c r="H205" s="36"/>
      <c r="I205" s="36"/>
    </row>
    <row r="206" spans="1:9" ht="12.75" x14ac:dyDescent="0.2">
      <c r="A206" s="200" t="s">
        <v>2179</v>
      </c>
      <c r="B206" s="198" t="s">
        <v>2181</v>
      </c>
      <c r="C206" s="195">
        <v>17.040000000000003</v>
      </c>
      <c r="D206" s="195">
        <f t="shared" si="6"/>
        <v>819.80000000000007</v>
      </c>
      <c r="E206" s="195">
        <f t="shared" si="7"/>
        <v>983.76</v>
      </c>
      <c r="F206" s="201" t="s">
        <v>774</v>
      </c>
      <c r="G206" s="157"/>
      <c r="H206" s="36"/>
      <c r="I206" s="36"/>
    </row>
    <row r="207" spans="1:9" ht="12.75" x14ac:dyDescent="0.2">
      <c r="A207" s="200" t="s">
        <v>2180</v>
      </c>
      <c r="B207" s="198" t="s">
        <v>2182</v>
      </c>
      <c r="C207" s="195">
        <v>55.93</v>
      </c>
      <c r="D207" s="195">
        <f t="shared" si="6"/>
        <v>2690.7999999999997</v>
      </c>
      <c r="E207" s="195">
        <f t="shared" si="7"/>
        <v>3228.9599999999996</v>
      </c>
      <c r="F207" s="201" t="s">
        <v>774</v>
      </c>
      <c r="G207" s="157"/>
      <c r="H207" s="36"/>
      <c r="I207" s="36"/>
    </row>
    <row r="208" spans="1:9" ht="12.75" x14ac:dyDescent="0.2">
      <c r="A208" s="200" t="s">
        <v>779</v>
      </c>
      <c r="B208" s="198" t="s">
        <v>780</v>
      </c>
      <c r="C208" s="195">
        <v>16.220000000000002</v>
      </c>
      <c r="D208" s="195">
        <f t="shared" si="6"/>
        <v>780.34999999999991</v>
      </c>
      <c r="E208" s="195">
        <f t="shared" si="7"/>
        <v>936.41999999999985</v>
      </c>
      <c r="F208" s="201" t="s">
        <v>774</v>
      </c>
      <c r="G208" s="157"/>
      <c r="H208" s="36"/>
      <c r="I208" s="36"/>
    </row>
    <row r="209" spans="1:9" ht="12.75" x14ac:dyDescent="0.2">
      <c r="A209" s="200" t="s">
        <v>2177</v>
      </c>
      <c r="B209" s="198" t="s">
        <v>2183</v>
      </c>
      <c r="C209" s="195">
        <v>16.220000000000002</v>
      </c>
      <c r="D209" s="195">
        <f t="shared" si="6"/>
        <v>780.34999999999991</v>
      </c>
      <c r="E209" s="195">
        <f t="shared" si="7"/>
        <v>936.41999999999985</v>
      </c>
      <c r="F209" s="201" t="s">
        <v>774</v>
      </c>
      <c r="G209" s="157"/>
      <c r="H209" s="36"/>
      <c r="I209" s="36"/>
    </row>
    <row r="210" spans="1:9" customFormat="1" ht="12.75" x14ac:dyDescent="0.2">
      <c r="A210" s="200" t="s">
        <v>781</v>
      </c>
      <c r="B210" s="198" t="s">
        <v>782</v>
      </c>
      <c r="C210" s="195">
        <v>16.220000000000002</v>
      </c>
      <c r="D210" s="195">
        <f t="shared" si="6"/>
        <v>780.34999999999991</v>
      </c>
      <c r="E210" s="195">
        <f t="shared" si="7"/>
        <v>936.41999999999985</v>
      </c>
      <c r="F210" s="201" t="s">
        <v>774</v>
      </c>
      <c r="G210" s="157"/>
      <c r="H210" s="36"/>
      <c r="I210" s="36"/>
    </row>
    <row r="211" spans="1:9" ht="12.75" x14ac:dyDescent="0.2">
      <c r="A211" s="200" t="s">
        <v>783</v>
      </c>
      <c r="B211" s="198" t="s">
        <v>784</v>
      </c>
      <c r="C211" s="195">
        <v>16.220000000000002</v>
      </c>
      <c r="D211" s="195">
        <f t="shared" si="6"/>
        <v>780.34999999999991</v>
      </c>
      <c r="E211" s="195">
        <f t="shared" si="7"/>
        <v>936.41999999999985</v>
      </c>
      <c r="F211" s="201" t="s">
        <v>774</v>
      </c>
      <c r="G211" s="157"/>
      <c r="H211" s="36"/>
      <c r="I211" s="36"/>
    </row>
    <row r="212" spans="1:9" ht="12.75" x14ac:dyDescent="0.2">
      <c r="A212" s="200" t="s">
        <v>785</v>
      </c>
      <c r="B212" s="198" t="s">
        <v>786</v>
      </c>
      <c r="C212" s="195">
        <v>16.220000000000002</v>
      </c>
      <c r="D212" s="195">
        <f t="shared" si="6"/>
        <v>780.34999999999991</v>
      </c>
      <c r="E212" s="195">
        <f t="shared" si="7"/>
        <v>936.41999999999985</v>
      </c>
      <c r="F212" s="201" t="s">
        <v>774</v>
      </c>
      <c r="G212" s="157"/>
      <c r="H212" s="36"/>
      <c r="I212" s="36"/>
    </row>
    <row r="213" spans="1:9" ht="12.75" x14ac:dyDescent="0.2">
      <c r="A213" s="200" t="s">
        <v>2176</v>
      </c>
      <c r="B213" s="198" t="s">
        <v>2184</v>
      </c>
      <c r="C213" s="195">
        <v>223.95</v>
      </c>
      <c r="D213" s="195">
        <f t="shared" si="6"/>
        <v>10774.25</v>
      </c>
      <c r="E213" s="195">
        <f t="shared" si="7"/>
        <v>12929.1</v>
      </c>
      <c r="F213" s="201" t="s">
        <v>774</v>
      </c>
      <c r="G213" s="157"/>
      <c r="H213" s="36"/>
      <c r="I213" s="36"/>
    </row>
    <row r="214" spans="1:9" ht="12.75" x14ac:dyDescent="0.2">
      <c r="A214" s="200" t="s">
        <v>787</v>
      </c>
      <c r="B214" s="198" t="s">
        <v>1725</v>
      </c>
      <c r="C214" s="195">
        <v>71.59</v>
      </c>
      <c r="D214" s="195">
        <f t="shared" si="6"/>
        <v>3444.2000000000003</v>
      </c>
      <c r="E214" s="195">
        <f t="shared" si="7"/>
        <v>4133.04</v>
      </c>
      <c r="F214" s="201" t="s">
        <v>774</v>
      </c>
      <c r="G214" s="157"/>
      <c r="H214" s="36"/>
      <c r="I214" s="36"/>
    </row>
    <row r="215" spans="1:9" ht="12.75" x14ac:dyDescent="0.2">
      <c r="A215" s="200" t="s">
        <v>2178</v>
      </c>
      <c r="B215" s="198" t="s">
        <v>2185</v>
      </c>
      <c r="C215" s="195">
        <v>25.26</v>
      </c>
      <c r="D215" s="195">
        <f t="shared" si="6"/>
        <v>1215.25</v>
      </c>
      <c r="E215" s="195">
        <f t="shared" si="7"/>
        <v>1458.3</v>
      </c>
      <c r="F215" s="201" t="s">
        <v>774</v>
      </c>
      <c r="G215" s="157"/>
      <c r="H215" s="36"/>
      <c r="I215" s="36"/>
    </row>
    <row r="216" spans="1:9" ht="12.75" x14ac:dyDescent="0.2">
      <c r="A216" s="200" t="s">
        <v>788</v>
      </c>
      <c r="B216" s="198" t="s">
        <v>1726</v>
      </c>
      <c r="C216" s="195">
        <v>15.19</v>
      </c>
      <c r="D216" s="195">
        <f t="shared" si="6"/>
        <v>730.8</v>
      </c>
      <c r="E216" s="195">
        <f t="shared" si="7"/>
        <v>876.95999999999992</v>
      </c>
      <c r="F216" s="201" t="s">
        <v>774</v>
      </c>
      <c r="G216" s="157"/>
      <c r="H216" s="36"/>
      <c r="I216" s="36"/>
    </row>
    <row r="217" spans="1:9" ht="12.75" x14ac:dyDescent="0.2">
      <c r="A217" s="200" t="s">
        <v>789</v>
      </c>
      <c r="B217" s="196" t="s">
        <v>1727</v>
      </c>
      <c r="C217" s="195">
        <v>40.93</v>
      </c>
      <c r="D217" s="195">
        <f t="shared" si="6"/>
        <v>1969.1499999999999</v>
      </c>
      <c r="E217" s="195">
        <f t="shared" si="7"/>
        <v>2362.9799999999996</v>
      </c>
      <c r="F217" s="201" t="s">
        <v>790</v>
      </c>
      <c r="G217" s="157"/>
      <c r="H217" s="36"/>
      <c r="I217" s="36"/>
    </row>
    <row r="218" spans="1:9" ht="12.75" x14ac:dyDescent="0.2">
      <c r="A218" s="200" t="s">
        <v>791</v>
      </c>
      <c r="B218" s="196" t="s">
        <v>1728</v>
      </c>
      <c r="C218" s="195">
        <v>30.94</v>
      </c>
      <c r="D218" s="195">
        <f t="shared" si="6"/>
        <v>1488.5</v>
      </c>
      <c r="E218" s="195">
        <f t="shared" si="7"/>
        <v>1786.2</v>
      </c>
      <c r="F218" s="201" t="s">
        <v>790</v>
      </c>
      <c r="G218" s="157"/>
      <c r="H218" s="36"/>
      <c r="I218" s="36"/>
    </row>
    <row r="219" spans="1:9" ht="13.5" thickBot="1" x14ac:dyDescent="0.25">
      <c r="A219" s="202" t="s">
        <v>776</v>
      </c>
      <c r="B219" s="210" t="s">
        <v>777</v>
      </c>
      <c r="C219" s="203">
        <v>14.67</v>
      </c>
      <c r="D219" s="203">
        <f t="shared" si="6"/>
        <v>705.75</v>
      </c>
      <c r="E219" s="203">
        <f t="shared" si="7"/>
        <v>846.9</v>
      </c>
      <c r="F219" s="204" t="s">
        <v>1809</v>
      </c>
      <c r="G219" s="157"/>
      <c r="H219" s="36"/>
      <c r="I219" s="36"/>
    </row>
    <row r="221" spans="1:9" ht="12.75" x14ac:dyDescent="0.2">
      <c r="A221" s="114" t="s">
        <v>1810</v>
      </c>
      <c r="B221" s="114"/>
    </row>
    <row r="222" spans="1:9" x14ac:dyDescent="0.2">
      <c r="A222" s="126" t="s">
        <v>1736</v>
      </c>
    </row>
  </sheetData>
  <customSheetViews>
    <customSheetView guid="{ED3F2D64-A452-4B5D-8F73-B25F504DB69F}" showPageBreaks="1" printArea="1" hiddenColumns="1" showRuler="0" topLeftCell="A75">
      <selection activeCell="A96" sqref="A96:IV96"/>
      <pageMargins left="0.19685039370078741" right="0.19685039370078741" top="0.59055118110236227" bottom="0.59055118110236227" header="0.51181102362204722" footer="0.11811023622047245"/>
      <printOptions horizontalCentered="1"/>
      <pageSetup paperSize="9" scale="85" orientation="landscape" r:id="rId1"/>
      <headerFooter alignWithMargins="0">
        <oddFooter xml:space="preserve">&amp;LПрайс-лист/EV/Plasma&amp;C&amp;P&amp;Rсрок действия с 10.02.2006 до 31.07.2006 </oddFooter>
      </headerFooter>
    </customSheetView>
  </customSheetViews>
  <mergeCells count="7">
    <mergeCell ref="D8:E8"/>
    <mergeCell ref="A11:F11"/>
    <mergeCell ref="E9:E10"/>
    <mergeCell ref="C9:D9"/>
    <mergeCell ref="A9:A10"/>
    <mergeCell ref="B9:B10"/>
    <mergeCell ref="F9:F10"/>
  </mergeCells>
  <phoneticPr fontId="0" type="noConversion"/>
  <printOptions horizontalCentered="1"/>
  <pageMargins left="0.43307086614173229" right="0.19685039370078741" top="0.31496062992125984" bottom="0.31496062992125984" header="0.15748031496062992" footer="0.11811023622047245"/>
  <pageSetup paperSize="9" scale="81" fitToHeight="0" orientation="landscape" r:id="rId2"/>
  <headerFooter alignWithMargins="0">
    <oddFooter>&amp;LПрайс-лист/EV/Plasma&amp;C&amp;P</oddFooter>
  </headerFooter>
  <rowBreaks count="5" manualBreakCount="5">
    <brk id="35" max="5" man="1"/>
    <brk id="75" max="5" man="1"/>
    <brk id="112" max="5" man="1"/>
    <brk id="169" max="5" man="1"/>
    <brk id="193" max="5" man="1"/>
  </row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pageSetUpPr fitToPage="1"/>
  </sheetPr>
  <dimension ref="A1:I103"/>
  <sheetViews>
    <sheetView zoomScaleNormal="100" zoomScaleSheetLayoutView="100" workbookViewId="0">
      <pane ySplit="10" topLeftCell="A86" activePane="bottomLeft" state="frozen"/>
      <selection pane="bottomLeft" activeCell="C8" sqref="C8"/>
    </sheetView>
  </sheetViews>
  <sheetFormatPr defaultRowHeight="12.75" x14ac:dyDescent="0.2"/>
  <cols>
    <col min="1" max="1" width="10.7109375" customWidth="1"/>
    <col min="2" max="2" width="45.28515625" customWidth="1"/>
    <col min="3" max="4" width="9.28515625" style="103" customWidth="1"/>
    <col min="5" max="5" width="9.28515625" customWidth="1"/>
    <col min="6" max="6" width="93.42578125" customWidth="1"/>
  </cols>
  <sheetData>
    <row r="1" spans="1:9" s="36" customFormat="1" x14ac:dyDescent="0.2"/>
    <row r="2" spans="1:9" s="36" customFormat="1" x14ac:dyDescent="0.2"/>
    <row r="3" spans="1:9" s="36" customFormat="1" x14ac:dyDescent="0.2"/>
    <row r="4" spans="1:9" s="36" customFormat="1" x14ac:dyDescent="0.2"/>
    <row r="5" spans="1:9" s="36" customFormat="1" x14ac:dyDescent="0.2"/>
    <row r="6" spans="1:9" s="36" customFormat="1" ht="33" customHeight="1" thickBot="1" x14ac:dyDescent="0.25"/>
    <row r="7" spans="1:9" s="36" customFormat="1" ht="20.100000000000001" customHeight="1" thickTop="1" thickBot="1" x14ac:dyDescent="0.25">
      <c r="A7" s="29"/>
      <c r="B7" s="133"/>
      <c r="C7" s="235" t="s">
        <v>885</v>
      </c>
      <c r="D7" s="237">
        <f>MIG_MAG!D7</f>
        <v>45323</v>
      </c>
      <c r="E7" s="236" t="s">
        <v>886</v>
      </c>
      <c r="F7" s="135"/>
    </row>
    <row r="8" spans="1:9" s="36" customFormat="1" ht="20.100000000000001" customHeight="1" thickTop="1" thickBot="1" x14ac:dyDescent="0.3">
      <c r="A8" s="136" t="s">
        <v>531</v>
      </c>
      <c r="B8" s="134"/>
      <c r="C8" s="292">
        <v>48.11</v>
      </c>
      <c r="D8" s="480" t="s">
        <v>1272</v>
      </c>
      <c r="E8" s="481"/>
      <c r="F8" s="137"/>
    </row>
    <row r="9" spans="1:9" s="36" customFormat="1" ht="20.100000000000001" customHeight="1" thickTop="1" thickBot="1" x14ac:dyDescent="0.25">
      <c r="A9" s="488" t="s">
        <v>1271</v>
      </c>
      <c r="B9" s="492" t="s">
        <v>1889</v>
      </c>
      <c r="C9" s="490" t="s">
        <v>1856</v>
      </c>
      <c r="D9" s="491"/>
      <c r="E9" s="488" t="s">
        <v>1273</v>
      </c>
      <c r="F9" s="492" t="s">
        <v>1274</v>
      </c>
    </row>
    <row r="10" spans="1:9" s="36" customFormat="1" ht="20.100000000000001" customHeight="1" thickTop="1" thickBot="1" x14ac:dyDescent="0.25">
      <c r="A10" s="479"/>
      <c r="B10" s="479"/>
      <c r="C10" s="344" t="s">
        <v>883</v>
      </c>
      <c r="D10" s="345" t="s">
        <v>884</v>
      </c>
      <c r="E10" s="489"/>
      <c r="F10" s="479"/>
    </row>
    <row r="11" spans="1:9" ht="12.75" customHeight="1" thickTop="1" x14ac:dyDescent="0.2">
      <c r="A11" s="431" t="s">
        <v>2240</v>
      </c>
      <c r="B11" s="432" t="s">
        <v>2274</v>
      </c>
      <c r="C11" s="430"/>
      <c r="D11" s="430"/>
      <c r="E11" s="430"/>
      <c r="F11" s="430"/>
    </row>
    <row r="12" spans="1:9" ht="18" customHeight="1" x14ac:dyDescent="0.2">
      <c r="A12" s="2" t="s">
        <v>1267</v>
      </c>
      <c r="B12" s="2"/>
      <c r="C12" s="104"/>
      <c r="D12" s="104"/>
      <c r="E12" s="1"/>
      <c r="F12" s="1"/>
    </row>
    <row r="13" spans="1:9" x14ac:dyDescent="0.2">
      <c r="A13" s="30" t="s">
        <v>1737</v>
      </c>
      <c r="B13" s="30"/>
      <c r="C13" s="29"/>
      <c r="D13" s="29"/>
      <c r="E13" s="29"/>
      <c r="F13" s="1"/>
    </row>
    <row r="14" spans="1:9" ht="15" customHeight="1" thickBot="1" x14ac:dyDescent="0.25">
      <c r="A14" s="2" t="s">
        <v>2263</v>
      </c>
      <c r="B14" s="2"/>
      <c r="C14" s="238">
        <f>C8</f>
        <v>48.11</v>
      </c>
      <c r="D14" s="138"/>
      <c r="E14" s="1"/>
      <c r="F14" s="1"/>
    </row>
    <row r="15" spans="1:9" x14ac:dyDescent="0.2">
      <c r="A15" s="71" t="s">
        <v>878</v>
      </c>
      <c r="B15" s="52" t="s">
        <v>428</v>
      </c>
      <c r="C15" s="105">
        <v>10.4</v>
      </c>
      <c r="D15" s="105">
        <f>IF(C15="","",5*ROUND(C15*$C$8/5,2))</f>
        <v>500.34999999999997</v>
      </c>
      <c r="E15" s="105">
        <f>D15*1.2</f>
        <v>600.41999999999996</v>
      </c>
      <c r="F15" s="68" t="s">
        <v>1998</v>
      </c>
      <c r="G15" s="157"/>
      <c r="H15" s="36"/>
      <c r="I15" s="36"/>
    </row>
    <row r="16" spans="1:9" x14ac:dyDescent="0.2">
      <c r="A16" s="72" t="s">
        <v>879</v>
      </c>
      <c r="B16" s="3" t="s">
        <v>262</v>
      </c>
      <c r="C16" s="106">
        <v>12.129999999999999</v>
      </c>
      <c r="D16" s="106">
        <f t="shared" ref="D16:D86" si="0">IF(C16="","",5*ROUND(C16*$C$8/5,2))</f>
        <v>583.54999999999995</v>
      </c>
      <c r="E16" s="106">
        <f t="shared" ref="E16:E96" si="1">D16*1.2</f>
        <v>700.25999999999988</v>
      </c>
      <c r="F16" s="69" t="s">
        <v>1999</v>
      </c>
      <c r="G16" s="157"/>
      <c r="H16" s="36"/>
      <c r="I16" s="36"/>
    </row>
    <row r="17" spans="1:9" x14ac:dyDescent="0.2">
      <c r="A17" s="72" t="s">
        <v>880</v>
      </c>
      <c r="B17" s="3" t="s">
        <v>263</v>
      </c>
      <c r="C17" s="106">
        <v>16.07</v>
      </c>
      <c r="D17" s="106">
        <f t="shared" si="0"/>
        <v>773.15</v>
      </c>
      <c r="E17" s="106">
        <f t="shared" si="1"/>
        <v>927.78</v>
      </c>
      <c r="F17" s="69" t="s">
        <v>2000</v>
      </c>
      <c r="G17" s="157"/>
      <c r="H17" s="36"/>
      <c r="I17" s="36"/>
    </row>
    <row r="18" spans="1:9" ht="13.5" thickBot="1" x14ac:dyDescent="0.25">
      <c r="A18" s="73" t="s">
        <v>881</v>
      </c>
      <c r="B18" s="57" t="s">
        <v>555</v>
      </c>
      <c r="C18" s="107">
        <v>19.680000000000003</v>
      </c>
      <c r="D18" s="107">
        <f t="shared" si="0"/>
        <v>946.80000000000007</v>
      </c>
      <c r="E18" s="107">
        <f t="shared" si="1"/>
        <v>1136.1600000000001</v>
      </c>
      <c r="F18" s="70" t="s">
        <v>2001</v>
      </c>
      <c r="G18" s="157"/>
      <c r="H18" s="36"/>
      <c r="I18" s="36"/>
    </row>
    <row r="19" spans="1:9" x14ac:dyDescent="0.2">
      <c r="A19" s="5"/>
      <c r="B19" s="5"/>
      <c r="C19" s="108" t="s">
        <v>2162</v>
      </c>
      <c r="D19" s="108"/>
      <c r="E19" s="108"/>
      <c r="F19" s="6"/>
      <c r="G19" s="157"/>
      <c r="H19" s="36"/>
      <c r="I19" s="36"/>
    </row>
    <row r="20" spans="1:9" ht="13.5" thickBot="1" x14ac:dyDescent="0.25">
      <c r="A20" s="2" t="s">
        <v>1758</v>
      </c>
      <c r="B20" s="5"/>
      <c r="C20" s="108" t="s">
        <v>2162</v>
      </c>
      <c r="D20" s="108"/>
      <c r="E20" s="108"/>
      <c r="F20" s="6"/>
      <c r="G20" s="157"/>
      <c r="H20" s="36"/>
      <c r="I20" s="36"/>
    </row>
    <row r="21" spans="1:9" x14ac:dyDescent="0.2">
      <c r="A21" s="71" t="s">
        <v>159</v>
      </c>
      <c r="B21" s="52" t="s">
        <v>322</v>
      </c>
      <c r="C21" s="105">
        <v>1.25</v>
      </c>
      <c r="D21" s="105">
        <f t="shared" si="0"/>
        <v>60.15</v>
      </c>
      <c r="E21" s="105">
        <f t="shared" si="1"/>
        <v>72.179999999999993</v>
      </c>
      <c r="F21" s="68" t="s">
        <v>428</v>
      </c>
      <c r="G21" s="157"/>
      <c r="H21" s="36"/>
      <c r="I21" s="36"/>
    </row>
    <row r="22" spans="1:9" x14ac:dyDescent="0.2">
      <c r="A22" s="72" t="s">
        <v>160</v>
      </c>
      <c r="B22" s="3" t="s">
        <v>323</v>
      </c>
      <c r="C22" s="106">
        <v>1.42</v>
      </c>
      <c r="D22" s="106">
        <f t="shared" si="0"/>
        <v>68.3</v>
      </c>
      <c r="E22" s="106">
        <f t="shared" si="1"/>
        <v>81.96</v>
      </c>
      <c r="F22" s="69" t="s">
        <v>262</v>
      </c>
      <c r="G22" s="157"/>
      <c r="H22" s="36"/>
      <c r="I22" s="36"/>
    </row>
    <row r="23" spans="1:9" x14ac:dyDescent="0.2">
      <c r="A23" s="72" t="s">
        <v>161</v>
      </c>
      <c r="B23" s="3" t="s">
        <v>324</v>
      </c>
      <c r="C23" s="106">
        <v>1.55</v>
      </c>
      <c r="D23" s="106">
        <f t="shared" si="0"/>
        <v>74.55</v>
      </c>
      <c r="E23" s="106">
        <f t="shared" si="1"/>
        <v>89.46</v>
      </c>
      <c r="F23" s="69" t="s">
        <v>263</v>
      </c>
      <c r="G23" s="157"/>
      <c r="H23" s="36"/>
      <c r="I23" s="36"/>
    </row>
    <row r="24" spans="1:9" ht="13.5" thickBot="1" x14ac:dyDescent="0.25">
      <c r="A24" s="73" t="s">
        <v>162</v>
      </c>
      <c r="B24" s="57" t="s">
        <v>325</v>
      </c>
      <c r="C24" s="107">
        <v>1.92</v>
      </c>
      <c r="D24" s="107">
        <f t="shared" si="0"/>
        <v>92.35</v>
      </c>
      <c r="E24" s="107">
        <f t="shared" si="1"/>
        <v>110.82</v>
      </c>
      <c r="F24" s="70" t="s">
        <v>264</v>
      </c>
      <c r="G24" s="157"/>
      <c r="H24" s="36"/>
      <c r="I24" s="36"/>
    </row>
    <row r="25" spans="1:9" x14ac:dyDescent="0.2">
      <c r="A25" s="5"/>
      <c r="B25" s="5"/>
      <c r="C25" s="108" t="s">
        <v>2162</v>
      </c>
      <c r="D25" s="108"/>
      <c r="E25" s="108"/>
      <c r="F25" s="6"/>
      <c r="G25" s="157"/>
      <c r="H25" s="36"/>
      <c r="I25" s="36"/>
    </row>
    <row r="26" spans="1:9" ht="13.5" thickBot="1" x14ac:dyDescent="0.25">
      <c r="A26" s="2" t="s">
        <v>1747</v>
      </c>
      <c r="B26" s="5"/>
      <c r="C26" s="108" t="s">
        <v>2162</v>
      </c>
      <c r="D26" s="108"/>
      <c r="E26" s="108"/>
      <c r="F26" s="6"/>
      <c r="G26" s="157"/>
      <c r="H26" s="36"/>
      <c r="I26" s="36"/>
    </row>
    <row r="27" spans="1:9" x14ac:dyDescent="0.2">
      <c r="A27" s="71" t="s">
        <v>348</v>
      </c>
      <c r="B27" s="52" t="s">
        <v>1158</v>
      </c>
      <c r="C27" s="105">
        <v>241.17999999999998</v>
      </c>
      <c r="D27" s="105">
        <f t="shared" si="0"/>
        <v>11603.150000000001</v>
      </c>
      <c r="E27" s="105">
        <f t="shared" si="1"/>
        <v>13923.78</v>
      </c>
      <c r="F27" s="68" t="s">
        <v>1739</v>
      </c>
      <c r="G27" s="157"/>
      <c r="H27" s="36"/>
      <c r="I27" s="36"/>
    </row>
    <row r="28" spans="1:9" ht="13.5" customHeight="1" x14ac:dyDescent="0.2">
      <c r="A28" s="72" t="s">
        <v>26</v>
      </c>
      <c r="B28" s="3" t="s">
        <v>1159</v>
      </c>
      <c r="C28" s="106">
        <v>258.3</v>
      </c>
      <c r="D28" s="106">
        <f t="shared" si="0"/>
        <v>12426.800000000001</v>
      </c>
      <c r="E28" s="106">
        <f t="shared" si="1"/>
        <v>14912.16</v>
      </c>
      <c r="F28" s="69" t="s">
        <v>1740</v>
      </c>
      <c r="G28" s="157"/>
      <c r="H28" s="36"/>
      <c r="I28" s="36"/>
    </row>
    <row r="29" spans="1:9" ht="13.5" customHeight="1" x14ac:dyDescent="0.2">
      <c r="A29" s="293" t="s">
        <v>1156</v>
      </c>
      <c r="B29" s="295" t="s">
        <v>1157</v>
      </c>
      <c r="C29" s="299">
        <v>321.92</v>
      </c>
      <c r="D29" s="299">
        <f t="shared" si="0"/>
        <v>15487.550000000001</v>
      </c>
      <c r="E29" s="299">
        <f>D29*1.2</f>
        <v>18585.060000000001</v>
      </c>
      <c r="F29" s="296" t="s">
        <v>1783</v>
      </c>
      <c r="G29" s="157"/>
      <c r="H29" s="36"/>
      <c r="I29" s="36"/>
    </row>
    <row r="30" spans="1:9" ht="13.5" customHeight="1" x14ac:dyDescent="0.2">
      <c r="A30" s="72" t="s">
        <v>28</v>
      </c>
      <c r="B30" s="3" t="s">
        <v>1160</v>
      </c>
      <c r="C30" s="106">
        <v>304.08</v>
      </c>
      <c r="D30" s="106">
        <f t="shared" si="0"/>
        <v>14629.300000000001</v>
      </c>
      <c r="E30" s="106">
        <f t="shared" si="1"/>
        <v>17555.16</v>
      </c>
      <c r="F30" s="69" t="s">
        <v>1741</v>
      </c>
      <c r="G30" s="157"/>
      <c r="H30" s="36"/>
      <c r="I30" s="36"/>
    </row>
    <row r="31" spans="1:9" ht="13.5" customHeight="1" x14ac:dyDescent="0.2">
      <c r="A31" s="293" t="s">
        <v>1163</v>
      </c>
      <c r="B31" s="295" t="s">
        <v>1162</v>
      </c>
      <c r="C31" s="299">
        <v>356.81</v>
      </c>
      <c r="D31" s="299">
        <f t="shared" si="0"/>
        <v>17166.150000000001</v>
      </c>
      <c r="E31" s="299">
        <f>D31*1.2</f>
        <v>20599.38</v>
      </c>
      <c r="F31" s="296" t="s">
        <v>1783</v>
      </c>
      <c r="G31" s="157"/>
      <c r="H31" s="36"/>
      <c r="I31" s="36"/>
    </row>
    <row r="32" spans="1:9" ht="13.5" customHeight="1" thickBot="1" x14ac:dyDescent="0.25">
      <c r="A32" s="73" t="s">
        <v>844</v>
      </c>
      <c r="B32" s="57" t="s">
        <v>1161</v>
      </c>
      <c r="C32" s="107">
        <v>388.49</v>
      </c>
      <c r="D32" s="107">
        <f t="shared" si="0"/>
        <v>18690.25</v>
      </c>
      <c r="E32" s="107">
        <f t="shared" si="1"/>
        <v>22428.3</v>
      </c>
      <c r="F32" s="70" t="s">
        <v>1742</v>
      </c>
      <c r="G32" s="157"/>
      <c r="H32" s="36"/>
      <c r="I32" s="36"/>
    </row>
    <row r="33" spans="1:9" ht="13.5" customHeight="1" thickBot="1" x14ac:dyDescent="0.25">
      <c r="A33" s="9"/>
      <c r="B33" s="5"/>
      <c r="C33" s="108" t="s">
        <v>2162</v>
      </c>
      <c r="D33" s="108"/>
      <c r="E33" s="108"/>
      <c r="F33" s="6"/>
      <c r="G33" s="157"/>
      <c r="H33" s="36"/>
      <c r="I33" s="36"/>
    </row>
    <row r="34" spans="1:9" ht="13.5" customHeight="1" thickBot="1" x14ac:dyDescent="0.25">
      <c r="A34" s="100" t="s">
        <v>882</v>
      </c>
      <c r="B34" s="47" t="s">
        <v>1743</v>
      </c>
      <c r="C34" s="109">
        <v>17.46</v>
      </c>
      <c r="D34" s="109">
        <f t="shared" si="0"/>
        <v>840</v>
      </c>
      <c r="E34" s="109">
        <f t="shared" si="1"/>
        <v>1008</v>
      </c>
      <c r="F34" s="85" t="s">
        <v>34</v>
      </c>
      <c r="G34" s="157"/>
      <c r="H34" s="36"/>
      <c r="I34" s="36"/>
    </row>
    <row r="35" spans="1:9" ht="13.5" customHeight="1" x14ac:dyDescent="0.2">
      <c r="A35" s="5"/>
      <c r="B35" s="5"/>
      <c r="C35" s="108" t="s">
        <v>2162</v>
      </c>
      <c r="D35" s="108"/>
      <c r="E35" s="108"/>
      <c r="F35" s="6"/>
      <c r="G35" s="157"/>
      <c r="H35" s="36"/>
      <c r="I35" s="36"/>
    </row>
    <row r="36" spans="1:9" ht="13.5" customHeight="1" x14ac:dyDescent="0.2">
      <c r="A36" s="2" t="s">
        <v>1191</v>
      </c>
      <c r="B36" s="5"/>
      <c r="C36" s="108" t="s">
        <v>2162</v>
      </c>
      <c r="D36" s="108"/>
      <c r="E36" s="108"/>
      <c r="F36" s="6"/>
      <c r="G36" s="157"/>
      <c r="H36" s="36"/>
      <c r="I36" s="36"/>
    </row>
    <row r="37" spans="1:9" ht="13.5" customHeight="1" x14ac:dyDescent="0.2">
      <c r="A37" s="30" t="s">
        <v>1858</v>
      </c>
      <c r="B37" s="5"/>
      <c r="C37" s="108" t="s">
        <v>2162</v>
      </c>
      <c r="D37" s="108"/>
      <c r="E37" s="108"/>
      <c r="F37" s="6"/>
      <c r="G37" s="157"/>
      <c r="H37" s="36"/>
      <c r="I37" s="36"/>
    </row>
    <row r="38" spans="1:9" ht="13.5" customHeight="1" thickBot="1" x14ac:dyDescent="0.25">
      <c r="A38" s="2" t="s">
        <v>2264</v>
      </c>
      <c r="B38" s="5"/>
      <c r="C38" s="108" t="s">
        <v>2162</v>
      </c>
      <c r="D38" s="108"/>
      <c r="E38" s="108"/>
      <c r="F38" s="6"/>
      <c r="G38" s="157"/>
      <c r="H38" s="36"/>
      <c r="I38" s="36"/>
    </row>
    <row r="39" spans="1:9" ht="13.5" customHeight="1" x14ac:dyDescent="0.2">
      <c r="A39" s="99" t="s">
        <v>799</v>
      </c>
      <c r="B39" s="52" t="s">
        <v>1744</v>
      </c>
      <c r="C39" s="105">
        <v>117.86</v>
      </c>
      <c r="D39" s="105">
        <f t="shared" si="0"/>
        <v>5670.25</v>
      </c>
      <c r="E39" s="105">
        <f t="shared" si="1"/>
        <v>6804.3</v>
      </c>
      <c r="F39" s="68" t="s">
        <v>1857</v>
      </c>
      <c r="G39" s="157"/>
      <c r="H39" s="36"/>
      <c r="I39" s="36"/>
    </row>
    <row r="40" spans="1:9" ht="13.5" customHeight="1" x14ac:dyDescent="0.2">
      <c r="A40" s="300" t="s">
        <v>1178</v>
      </c>
      <c r="B40" s="3" t="s">
        <v>1748</v>
      </c>
      <c r="C40" s="106">
        <v>1.51</v>
      </c>
      <c r="D40" s="106">
        <f t="shared" si="0"/>
        <v>72.649999999999991</v>
      </c>
      <c r="E40" s="106">
        <f t="shared" si="1"/>
        <v>87.179999999999993</v>
      </c>
      <c r="F40" s="69" t="s">
        <v>1745</v>
      </c>
      <c r="G40" s="157"/>
      <c r="H40" s="36"/>
      <c r="I40" s="36"/>
    </row>
    <row r="41" spans="1:9" ht="13.5" customHeight="1" thickBot="1" x14ac:dyDescent="0.25">
      <c r="A41" s="76" t="s">
        <v>1179</v>
      </c>
      <c r="B41" s="57" t="s">
        <v>1749</v>
      </c>
      <c r="C41" s="107">
        <v>1.1200000000000001</v>
      </c>
      <c r="D41" s="107">
        <f t="shared" si="0"/>
        <v>53.9</v>
      </c>
      <c r="E41" s="107">
        <f>D41*1.2</f>
        <v>64.679999999999993</v>
      </c>
      <c r="F41" s="70" t="s">
        <v>1746</v>
      </c>
      <c r="G41" s="157"/>
      <c r="H41" s="36"/>
      <c r="I41" s="36"/>
    </row>
    <row r="42" spans="1:9" ht="14.25" customHeight="1" x14ac:dyDescent="0.2">
      <c r="A42" s="9"/>
      <c r="B42" s="5"/>
      <c r="C42" s="108" t="s">
        <v>2162</v>
      </c>
      <c r="D42" s="108"/>
      <c r="E42" s="108"/>
      <c r="F42" s="6"/>
      <c r="G42" s="157"/>
      <c r="H42" s="36"/>
      <c r="I42" s="36"/>
    </row>
    <row r="43" spans="1:9" ht="14.25" customHeight="1" x14ac:dyDescent="0.2">
      <c r="A43" s="2" t="s">
        <v>1888</v>
      </c>
      <c r="B43" s="5"/>
      <c r="C43" s="108" t="s">
        <v>2162</v>
      </c>
      <c r="D43" s="108"/>
      <c r="E43" s="108"/>
      <c r="F43" s="6"/>
      <c r="G43" s="157"/>
      <c r="H43" s="36"/>
      <c r="I43" s="36"/>
    </row>
    <row r="44" spans="1:9" ht="12.75" customHeight="1" x14ac:dyDescent="0.2">
      <c r="A44" s="7" t="s">
        <v>1750</v>
      </c>
      <c r="B44" s="5"/>
      <c r="C44" s="108" t="s">
        <v>2162</v>
      </c>
      <c r="D44" s="108"/>
      <c r="E44" s="108"/>
      <c r="F44" s="6"/>
      <c r="G44" s="157"/>
      <c r="H44" s="36"/>
      <c r="I44" s="36"/>
    </row>
    <row r="45" spans="1:9" ht="14.25" customHeight="1" thickBot="1" x14ac:dyDescent="0.25">
      <c r="A45" s="2" t="s">
        <v>2265</v>
      </c>
      <c r="B45" s="5"/>
      <c r="C45" s="108" t="s">
        <v>2162</v>
      </c>
      <c r="D45" s="108"/>
      <c r="E45" s="108"/>
      <c r="F45" s="6"/>
      <c r="G45" s="157"/>
      <c r="H45" s="36"/>
      <c r="I45" s="36"/>
    </row>
    <row r="46" spans="1:9" x14ac:dyDescent="0.2">
      <c r="A46" s="71" t="s">
        <v>402</v>
      </c>
      <c r="B46" s="52" t="s">
        <v>184</v>
      </c>
      <c r="C46" s="105">
        <v>0.44</v>
      </c>
      <c r="D46" s="105">
        <f t="shared" si="0"/>
        <v>21.150000000000002</v>
      </c>
      <c r="E46" s="105">
        <f t="shared" si="1"/>
        <v>25.380000000000003</v>
      </c>
      <c r="F46" s="68" t="s">
        <v>248</v>
      </c>
      <c r="G46" s="157"/>
      <c r="H46" s="36"/>
      <c r="I46" s="36"/>
    </row>
    <row r="47" spans="1:9" x14ac:dyDescent="0.2">
      <c r="A47" s="72" t="s">
        <v>403</v>
      </c>
      <c r="B47" s="3" t="s">
        <v>404</v>
      </c>
      <c r="C47" s="106">
        <v>0.44</v>
      </c>
      <c r="D47" s="106">
        <f t="shared" si="0"/>
        <v>21.150000000000002</v>
      </c>
      <c r="E47" s="106">
        <f t="shared" si="1"/>
        <v>25.380000000000003</v>
      </c>
      <c r="F47" s="69" t="s">
        <v>249</v>
      </c>
      <c r="G47" s="157"/>
      <c r="H47" s="36"/>
      <c r="I47" s="36"/>
    </row>
    <row r="48" spans="1:9" x14ac:dyDescent="0.2">
      <c r="A48" s="72" t="s">
        <v>405</v>
      </c>
      <c r="B48" s="3" t="s">
        <v>409</v>
      </c>
      <c r="C48" s="106">
        <v>0.46</v>
      </c>
      <c r="D48" s="106">
        <f t="shared" si="0"/>
        <v>22.15</v>
      </c>
      <c r="E48" s="106">
        <f t="shared" si="1"/>
        <v>26.58</v>
      </c>
      <c r="F48" s="69" t="s">
        <v>250</v>
      </c>
      <c r="G48" s="157"/>
      <c r="H48" s="36"/>
      <c r="I48" s="36"/>
    </row>
    <row r="49" spans="1:9" x14ac:dyDescent="0.2">
      <c r="A49" s="72" t="s">
        <v>406</v>
      </c>
      <c r="B49" s="3" t="s">
        <v>185</v>
      </c>
      <c r="C49" s="106">
        <v>0.54</v>
      </c>
      <c r="D49" s="106">
        <f t="shared" si="0"/>
        <v>26</v>
      </c>
      <c r="E49" s="106">
        <f t="shared" si="1"/>
        <v>31.2</v>
      </c>
      <c r="F49" s="69" t="s">
        <v>251</v>
      </c>
      <c r="G49" s="157"/>
      <c r="H49" s="36"/>
      <c r="I49" s="36"/>
    </row>
    <row r="50" spans="1:9" x14ac:dyDescent="0.2">
      <c r="A50" s="72" t="s">
        <v>407</v>
      </c>
      <c r="B50" s="3" t="s">
        <v>410</v>
      </c>
      <c r="C50" s="106">
        <v>0.57000000000000006</v>
      </c>
      <c r="D50" s="106">
        <f t="shared" si="0"/>
        <v>27.400000000000002</v>
      </c>
      <c r="E50" s="106">
        <f t="shared" si="1"/>
        <v>32.880000000000003</v>
      </c>
      <c r="F50" s="69" t="s">
        <v>252</v>
      </c>
      <c r="G50" s="157"/>
      <c r="H50" s="36"/>
      <c r="I50" s="36"/>
    </row>
    <row r="51" spans="1:9" x14ac:dyDescent="0.2">
      <c r="A51" s="72" t="s">
        <v>186</v>
      </c>
      <c r="B51" s="3" t="s">
        <v>187</v>
      </c>
      <c r="C51" s="106">
        <v>2.1999999999999997</v>
      </c>
      <c r="D51" s="106">
        <f t="shared" si="0"/>
        <v>105.85000000000001</v>
      </c>
      <c r="E51" s="106">
        <f t="shared" si="1"/>
        <v>127.02000000000001</v>
      </c>
      <c r="F51" s="69" t="s">
        <v>252</v>
      </c>
      <c r="G51" s="157"/>
      <c r="H51" s="36"/>
      <c r="I51" s="36"/>
    </row>
    <row r="52" spans="1:9" x14ac:dyDescent="0.2">
      <c r="A52" s="72" t="s">
        <v>408</v>
      </c>
      <c r="B52" s="3" t="s">
        <v>247</v>
      </c>
      <c r="C52" s="106">
        <v>1.51</v>
      </c>
      <c r="D52" s="106">
        <f t="shared" si="0"/>
        <v>72.649999999999991</v>
      </c>
      <c r="E52" s="106">
        <f t="shared" si="1"/>
        <v>87.179999999999993</v>
      </c>
      <c r="F52" s="69" t="s">
        <v>253</v>
      </c>
      <c r="G52" s="157"/>
      <c r="H52" s="36"/>
      <c r="I52" s="36"/>
    </row>
    <row r="53" spans="1:9" x14ac:dyDescent="0.2">
      <c r="A53" s="72" t="s">
        <v>188</v>
      </c>
      <c r="B53" s="3" t="s">
        <v>189</v>
      </c>
      <c r="C53" s="106">
        <v>2.7699999999999996</v>
      </c>
      <c r="D53" s="106">
        <f t="shared" si="0"/>
        <v>133.25</v>
      </c>
      <c r="E53" s="106">
        <f t="shared" si="1"/>
        <v>159.9</v>
      </c>
      <c r="F53" s="69" t="s">
        <v>254</v>
      </c>
      <c r="G53" s="157"/>
      <c r="H53" s="36"/>
      <c r="I53" s="36"/>
    </row>
    <row r="54" spans="1:9" x14ac:dyDescent="0.2">
      <c r="A54" s="72" t="s">
        <v>190</v>
      </c>
      <c r="B54" s="3" t="s">
        <v>191</v>
      </c>
      <c r="C54" s="106">
        <v>4.0199999999999996</v>
      </c>
      <c r="D54" s="106">
        <f t="shared" si="0"/>
        <v>193.4</v>
      </c>
      <c r="E54" s="106">
        <f t="shared" si="1"/>
        <v>232.07999999999998</v>
      </c>
      <c r="F54" s="69" t="s">
        <v>255</v>
      </c>
      <c r="G54" s="157"/>
      <c r="H54" s="36"/>
      <c r="I54" s="36"/>
    </row>
    <row r="55" spans="1:9" ht="13.5" thickBot="1" x14ac:dyDescent="0.25">
      <c r="A55" s="73" t="s">
        <v>192</v>
      </c>
      <c r="B55" s="57" t="s">
        <v>426</v>
      </c>
      <c r="C55" s="107">
        <v>5.13</v>
      </c>
      <c r="D55" s="107">
        <f t="shared" si="0"/>
        <v>246.8</v>
      </c>
      <c r="E55" s="107">
        <f t="shared" si="1"/>
        <v>296.16000000000003</v>
      </c>
      <c r="F55" s="70" t="s">
        <v>256</v>
      </c>
      <c r="G55" s="157"/>
      <c r="H55" s="36"/>
      <c r="I55" s="36"/>
    </row>
    <row r="56" spans="1:9" x14ac:dyDescent="0.2">
      <c r="A56" s="9"/>
      <c r="B56" s="5"/>
      <c r="C56" s="108" t="s">
        <v>2162</v>
      </c>
      <c r="D56" s="108"/>
      <c r="E56" s="108"/>
      <c r="F56" s="6"/>
      <c r="G56" s="157"/>
      <c r="H56" s="36"/>
      <c r="I56" s="36"/>
    </row>
    <row r="57" spans="1:9" ht="13.5" thickBot="1" x14ac:dyDescent="0.25">
      <c r="A57" s="127" t="s">
        <v>1751</v>
      </c>
      <c r="B57" s="5"/>
      <c r="C57" s="108" t="s">
        <v>2162</v>
      </c>
      <c r="D57" s="108"/>
      <c r="E57" s="108"/>
      <c r="F57" s="6"/>
      <c r="G57" s="157"/>
      <c r="H57" s="36"/>
      <c r="I57" s="36"/>
    </row>
    <row r="58" spans="1:9" ht="13.5" thickBot="1" x14ac:dyDescent="0.25">
      <c r="A58" s="84" t="s">
        <v>2140</v>
      </c>
      <c r="B58" s="47" t="s">
        <v>185</v>
      </c>
      <c r="C58" s="109">
        <v>0.24000000000000002</v>
      </c>
      <c r="D58" s="109">
        <f t="shared" si="0"/>
        <v>11.55</v>
      </c>
      <c r="E58" s="109">
        <f t="shared" si="1"/>
        <v>13.860000000000001</v>
      </c>
      <c r="F58" s="85" t="s">
        <v>251</v>
      </c>
      <c r="G58" s="157"/>
      <c r="H58" s="36"/>
      <c r="I58" s="36"/>
    </row>
    <row r="59" spans="1:9" x14ac:dyDescent="0.2">
      <c r="C59" s="103" t="s">
        <v>2162</v>
      </c>
      <c r="E59" s="103"/>
      <c r="G59" s="157"/>
      <c r="H59" s="36"/>
      <c r="I59" s="36"/>
    </row>
    <row r="60" spans="1:9" x14ac:dyDescent="0.2">
      <c r="A60" s="8" t="s">
        <v>1752</v>
      </c>
      <c r="C60" s="103" t="s">
        <v>2162</v>
      </c>
      <c r="E60" s="103"/>
      <c r="G60" s="157"/>
      <c r="H60" s="36"/>
      <c r="I60" s="36"/>
    </row>
    <row r="61" spans="1:9" x14ac:dyDescent="0.2">
      <c r="A61" s="30" t="s">
        <v>2051</v>
      </c>
      <c r="C61" s="103" t="s">
        <v>2162</v>
      </c>
      <c r="E61" s="103"/>
      <c r="G61" s="157"/>
      <c r="H61" s="36"/>
      <c r="I61" s="36"/>
    </row>
    <row r="62" spans="1:9" ht="13.5" thickBot="1" x14ac:dyDescent="0.25">
      <c r="A62" s="2" t="s">
        <v>1280</v>
      </c>
      <c r="C62" s="103" t="s">
        <v>2162</v>
      </c>
      <c r="E62" s="103"/>
      <c r="G62" s="157"/>
      <c r="H62" s="36"/>
      <c r="I62" s="36"/>
    </row>
    <row r="63" spans="1:9" x14ac:dyDescent="0.2">
      <c r="A63" s="71" t="s">
        <v>27</v>
      </c>
      <c r="B63" s="52" t="s">
        <v>326</v>
      </c>
      <c r="C63" s="105">
        <v>4.17</v>
      </c>
      <c r="D63" s="105">
        <f t="shared" si="0"/>
        <v>200.6</v>
      </c>
      <c r="E63" s="105">
        <f t="shared" si="1"/>
        <v>240.71999999999997</v>
      </c>
      <c r="F63" s="68" t="s">
        <v>2253</v>
      </c>
      <c r="G63" s="157"/>
      <c r="H63" s="36"/>
      <c r="I63" s="36"/>
    </row>
    <row r="64" spans="1:9" x14ac:dyDescent="0.2">
      <c r="A64" s="72" t="s">
        <v>266</v>
      </c>
      <c r="B64" s="3" t="s">
        <v>327</v>
      </c>
      <c r="C64" s="106">
        <v>5.71</v>
      </c>
      <c r="D64" s="106">
        <f t="shared" si="0"/>
        <v>274.7</v>
      </c>
      <c r="E64" s="106">
        <f t="shared" si="1"/>
        <v>329.64</v>
      </c>
      <c r="F64" s="69" t="s">
        <v>2258</v>
      </c>
      <c r="G64" s="157"/>
      <c r="H64" s="36"/>
      <c r="I64" s="36"/>
    </row>
    <row r="65" spans="1:9" x14ac:dyDescent="0.2">
      <c r="A65" s="72" t="s">
        <v>1182</v>
      </c>
      <c r="B65" s="3" t="s">
        <v>889</v>
      </c>
      <c r="C65" s="106">
        <v>6.05</v>
      </c>
      <c r="D65" s="106">
        <f t="shared" si="0"/>
        <v>291.05</v>
      </c>
      <c r="E65" s="106">
        <f>D65*1.2</f>
        <v>349.26</v>
      </c>
      <c r="F65" s="69" t="s">
        <v>2254</v>
      </c>
      <c r="G65" s="157"/>
      <c r="H65" s="36"/>
      <c r="I65" s="36"/>
    </row>
    <row r="66" spans="1:9" x14ac:dyDescent="0.2">
      <c r="A66" s="72" t="s">
        <v>893</v>
      </c>
      <c r="B66" s="3" t="s">
        <v>328</v>
      </c>
      <c r="C66" s="106">
        <v>6.62</v>
      </c>
      <c r="D66" s="106">
        <f t="shared" ref="D66" si="2">IF(C66="","",5*ROUND(C66*$C$8/5,2))</f>
        <v>318.5</v>
      </c>
      <c r="E66" s="106">
        <f t="shared" ref="E66" si="3">D66*1.2</f>
        <v>382.2</v>
      </c>
      <c r="F66" s="69" t="s">
        <v>2256</v>
      </c>
      <c r="G66" s="157"/>
      <c r="H66" s="36"/>
      <c r="I66" s="36"/>
    </row>
    <row r="67" spans="1:9" x14ac:dyDescent="0.2">
      <c r="A67" s="72" t="s">
        <v>2149</v>
      </c>
      <c r="B67" s="3" t="s">
        <v>328</v>
      </c>
      <c r="C67" s="106">
        <v>7.41</v>
      </c>
      <c r="D67" s="106">
        <f>IF(C67="","",5*ROUND(C67*$C$8/5,2))</f>
        <v>356.5</v>
      </c>
      <c r="E67" s="106">
        <f>D67*1.2</f>
        <v>427.8</v>
      </c>
      <c r="F67" s="69" t="s">
        <v>2257</v>
      </c>
      <c r="G67" s="157"/>
      <c r="H67" s="36"/>
      <c r="I67" s="36"/>
    </row>
    <row r="68" spans="1:9" x14ac:dyDescent="0.2">
      <c r="A68" s="72" t="s">
        <v>265</v>
      </c>
      <c r="B68" s="3" t="s">
        <v>329</v>
      </c>
      <c r="C68" s="106">
        <v>7.8999999999999995</v>
      </c>
      <c r="D68" s="106">
        <f t="shared" si="0"/>
        <v>380.05</v>
      </c>
      <c r="E68" s="106">
        <f>D68*1.2</f>
        <v>456.06</v>
      </c>
      <c r="F68" s="69" t="s">
        <v>2255</v>
      </c>
      <c r="G68" s="157"/>
      <c r="H68" s="36"/>
      <c r="I68" s="36"/>
    </row>
    <row r="69" spans="1:9" x14ac:dyDescent="0.2">
      <c r="A69" s="82" t="s">
        <v>2250</v>
      </c>
      <c r="B69" s="3" t="s">
        <v>2259</v>
      </c>
      <c r="C69" s="328">
        <v>11.26</v>
      </c>
      <c r="D69" s="328">
        <f t="shared" ref="D69:D70" si="4">IF(C69="","",5*ROUND(C69*$C$8/5,2))</f>
        <v>541.70000000000005</v>
      </c>
      <c r="E69" s="328">
        <f t="shared" ref="E69:E70" si="5">D69*1.2</f>
        <v>650.04000000000008</v>
      </c>
      <c r="F69" s="329" t="s">
        <v>2261</v>
      </c>
      <c r="G69" s="157"/>
      <c r="H69" s="36"/>
      <c r="I69" s="36"/>
    </row>
    <row r="70" spans="1:9" x14ac:dyDescent="0.2">
      <c r="A70" s="82" t="s">
        <v>2251</v>
      </c>
      <c r="B70" s="3" t="s">
        <v>2260</v>
      </c>
      <c r="C70" s="328">
        <v>32.199999999999996</v>
      </c>
      <c r="D70" s="328">
        <f t="shared" si="4"/>
        <v>1549.1499999999999</v>
      </c>
      <c r="E70" s="328">
        <f t="shared" si="5"/>
        <v>1858.9799999999998</v>
      </c>
      <c r="F70" s="329" t="s">
        <v>2262</v>
      </c>
      <c r="G70" s="157"/>
      <c r="H70" s="36"/>
      <c r="I70" s="36"/>
    </row>
    <row r="71" spans="1:9" ht="13.5" thickBot="1" x14ac:dyDescent="0.25">
      <c r="A71" s="73" t="s">
        <v>888</v>
      </c>
      <c r="B71" s="57" t="s">
        <v>887</v>
      </c>
      <c r="C71" s="107">
        <v>21.94</v>
      </c>
      <c r="D71" s="107">
        <f t="shared" si="0"/>
        <v>1055.5500000000002</v>
      </c>
      <c r="E71" s="107">
        <f t="shared" si="1"/>
        <v>1266.6600000000001</v>
      </c>
      <c r="F71" s="70" t="s">
        <v>38</v>
      </c>
      <c r="G71" s="157"/>
      <c r="H71" s="36"/>
      <c r="I71" s="36"/>
    </row>
    <row r="72" spans="1:9" x14ac:dyDescent="0.2">
      <c r="A72" s="9"/>
      <c r="B72" s="5"/>
      <c r="C72" s="108" t="s">
        <v>2162</v>
      </c>
      <c r="D72" s="108"/>
      <c r="E72" s="108"/>
      <c r="F72" s="6"/>
      <c r="G72" s="157"/>
      <c r="H72" s="36"/>
      <c r="I72" s="36"/>
    </row>
    <row r="73" spans="1:9" x14ac:dyDescent="0.2">
      <c r="A73" s="127" t="s">
        <v>2144</v>
      </c>
      <c r="B73" s="5"/>
      <c r="C73" s="108" t="s">
        <v>2162</v>
      </c>
      <c r="D73" s="108"/>
      <c r="E73" s="108"/>
      <c r="F73" s="6"/>
      <c r="G73" s="157"/>
      <c r="H73" s="36"/>
      <c r="I73" s="36"/>
    </row>
    <row r="74" spans="1:9" ht="13.5" thickBot="1" x14ac:dyDescent="0.25">
      <c r="A74" s="30" t="s">
        <v>2051</v>
      </c>
      <c r="B74" s="5"/>
      <c r="C74" s="108" t="s">
        <v>2162</v>
      </c>
      <c r="D74" s="108"/>
      <c r="E74" s="108"/>
      <c r="F74" s="6"/>
      <c r="G74" s="157"/>
      <c r="H74" s="36"/>
      <c r="I74" s="36"/>
    </row>
    <row r="75" spans="1:9" ht="13.5" thickBot="1" x14ac:dyDescent="0.25">
      <c r="A75" s="84" t="s">
        <v>2145</v>
      </c>
      <c r="B75" s="47" t="s">
        <v>2146</v>
      </c>
      <c r="C75" s="109">
        <v>13.58</v>
      </c>
      <c r="D75" s="109">
        <f>IF(C75="","",5*ROUND(C75*$C$8/5,2))</f>
        <v>653.34999999999991</v>
      </c>
      <c r="E75" s="109">
        <f>D75*1.2</f>
        <v>784.01999999999987</v>
      </c>
      <c r="F75" s="85" t="s">
        <v>2252</v>
      </c>
      <c r="G75" s="157"/>
      <c r="H75" s="36"/>
      <c r="I75" s="36"/>
    </row>
    <row r="76" spans="1:9" x14ac:dyDescent="0.2">
      <c r="A76" s="5"/>
      <c r="B76" s="5"/>
      <c r="C76" s="108" t="s">
        <v>2162</v>
      </c>
      <c r="D76" s="108"/>
      <c r="E76" s="108"/>
      <c r="F76" s="6"/>
      <c r="G76" s="157"/>
      <c r="H76" s="36"/>
      <c r="I76" s="36"/>
    </row>
    <row r="77" spans="1:9" x14ac:dyDescent="0.2">
      <c r="A77" s="2" t="s">
        <v>1753</v>
      </c>
      <c r="B77" s="5"/>
      <c r="C77" s="108" t="s">
        <v>2162</v>
      </c>
      <c r="D77" s="108"/>
      <c r="E77" s="108"/>
      <c r="G77" s="157"/>
      <c r="H77" s="36"/>
      <c r="I77" s="36"/>
    </row>
    <row r="78" spans="1:9" ht="13.5" thickBot="1" x14ac:dyDescent="0.25">
      <c r="A78" s="30" t="s">
        <v>2050</v>
      </c>
      <c r="B78" s="5"/>
      <c r="C78" s="108" t="s">
        <v>2162</v>
      </c>
      <c r="D78" s="108"/>
      <c r="E78" s="108"/>
      <c r="F78" s="127" t="s">
        <v>1754</v>
      </c>
      <c r="G78" s="157"/>
      <c r="H78" s="36"/>
      <c r="I78" s="36"/>
    </row>
    <row r="79" spans="1:9" x14ac:dyDescent="0.2">
      <c r="A79" s="71" t="s">
        <v>460</v>
      </c>
      <c r="B79" s="52" t="s">
        <v>219</v>
      </c>
      <c r="C79" s="105">
        <v>2.9099999999999997</v>
      </c>
      <c r="D79" s="105">
        <f t="shared" si="0"/>
        <v>140</v>
      </c>
      <c r="E79" s="105">
        <f t="shared" si="1"/>
        <v>168</v>
      </c>
      <c r="F79" s="68" t="s">
        <v>226</v>
      </c>
      <c r="G79" s="157"/>
      <c r="H79" s="36"/>
      <c r="I79" s="36"/>
    </row>
    <row r="80" spans="1:9" x14ac:dyDescent="0.2">
      <c r="A80" s="72" t="s">
        <v>461</v>
      </c>
      <c r="B80" s="3" t="s">
        <v>220</v>
      </c>
      <c r="C80" s="106">
        <v>4.5199999999999996</v>
      </c>
      <c r="D80" s="106">
        <f t="shared" si="0"/>
        <v>217.45000000000002</v>
      </c>
      <c r="E80" s="106">
        <f t="shared" si="1"/>
        <v>260.94</v>
      </c>
      <c r="F80" s="69" t="s">
        <v>227</v>
      </c>
      <c r="G80" s="157"/>
      <c r="H80" s="36"/>
      <c r="I80" s="36"/>
    </row>
    <row r="81" spans="1:9" x14ac:dyDescent="0.2">
      <c r="A81" s="72" t="s">
        <v>462</v>
      </c>
      <c r="B81" s="3" t="s">
        <v>221</v>
      </c>
      <c r="C81" s="106">
        <v>5.33</v>
      </c>
      <c r="D81" s="106">
        <f t="shared" si="0"/>
        <v>256.45</v>
      </c>
      <c r="E81" s="106">
        <f t="shared" si="1"/>
        <v>307.73999999999995</v>
      </c>
      <c r="F81" s="69" t="s">
        <v>228</v>
      </c>
      <c r="G81" s="157"/>
      <c r="H81" s="36"/>
      <c r="I81" s="36"/>
    </row>
    <row r="82" spans="1:9" x14ac:dyDescent="0.2">
      <c r="A82" s="79" t="s">
        <v>463</v>
      </c>
      <c r="B82" s="42" t="s">
        <v>350</v>
      </c>
      <c r="C82" s="106">
        <v>6.17</v>
      </c>
      <c r="D82" s="106">
        <f t="shared" si="0"/>
        <v>296.84999999999997</v>
      </c>
      <c r="E82" s="106">
        <f t="shared" si="1"/>
        <v>356.21999999999997</v>
      </c>
      <c r="F82" s="101" t="s">
        <v>229</v>
      </c>
      <c r="G82" s="157"/>
      <c r="H82" s="36"/>
      <c r="I82" s="36"/>
    </row>
    <row r="83" spans="1:9" x14ac:dyDescent="0.2">
      <c r="A83" s="72" t="s">
        <v>464</v>
      </c>
      <c r="B83" s="3" t="s">
        <v>1759</v>
      </c>
      <c r="C83" s="106">
        <v>2.8499999999999996</v>
      </c>
      <c r="D83" s="106">
        <f t="shared" si="0"/>
        <v>137.10000000000002</v>
      </c>
      <c r="E83" s="106">
        <f t="shared" si="1"/>
        <v>164.52</v>
      </c>
      <c r="F83" s="69" t="s">
        <v>226</v>
      </c>
      <c r="G83" s="157"/>
      <c r="H83" s="36"/>
      <c r="I83" s="36"/>
    </row>
    <row r="84" spans="1:9" x14ac:dyDescent="0.2">
      <c r="A84" s="72" t="s">
        <v>465</v>
      </c>
      <c r="B84" s="3" t="s">
        <v>1760</v>
      </c>
      <c r="C84" s="106">
        <v>5</v>
      </c>
      <c r="D84" s="106">
        <f t="shared" si="0"/>
        <v>240.55</v>
      </c>
      <c r="E84" s="106">
        <f t="shared" si="1"/>
        <v>288.66000000000003</v>
      </c>
      <c r="F84" s="69" t="s">
        <v>227</v>
      </c>
      <c r="G84" s="157"/>
      <c r="H84" s="36"/>
      <c r="I84" s="36"/>
    </row>
    <row r="85" spans="1:9" x14ac:dyDescent="0.2">
      <c r="A85" s="72" t="s">
        <v>215</v>
      </c>
      <c r="B85" s="3" t="s">
        <v>1761</v>
      </c>
      <c r="C85" s="106">
        <v>5.6499999999999995</v>
      </c>
      <c r="D85" s="106">
        <f t="shared" si="0"/>
        <v>271.8</v>
      </c>
      <c r="E85" s="106">
        <f t="shared" si="1"/>
        <v>326.16000000000003</v>
      </c>
      <c r="F85" s="69" t="s">
        <v>228</v>
      </c>
      <c r="G85" s="157"/>
      <c r="H85" s="36"/>
      <c r="I85" s="36"/>
    </row>
    <row r="86" spans="1:9" x14ac:dyDescent="0.2">
      <c r="A86" s="72" t="s">
        <v>709</v>
      </c>
      <c r="B86" s="3" t="s">
        <v>1762</v>
      </c>
      <c r="C86" s="106">
        <v>6.41</v>
      </c>
      <c r="D86" s="106">
        <f t="shared" si="0"/>
        <v>308.39999999999998</v>
      </c>
      <c r="E86" s="106">
        <f t="shared" si="1"/>
        <v>370.08</v>
      </c>
      <c r="F86" s="69" t="s">
        <v>2002</v>
      </c>
      <c r="G86" s="157"/>
      <c r="H86" s="36"/>
      <c r="I86" s="36"/>
    </row>
    <row r="87" spans="1:9" x14ac:dyDescent="0.2">
      <c r="A87" s="72" t="s">
        <v>216</v>
      </c>
      <c r="B87" s="3" t="s">
        <v>1763</v>
      </c>
      <c r="C87" s="106">
        <v>3.23</v>
      </c>
      <c r="D87" s="106">
        <f t="shared" ref="D87:D103" si="6">IF(C87="","",5*ROUND(C87*$C$8/5,2))</f>
        <v>155.39999999999998</v>
      </c>
      <c r="E87" s="106">
        <f t="shared" si="1"/>
        <v>186.47999999999996</v>
      </c>
      <c r="F87" s="69" t="s">
        <v>226</v>
      </c>
      <c r="G87" s="157"/>
      <c r="H87" s="36"/>
      <c r="I87" s="36"/>
    </row>
    <row r="88" spans="1:9" x14ac:dyDescent="0.2">
      <c r="A88" s="72" t="s">
        <v>217</v>
      </c>
      <c r="B88" s="3" t="s">
        <v>1764</v>
      </c>
      <c r="C88" s="106">
        <v>4.2299999999999995</v>
      </c>
      <c r="D88" s="106">
        <f t="shared" si="6"/>
        <v>203.5</v>
      </c>
      <c r="E88" s="106">
        <f t="shared" si="1"/>
        <v>244.2</v>
      </c>
      <c r="F88" s="69" t="s">
        <v>227</v>
      </c>
      <c r="G88" s="157"/>
      <c r="H88" s="36"/>
      <c r="I88" s="36"/>
    </row>
    <row r="89" spans="1:9" x14ac:dyDescent="0.2">
      <c r="A89" s="72" t="s">
        <v>218</v>
      </c>
      <c r="B89" s="3" t="s">
        <v>1765</v>
      </c>
      <c r="C89" s="106">
        <v>4.91</v>
      </c>
      <c r="D89" s="106">
        <f t="shared" si="6"/>
        <v>236.20000000000002</v>
      </c>
      <c r="E89" s="106">
        <f t="shared" si="1"/>
        <v>283.44</v>
      </c>
      <c r="F89" s="69" t="s">
        <v>228</v>
      </c>
      <c r="G89" s="157"/>
      <c r="H89" s="36"/>
      <c r="I89" s="36"/>
    </row>
    <row r="90" spans="1:9" ht="13.5" thickBot="1" x14ac:dyDescent="0.25">
      <c r="A90" s="73" t="s">
        <v>707</v>
      </c>
      <c r="B90" s="57" t="s">
        <v>1766</v>
      </c>
      <c r="C90" s="107">
        <v>7.56</v>
      </c>
      <c r="D90" s="107">
        <f t="shared" si="6"/>
        <v>363.7</v>
      </c>
      <c r="E90" s="107">
        <f t="shared" si="1"/>
        <v>436.44</v>
      </c>
      <c r="F90" s="70" t="s">
        <v>708</v>
      </c>
      <c r="G90" s="157"/>
      <c r="H90" s="36"/>
      <c r="I90" s="36"/>
    </row>
    <row r="91" spans="1:9" x14ac:dyDescent="0.2">
      <c r="A91" s="5"/>
      <c r="B91" s="5"/>
      <c r="C91" s="108" t="s">
        <v>2162</v>
      </c>
      <c r="D91" s="108"/>
      <c r="E91" s="108"/>
      <c r="F91" s="6"/>
      <c r="G91" s="157"/>
      <c r="H91" s="36"/>
      <c r="I91" s="36"/>
    </row>
    <row r="92" spans="1:9" x14ac:dyDescent="0.2">
      <c r="A92" s="2" t="s">
        <v>2126</v>
      </c>
      <c r="B92" s="5"/>
      <c r="C92" s="108" t="s">
        <v>2162</v>
      </c>
      <c r="D92" s="108"/>
      <c r="E92" s="108"/>
      <c r="F92" s="6"/>
      <c r="G92" s="157"/>
      <c r="H92" s="36"/>
      <c r="I92" s="36"/>
    </row>
    <row r="93" spans="1:9" ht="13.5" thickBot="1" x14ac:dyDescent="0.25">
      <c r="A93" s="30" t="s">
        <v>1738</v>
      </c>
      <c r="B93" s="5"/>
      <c r="C93" s="108" t="s">
        <v>2162</v>
      </c>
      <c r="D93" s="108"/>
      <c r="E93" s="108"/>
      <c r="F93" s="6"/>
      <c r="G93" s="157"/>
      <c r="H93" s="36"/>
      <c r="I93" s="36"/>
    </row>
    <row r="94" spans="1:9" x14ac:dyDescent="0.2">
      <c r="A94" s="179" t="s">
        <v>352</v>
      </c>
      <c r="B94" s="120" t="s">
        <v>1756</v>
      </c>
      <c r="C94" s="121">
        <v>86</v>
      </c>
      <c r="D94" s="121">
        <f t="shared" si="6"/>
        <v>4137.45</v>
      </c>
      <c r="E94" s="121">
        <f t="shared" si="1"/>
        <v>4964.9399999999996</v>
      </c>
      <c r="F94" s="117"/>
      <c r="G94" s="157"/>
      <c r="H94" s="36"/>
      <c r="I94" s="36"/>
    </row>
    <row r="95" spans="1:9" x14ac:dyDescent="0.2">
      <c r="A95" s="301" t="s">
        <v>353</v>
      </c>
      <c r="B95" s="17" t="s">
        <v>224</v>
      </c>
      <c r="C95" s="122">
        <v>88.65</v>
      </c>
      <c r="D95" s="122">
        <f t="shared" si="6"/>
        <v>4264.95</v>
      </c>
      <c r="E95" s="122">
        <f t="shared" si="1"/>
        <v>5117.9399999999996</v>
      </c>
      <c r="F95" s="118"/>
      <c r="G95" s="157"/>
      <c r="H95" s="36"/>
      <c r="I95" s="36"/>
    </row>
    <row r="96" spans="1:9" x14ac:dyDescent="0.2">
      <c r="A96" s="301" t="s">
        <v>354</v>
      </c>
      <c r="B96" s="17" t="s">
        <v>225</v>
      </c>
      <c r="C96" s="122">
        <v>85.28</v>
      </c>
      <c r="D96" s="122">
        <f t="shared" si="6"/>
        <v>4102.7999999999993</v>
      </c>
      <c r="E96" s="122">
        <f t="shared" si="1"/>
        <v>4923.3599999999988</v>
      </c>
      <c r="F96" s="118"/>
      <c r="G96" s="157"/>
      <c r="H96" s="36"/>
      <c r="I96" s="36"/>
    </row>
    <row r="97" spans="1:9" x14ac:dyDescent="0.2">
      <c r="A97" s="301" t="s">
        <v>355</v>
      </c>
      <c r="B97" s="17" t="s">
        <v>1767</v>
      </c>
      <c r="C97" s="122">
        <v>86</v>
      </c>
      <c r="D97" s="122">
        <f t="shared" si="6"/>
        <v>4137.45</v>
      </c>
      <c r="E97" s="122">
        <f>D97*1.2</f>
        <v>4964.9399999999996</v>
      </c>
      <c r="F97" s="118"/>
      <c r="G97" s="157"/>
      <c r="H97" s="36"/>
      <c r="I97" s="36"/>
    </row>
    <row r="98" spans="1:9" x14ac:dyDescent="0.2">
      <c r="A98" s="302" t="s">
        <v>1189</v>
      </c>
      <c r="B98" s="303" t="s">
        <v>1768</v>
      </c>
      <c r="C98" s="304">
        <v>336.78999999999996</v>
      </c>
      <c r="D98" s="304">
        <f t="shared" si="6"/>
        <v>16202.95</v>
      </c>
      <c r="E98" s="304">
        <f>D98*1.2</f>
        <v>19443.54</v>
      </c>
      <c r="F98" s="305" t="s">
        <v>1757</v>
      </c>
      <c r="G98" s="157"/>
      <c r="H98" s="36"/>
      <c r="I98" s="36"/>
    </row>
    <row r="99" spans="1:9" ht="13.5" thickBot="1" x14ac:dyDescent="0.25">
      <c r="A99" s="180" t="s">
        <v>1187</v>
      </c>
      <c r="B99" s="123" t="s">
        <v>1188</v>
      </c>
      <c r="C99" s="124">
        <v>0.97</v>
      </c>
      <c r="D99" s="124">
        <f t="shared" si="6"/>
        <v>46.65</v>
      </c>
      <c r="E99" s="124">
        <f>D99*1.2</f>
        <v>55.98</v>
      </c>
      <c r="F99" s="119"/>
      <c r="G99" s="157"/>
      <c r="H99" s="36"/>
      <c r="I99" s="36"/>
    </row>
    <row r="100" spans="1:9" x14ac:dyDescent="0.2">
      <c r="C100" s="103" t="s">
        <v>2162</v>
      </c>
      <c r="E100" s="103"/>
      <c r="G100" s="157"/>
      <c r="H100" s="36"/>
      <c r="I100" s="36"/>
    </row>
    <row r="101" spans="1:9" ht="13.5" thickBot="1" x14ac:dyDescent="0.25">
      <c r="A101" s="2" t="s">
        <v>1755</v>
      </c>
      <c r="B101" s="5"/>
      <c r="C101" s="108" t="s">
        <v>2162</v>
      </c>
      <c r="D101" s="108"/>
      <c r="E101" s="108"/>
      <c r="F101" s="6"/>
      <c r="G101" s="157"/>
      <c r="H101" s="36"/>
      <c r="I101" s="36"/>
    </row>
    <row r="102" spans="1:9" x14ac:dyDescent="0.2">
      <c r="A102" s="179" t="s">
        <v>2209</v>
      </c>
      <c r="B102" s="120" t="s">
        <v>764</v>
      </c>
      <c r="C102" s="121">
        <v>24.15</v>
      </c>
      <c r="D102" s="121">
        <f t="shared" si="6"/>
        <v>1161.8499999999999</v>
      </c>
      <c r="E102" s="121">
        <f>D102*1.2</f>
        <v>1394.2199999999998</v>
      </c>
      <c r="F102" s="501" t="s">
        <v>1767</v>
      </c>
      <c r="G102" s="157"/>
      <c r="H102" s="36"/>
      <c r="I102" s="36"/>
    </row>
    <row r="103" spans="1:9" ht="13.5" thickBot="1" x14ac:dyDescent="0.25">
      <c r="A103" s="180" t="s">
        <v>2210</v>
      </c>
      <c r="B103" s="123" t="s">
        <v>1769</v>
      </c>
      <c r="C103" s="178">
        <v>24.15</v>
      </c>
      <c r="D103" s="178">
        <f t="shared" si="6"/>
        <v>1161.8499999999999</v>
      </c>
      <c r="E103" s="178">
        <f>D103*1.2</f>
        <v>1394.2199999999998</v>
      </c>
      <c r="F103" s="502"/>
      <c r="G103" s="157"/>
      <c r="H103" s="36"/>
      <c r="I103" s="36"/>
    </row>
  </sheetData>
  <customSheetViews>
    <customSheetView guid="{ED3F2D64-A452-4B5D-8F73-B25F504DB69F}" showPageBreaks="1" printArea="1" hiddenColumns="1" showRuler="0" topLeftCell="A10">
      <selection activeCell="B40" sqref="B40"/>
      <pageMargins left="0.76" right="0.59055118110236227" top="0.59055118110236227" bottom="0.59055118110236227" header="0.31496062992125984" footer="0.31496062992125984"/>
      <pageSetup paperSize="9" scale="85" fitToHeight="3" orientation="landscape" r:id="rId1"/>
      <headerFooter alignWithMargins="0">
        <oddFooter xml:space="preserve">&amp;LПрайс-лист/EV/EH&amp;C&amp;P&amp;Rсрок действия с 10.02.2006 до 31.07.2006
</oddFooter>
      </headerFooter>
    </customSheetView>
  </customSheetViews>
  <mergeCells count="7">
    <mergeCell ref="D8:E8"/>
    <mergeCell ref="F102:F103"/>
    <mergeCell ref="E9:E10"/>
    <mergeCell ref="C9:D9"/>
    <mergeCell ref="A9:A10"/>
    <mergeCell ref="B9:B10"/>
    <mergeCell ref="F9:F10"/>
  </mergeCells>
  <phoneticPr fontId="0" type="noConversion"/>
  <hyperlinks>
    <hyperlink ref="B11" r:id="rId2"/>
  </hyperlinks>
  <pageMargins left="0.6692913385826772" right="0.23622047244094491" top="0.31496062992125984" bottom="0.62992125984251968" header="0.23622047244094491" footer="0.15748031496062992"/>
  <pageSetup paperSize="9" scale="79" fitToHeight="0" orientation="landscape" r:id="rId3"/>
  <headerFooter alignWithMargins="0">
    <oddFooter>&amp;LПрайс-лист/EV/EH&amp;C&amp;P</oddFooter>
  </headerFooter>
  <rowBreaks count="2" manualBreakCount="2">
    <brk id="42" max="5" man="1"/>
    <brk id="91" max="5"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7">
    <pageSetUpPr fitToPage="1"/>
  </sheetPr>
  <dimension ref="A1:I49"/>
  <sheetViews>
    <sheetView zoomScaleNormal="100" zoomScaleSheetLayoutView="100" workbookViewId="0">
      <pane ySplit="10" topLeftCell="A17" activePane="bottomLeft" state="frozen"/>
      <selection pane="bottomLeft" activeCell="C8" sqref="C8"/>
    </sheetView>
  </sheetViews>
  <sheetFormatPr defaultRowHeight="12.75" x14ac:dyDescent="0.2"/>
  <cols>
    <col min="1" max="1" width="10.7109375" customWidth="1"/>
    <col min="2" max="2" width="45.28515625" customWidth="1"/>
    <col min="3" max="4" width="9.7109375" customWidth="1"/>
    <col min="5" max="5" width="14.5703125" customWidth="1"/>
    <col min="6" max="6" width="91.7109375" customWidth="1"/>
    <col min="7" max="7" width="14" customWidth="1"/>
  </cols>
  <sheetData>
    <row r="1" spans="1:9" s="36" customFormat="1" x14ac:dyDescent="0.2"/>
    <row r="2" spans="1:9" s="36" customFormat="1" x14ac:dyDescent="0.2"/>
    <row r="3" spans="1:9" s="36" customFormat="1" x14ac:dyDescent="0.2"/>
    <row r="4" spans="1:9" s="36" customFormat="1" x14ac:dyDescent="0.2"/>
    <row r="5" spans="1:9" s="36" customFormat="1" x14ac:dyDescent="0.2"/>
    <row r="6" spans="1:9" s="36" customFormat="1" ht="33" customHeight="1" thickBot="1" x14ac:dyDescent="0.25"/>
    <row r="7" spans="1:9" s="36" customFormat="1" ht="20.100000000000001" customHeight="1" thickTop="1" thickBot="1" x14ac:dyDescent="0.25">
      <c r="A7" s="29"/>
      <c r="B7" s="133"/>
      <c r="C7" s="235" t="s">
        <v>885</v>
      </c>
      <c r="D7" s="237">
        <f>MIG_MAG!D7</f>
        <v>45323</v>
      </c>
      <c r="E7" s="236" t="s">
        <v>886</v>
      </c>
      <c r="F7" s="135"/>
    </row>
    <row r="8" spans="1:9" s="36" customFormat="1" ht="20.100000000000001" customHeight="1" thickTop="1" thickBot="1" x14ac:dyDescent="0.3">
      <c r="A8" s="136" t="s">
        <v>531</v>
      </c>
      <c r="B8" s="134"/>
      <c r="C8" s="292">
        <v>48.11</v>
      </c>
      <c r="D8" s="480" t="s">
        <v>1272</v>
      </c>
      <c r="E8" s="481"/>
      <c r="F8" s="137"/>
    </row>
    <row r="9" spans="1:9" s="36" customFormat="1" ht="20.100000000000001" customHeight="1" thickTop="1" thickBot="1" x14ac:dyDescent="0.25">
      <c r="A9" s="482" t="s">
        <v>1271</v>
      </c>
      <c r="B9" s="478" t="s">
        <v>1889</v>
      </c>
      <c r="C9" s="483" t="s">
        <v>1856</v>
      </c>
      <c r="D9" s="484"/>
      <c r="E9" s="482" t="s">
        <v>1273</v>
      </c>
      <c r="F9" s="478" t="s">
        <v>1274</v>
      </c>
    </row>
    <row r="10" spans="1:9" s="36" customFormat="1" ht="20.100000000000001" customHeight="1" thickTop="1" thickBot="1" x14ac:dyDescent="0.25">
      <c r="A10" s="479"/>
      <c r="B10" s="479"/>
      <c r="C10" s="342" t="s">
        <v>883</v>
      </c>
      <c r="D10" s="343" t="s">
        <v>884</v>
      </c>
      <c r="E10" s="485"/>
      <c r="F10" s="479"/>
    </row>
    <row r="11" spans="1:9" ht="13.5" thickTop="1" x14ac:dyDescent="0.2">
      <c r="A11" s="423" t="s">
        <v>2272</v>
      </c>
      <c r="B11" s="424" t="s">
        <v>2271</v>
      </c>
    </row>
    <row r="12" spans="1:9" ht="18" customHeight="1" thickBot="1" x14ac:dyDescent="0.3">
      <c r="A12" s="289" t="s">
        <v>1243</v>
      </c>
      <c r="B12" s="2"/>
      <c r="C12" s="104"/>
      <c r="D12" s="104"/>
      <c r="E12" s="1"/>
      <c r="F12" s="1"/>
    </row>
    <row r="13" spans="1:9" x14ac:dyDescent="0.2">
      <c r="A13" s="71" t="s">
        <v>2150</v>
      </c>
      <c r="B13" s="52" t="s">
        <v>2153</v>
      </c>
      <c r="C13" s="105">
        <v>3743.25</v>
      </c>
      <c r="D13" s="105">
        <f t="shared" ref="D13:D15" si="0">IF(C13="","",5*ROUND(C13*$C$8/5,2))</f>
        <v>180087.75</v>
      </c>
      <c r="E13" s="105">
        <f t="shared" ref="E13:E15" si="1">D13*1.2</f>
        <v>216105.3</v>
      </c>
      <c r="F13" s="68" t="s">
        <v>2159</v>
      </c>
      <c r="H13" s="36"/>
      <c r="I13" s="36"/>
    </row>
    <row r="14" spans="1:9" x14ac:dyDescent="0.2">
      <c r="A14" s="72" t="s">
        <v>2151</v>
      </c>
      <c r="B14" s="3" t="s">
        <v>2154</v>
      </c>
      <c r="C14" s="106">
        <v>5280.45</v>
      </c>
      <c r="D14" s="106">
        <f t="shared" si="0"/>
        <v>254042.44999999998</v>
      </c>
      <c r="E14" s="106">
        <f t="shared" si="1"/>
        <v>304850.93999999994</v>
      </c>
      <c r="F14" s="69" t="s">
        <v>2160</v>
      </c>
      <c r="H14" s="36"/>
      <c r="I14" s="36"/>
    </row>
    <row r="15" spans="1:9" ht="13.5" thickBot="1" x14ac:dyDescent="0.25">
      <c r="A15" s="73" t="s">
        <v>2152</v>
      </c>
      <c r="B15" s="57" t="s">
        <v>2155</v>
      </c>
      <c r="C15" s="107">
        <v>1948.8</v>
      </c>
      <c r="D15" s="107">
        <f t="shared" si="0"/>
        <v>93756.75</v>
      </c>
      <c r="E15" s="107">
        <f t="shared" si="1"/>
        <v>112508.09999999999</v>
      </c>
      <c r="F15" s="70" t="s">
        <v>2161</v>
      </c>
      <c r="H15" s="36"/>
      <c r="I15" s="36"/>
    </row>
    <row r="16" spans="1:9" x14ac:dyDescent="0.2">
      <c r="A16" s="9"/>
      <c r="B16" s="5"/>
      <c r="C16" s="108" t="s">
        <v>2162</v>
      </c>
      <c r="D16" s="108"/>
      <c r="E16" s="108"/>
      <c r="F16" s="6"/>
      <c r="H16" s="36"/>
      <c r="I16" s="36"/>
    </row>
    <row r="17" spans="1:9" ht="15.75" thickBot="1" x14ac:dyDescent="0.3">
      <c r="A17" s="289" t="s">
        <v>2158</v>
      </c>
      <c r="B17" s="5"/>
      <c r="C17" s="108" t="s">
        <v>2162</v>
      </c>
      <c r="D17" s="108"/>
      <c r="E17" s="108"/>
      <c r="F17" s="6"/>
      <c r="H17" s="36"/>
      <c r="I17" s="36"/>
    </row>
    <row r="18" spans="1:9" x14ac:dyDescent="0.2">
      <c r="A18" s="71" t="s">
        <v>2156</v>
      </c>
      <c r="B18" s="52" t="s">
        <v>2157</v>
      </c>
      <c r="C18" s="105">
        <v>1779.75</v>
      </c>
      <c r="D18" s="105">
        <f>IF(C18="","",5*ROUND(C18*$C$8/5,2))</f>
        <v>85623.75</v>
      </c>
      <c r="E18" s="105">
        <f>D18*1.2</f>
        <v>102748.5</v>
      </c>
      <c r="F18" s="68"/>
      <c r="H18" s="36"/>
      <c r="I18" s="36"/>
    </row>
    <row r="19" spans="1:9" x14ac:dyDescent="0.2">
      <c r="A19" s="72" t="s">
        <v>2244</v>
      </c>
      <c r="B19" s="3" t="s">
        <v>2247</v>
      </c>
      <c r="C19" s="106">
        <v>100.03</v>
      </c>
      <c r="D19" s="106">
        <f t="shared" ref="D19:D21" si="2">IF(C19="","",5*ROUND(C19*$C$8/5,2))</f>
        <v>4812.45</v>
      </c>
      <c r="E19" s="106">
        <f t="shared" ref="E19:E21" si="3">D19*1.2</f>
        <v>5774.94</v>
      </c>
      <c r="F19" s="69" t="s">
        <v>2268</v>
      </c>
      <c r="H19" s="36"/>
      <c r="I19" s="36"/>
    </row>
    <row r="20" spans="1:9" x14ac:dyDescent="0.2">
      <c r="A20" s="72" t="s">
        <v>2245</v>
      </c>
      <c r="B20" s="3" t="s">
        <v>2247</v>
      </c>
      <c r="C20" s="106">
        <v>138.88</v>
      </c>
      <c r="D20" s="106">
        <f t="shared" si="2"/>
        <v>6681.5</v>
      </c>
      <c r="E20" s="106">
        <f t="shared" si="3"/>
        <v>8017.7999999999993</v>
      </c>
      <c r="F20" s="69" t="s">
        <v>2246</v>
      </c>
      <c r="H20" s="36"/>
      <c r="I20" s="36"/>
    </row>
    <row r="21" spans="1:9" ht="13.5" thickBot="1" x14ac:dyDescent="0.25">
      <c r="A21" s="73" t="s">
        <v>2248</v>
      </c>
      <c r="B21" s="57" t="s">
        <v>2249</v>
      </c>
      <c r="C21" s="107">
        <v>603.75</v>
      </c>
      <c r="D21" s="107">
        <f t="shared" si="2"/>
        <v>29046.399999999998</v>
      </c>
      <c r="E21" s="107">
        <f t="shared" si="3"/>
        <v>34855.679999999993</v>
      </c>
      <c r="F21" s="70" t="s">
        <v>2269</v>
      </c>
      <c r="H21" s="36"/>
      <c r="I21" s="36"/>
    </row>
    <row r="22" spans="1:9" x14ac:dyDescent="0.2">
      <c r="C22" t="s">
        <v>2162</v>
      </c>
      <c r="H22" s="36"/>
      <c r="I22" s="36"/>
    </row>
    <row r="23" spans="1:9" ht="18" customHeight="1" x14ac:dyDescent="0.25">
      <c r="A23" s="289" t="s">
        <v>1244</v>
      </c>
      <c r="C23" t="s">
        <v>2162</v>
      </c>
      <c r="H23" s="36"/>
      <c r="I23" s="36"/>
    </row>
    <row r="24" spans="1:9" ht="12.75" customHeight="1" thickBot="1" x14ac:dyDescent="0.25">
      <c r="A24" s="216" t="s">
        <v>1789</v>
      </c>
      <c r="C24" t="s">
        <v>2162</v>
      </c>
      <c r="H24" s="36"/>
      <c r="I24" s="36"/>
    </row>
    <row r="25" spans="1:9" x14ac:dyDescent="0.2">
      <c r="A25" s="71" t="s">
        <v>1245</v>
      </c>
      <c r="B25" s="52" t="s">
        <v>1811</v>
      </c>
      <c r="C25" s="105">
        <v>16050.3</v>
      </c>
      <c r="D25" s="105">
        <f>IF(C25="","",5*ROUND(C25*$C$8/5,2))</f>
        <v>772179.95</v>
      </c>
      <c r="E25" s="105">
        <f>D25*1.2</f>
        <v>926615.94</v>
      </c>
      <c r="F25" s="68" t="s">
        <v>1837</v>
      </c>
      <c r="H25" s="36"/>
      <c r="I25" s="36"/>
    </row>
    <row r="26" spans="1:9" x14ac:dyDescent="0.2">
      <c r="A26" s="72" t="s">
        <v>1246</v>
      </c>
      <c r="B26" s="3" t="s">
        <v>1812</v>
      </c>
      <c r="C26" s="106">
        <v>18055.8</v>
      </c>
      <c r="D26" s="106">
        <f>IF(C26="","",5*ROUND(C26*$C$8/5,2))</f>
        <v>868664.55</v>
      </c>
      <c r="E26" s="106">
        <f>D26*1.2</f>
        <v>1042397.46</v>
      </c>
      <c r="F26" s="69" t="s">
        <v>1838</v>
      </c>
      <c r="H26" s="36"/>
      <c r="I26" s="36"/>
    </row>
    <row r="27" spans="1:9" x14ac:dyDescent="0.2">
      <c r="A27" s="72" t="s">
        <v>1813</v>
      </c>
      <c r="B27" s="10" t="s">
        <v>1811</v>
      </c>
      <c r="C27" s="328">
        <v>16050.3</v>
      </c>
      <c r="D27" s="106">
        <f t="shared" ref="D27:D48" si="4">IF(C27="","",5*ROUND(C27*$C$8/5,2))</f>
        <v>772179.95</v>
      </c>
      <c r="E27" s="106">
        <f t="shared" ref="E27:E48" si="5">D27*1.2</f>
        <v>926615.94</v>
      </c>
      <c r="F27" s="329" t="s">
        <v>1839</v>
      </c>
      <c r="H27" s="36"/>
      <c r="I27" s="36"/>
    </row>
    <row r="28" spans="1:9" x14ac:dyDescent="0.2">
      <c r="A28" s="72" t="s">
        <v>1814</v>
      </c>
      <c r="B28" s="10" t="s">
        <v>1812</v>
      </c>
      <c r="C28" s="106">
        <v>18055.8</v>
      </c>
      <c r="D28" s="106">
        <f t="shared" si="4"/>
        <v>868664.55</v>
      </c>
      <c r="E28" s="106">
        <f t="shared" si="5"/>
        <v>1042397.46</v>
      </c>
      <c r="F28" s="329" t="s">
        <v>1839</v>
      </c>
      <c r="H28" s="36"/>
      <c r="I28" s="36"/>
    </row>
    <row r="29" spans="1:9" x14ac:dyDescent="0.2">
      <c r="A29" s="72" t="s">
        <v>1816</v>
      </c>
      <c r="B29" s="10" t="s">
        <v>1815</v>
      </c>
      <c r="C29" s="328">
        <v>16050.3</v>
      </c>
      <c r="D29" s="106">
        <f t="shared" si="4"/>
        <v>772179.95</v>
      </c>
      <c r="E29" s="106">
        <f t="shared" si="5"/>
        <v>926615.94</v>
      </c>
      <c r="F29" s="329" t="s">
        <v>1840</v>
      </c>
      <c r="H29" s="36"/>
      <c r="I29" s="36"/>
    </row>
    <row r="30" spans="1:9" x14ac:dyDescent="0.2">
      <c r="A30" s="72" t="s">
        <v>1817</v>
      </c>
      <c r="B30" s="10" t="s">
        <v>1834</v>
      </c>
      <c r="C30" s="106">
        <v>18055.8</v>
      </c>
      <c r="D30" s="106">
        <f t="shared" si="4"/>
        <v>868664.55</v>
      </c>
      <c r="E30" s="106">
        <f t="shared" si="5"/>
        <v>1042397.46</v>
      </c>
      <c r="F30" s="329" t="s">
        <v>1840</v>
      </c>
      <c r="H30" s="36"/>
      <c r="I30" s="36"/>
    </row>
    <row r="31" spans="1:9" x14ac:dyDescent="0.2">
      <c r="A31" s="72" t="s">
        <v>1818</v>
      </c>
      <c r="B31" s="10" t="s">
        <v>1815</v>
      </c>
      <c r="C31" s="328">
        <v>16050.3</v>
      </c>
      <c r="D31" s="106">
        <f t="shared" si="4"/>
        <v>772179.95</v>
      </c>
      <c r="E31" s="106">
        <f t="shared" si="5"/>
        <v>926615.94</v>
      </c>
      <c r="F31" s="329" t="s">
        <v>1841</v>
      </c>
      <c r="H31" s="36"/>
      <c r="I31" s="36"/>
    </row>
    <row r="32" spans="1:9" x14ac:dyDescent="0.2">
      <c r="A32" s="72" t="s">
        <v>1819</v>
      </c>
      <c r="B32" s="10" t="s">
        <v>1834</v>
      </c>
      <c r="C32" s="106">
        <v>18055.8</v>
      </c>
      <c r="D32" s="106">
        <f t="shared" si="4"/>
        <v>868664.55</v>
      </c>
      <c r="E32" s="106">
        <f t="shared" si="5"/>
        <v>1042397.46</v>
      </c>
      <c r="F32" s="329" t="s">
        <v>1841</v>
      </c>
      <c r="H32" s="36"/>
      <c r="I32" s="36"/>
    </row>
    <row r="33" spans="1:9" x14ac:dyDescent="0.2">
      <c r="A33" s="72" t="s">
        <v>1820</v>
      </c>
      <c r="B33" s="10" t="s">
        <v>1836</v>
      </c>
      <c r="C33" s="328">
        <v>16050.3</v>
      </c>
      <c r="D33" s="106">
        <f t="shared" si="4"/>
        <v>772179.95</v>
      </c>
      <c r="E33" s="106">
        <f t="shared" si="5"/>
        <v>926615.94</v>
      </c>
      <c r="F33" s="329" t="s">
        <v>1842</v>
      </c>
      <c r="H33" s="36"/>
      <c r="I33" s="36"/>
    </row>
    <row r="34" spans="1:9" x14ac:dyDescent="0.2">
      <c r="A34" s="72" t="s">
        <v>1821</v>
      </c>
      <c r="B34" s="10" t="s">
        <v>1835</v>
      </c>
      <c r="C34" s="106">
        <v>18055.8</v>
      </c>
      <c r="D34" s="106">
        <f t="shared" si="4"/>
        <v>868664.55</v>
      </c>
      <c r="E34" s="106">
        <f t="shared" si="5"/>
        <v>1042397.46</v>
      </c>
      <c r="F34" s="329" t="s">
        <v>1842</v>
      </c>
      <c r="H34" s="36"/>
      <c r="I34" s="36"/>
    </row>
    <row r="35" spans="1:9" x14ac:dyDescent="0.2">
      <c r="A35" s="72" t="s">
        <v>1822</v>
      </c>
      <c r="B35" s="10" t="s">
        <v>1836</v>
      </c>
      <c r="C35" s="328">
        <v>16050.3</v>
      </c>
      <c r="D35" s="106">
        <f t="shared" si="4"/>
        <v>772179.95</v>
      </c>
      <c r="E35" s="106">
        <f t="shared" si="5"/>
        <v>926615.94</v>
      </c>
      <c r="F35" s="329" t="s">
        <v>1843</v>
      </c>
      <c r="H35" s="36"/>
      <c r="I35" s="36"/>
    </row>
    <row r="36" spans="1:9" x14ac:dyDescent="0.2">
      <c r="A36" s="72" t="s">
        <v>1823</v>
      </c>
      <c r="B36" s="10" t="s">
        <v>1835</v>
      </c>
      <c r="C36" s="106">
        <v>18055.8</v>
      </c>
      <c r="D36" s="106">
        <f t="shared" si="4"/>
        <v>868664.55</v>
      </c>
      <c r="E36" s="106">
        <f t="shared" si="5"/>
        <v>1042397.46</v>
      </c>
      <c r="F36" s="329" t="s">
        <v>1843</v>
      </c>
      <c r="H36" s="36"/>
      <c r="I36" s="36"/>
    </row>
    <row r="37" spans="1:9" x14ac:dyDescent="0.2">
      <c r="A37" s="72" t="s">
        <v>1824</v>
      </c>
      <c r="B37" s="10" t="s">
        <v>1836</v>
      </c>
      <c r="C37" s="328">
        <v>16050.3</v>
      </c>
      <c r="D37" s="106">
        <f t="shared" si="4"/>
        <v>772179.95</v>
      </c>
      <c r="E37" s="106">
        <f t="shared" si="5"/>
        <v>926615.94</v>
      </c>
      <c r="F37" s="329" t="s">
        <v>1844</v>
      </c>
      <c r="H37" s="36"/>
      <c r="I37" s="36"/>
    </row>
    <row r="38" spans="1:9" x14ac:dyDescent="0.2">
      <c r="A38" s="72" t="s">
        <v>1825</v>
      </c>
      <c r="B38" s="10" t="s">
        <v>1835</v>
      </c>
      <c r="C38" s="106">
        <v>18055.8</v>
      </c>
      <c r="D38" s="106">
        <f t="shared" si="4"/>
        <v>868664.55</v>
      </c>
      <c r="E38" s="106">
        <f t="shared" si="5"/>
        <v>1042397.46</v>
      </c>
      <c r="F38" s="329" t="s">
        <v>1844</v>
      </c>
      <c r="H38" s="36"/>
      <c r="I38" s="36"/>
    </row>
    <row r="39" spans="1:9" x14ac:dyDescent="0.2">
      <c r="A39" s="72" t="s">
        <v>1826</v>
      </c>
      <c r="B39" s="10" t="s">
        <v>1836</v>
      </c>
      <c r="C39" s="328">
        <v>16050.3</v>
      </c>
      <c r="D39" s="106">
        <f t="shared" si="4"/>
        <v>772179.95</v>
      </c>
      <c r="E39" s="106">
        <f t="shared" si="5"/>
        <v>926615.94</v>
      </c>
      <c r="F39" s="329" t="s">
        <v>1845</v>
      </c>
      <c r="H39" s="36"/>
      <c r="I39" s="36"/>
    </row>
    <row r="40" spans="1:9" x14ac:dyDescent="0.2">
      <c r="A40" s="72" t="s">
        <v>1827</v>
      </c>
      <c r="B40" s="10" t="s">
        <v>1835</v>
      </c>
      <c r="C40" s="106">
        <v>18055.8</v>
      </c>
      <c r="D40" s="106">
        <f t="shared" si="4"/>
        <v>868664.55</v>
      </c>
      <c r="E40" s="106">
        <f t="shared" si="5"/>
        <v>1042397.46</v>
      </c>
      <c r="F40" s="329" t="s">
        <v>1845</v>
      </c>
      <c r="H40" s="36"/>
      <c r="I40" s="36"/>
    </row>
    <row r="41" spans="1:9" x14ac:dyDescent="0.2">
      <c r="A41" s="72" t="s">
        <v>1828</v>
      </c>
      <c r="B41" s="10" t="s">
        <v>1815</v>
      </c>
      <c r="C41" s="328">
        <v>16050.3</v>
      </c>
      <c r="D41" s="106">
        <f t="shared" si="4"/>
        <v>772179.95</v>
      </c>
      <c r="E41" s="106">
        <f t="shared" si="5"/>
        <v>926615.94</v>
      </c>
      <c r="F41" s="329" t="s">
        <v>1846</v>
      </c>
      <c r="H41" s="36"/>
      <c r="I41" s="36"/>
    </row>
    <row r="42" spans="1:9" x14ac:dyDescent="0.2">
      <c r="A42" s="72" t="s">
        <v>1829</v>
      </c>
      <c r="B42" s="10" t="s">
        <v>1834</v>
      </c>
      <c r="C42" s="106">
        <v>18055.8</v>
      </c>
      <c r="D42" s="106">
        <f t="shared" si="4"/>
        <v>868664.55</v>
      </c>
      <c r="E42" s="106">
        <f t="shared" si="5"/>
        <v>1042397.46</v>
      </c>
      <c r="F42" s="329" t="s">
        <v>1846</v>
      </c>
      <c r="H42" s="36"/>
      <c r="I42" s="36"/>
    </row>
    <row r="43" spans="1:9" x14ac:dyDescent="0.2">
      <c r="A43" s="72" t="s">
        <v>1830</v>
      </c>
      <c r="B43" s="10" t="s">
        <v>1852</v>
      </c>
      <c r="C43" s="328">
        <v>16050.3</v>
      </c>
      <c r="D43" s="106">
        <f t="shared" si="4"/>
        <v>772179.95</v>
      </c>
      <c r="E43" s="106">
        <f t="shared" si="5"/>
        <v>926615.94</v>
      </c>
      <c r="F43" s="329" t="s">
        <v>1847</v>
      </c>
      <c r="H43" s="36"/>
      <c r="I43" s="36"/>
    </row>
    <row r="44" spans="1:9" x14ac:dyDescent="0.2">
      <c r="A44" s="72" t="s">
        <v>1831</v>
      </c>
      <c r="B44" s="10" t="s">
        <v>1853</v>
      </c>
      <c r="C44" s="106">
        <v>18055.8</v>
      </c>
      <c r="D44" s="106">
        <f t="shared" si="4"/>
        <v>868664.55</v>
      </c>
      <c r="E44" s="106">
        <f t="shared" si="5"/>
        <v>1042397.46</v>
      </c>
      <c r="F44" s="329" t="s">
        <v>1847</v>
      </c>
      <c r="H44" s="36"/>
      <c r="I44" s="36"/>
    </row>
    <row r="45" spans="1:9" x14ac:dyDescent="0.2">
      <c r="A45" s="72" t="s">
        <v>1832</v>
      </c>
      <c r="B45" s="10" t="s">
        <v>1852</v>
      </c>
      <c r="C45" s="328">
        <v>16050.3</v>
      </c>
      <c r="D45" s="106">
        <f t="shared" si="4"/>
        <v>772179.95</v>
      </c>
      <c r="E45" s="106">
        <f t="shared" si="5"/>
        <v>926615.94</v>
      </c>
      <c r="F45" s="329" t="s">
        <v>1848</v>
      </c>
      <c r="H45" s="36"/>
      <c r="I45" s="36"/>
    </row>
    <row r="46" spans="1:9" x14ac:dyDescent="0.2">
      <c r="A46" s="72" t="s">
        <v>1833</v>
      </c>
      <c r="B46" s="10" t="s">
        <v>1854</v>
      </c>
      <c r="C46" s="106">
        <v>18055.8</v>
      </c>
      <c r="D46" s="106">
        <f t="shared" si="4"/>
        <v>868664.55</v>
      </c>
      <c r="E46" s="106">
        <f t="shared" si="5"/>
        <v>1042397.46</v>
      </c>
      <c r="F46" s="329" t="s">
        <v>1848</v>
      </c>
      <c r="H46" s="36"/>
      <c r="I46" s="36"/>
    </row>
    <row r="47" spans="1:9" x14ac:dyDescent="0.2">
      <c r="A47" s="82" t="s">
        <v>1849</v>
      </c>
      <c r="B47" s="10" t="s">
        <v>1854</v>
      </c>
      <c r="C47" s="328">
        <v>18055.8</v>
      </c>
      <c r="D47" s="328">
        <f t="shared" si="4"/>
        <v>868664.55</v>
      </c>
      <c r="E47" s="328">
        <f t="shared" si="5"/>
        <v>1042397.46</v>
      </c>
      <c r="F47" s="329" t="s">
        <v>1851</v>
      </c>
      <c r="H47" s="36"/>
      <c r="I47" s="36"/>
    </row>
    <row r="48" spans="1:9" ht="13.5" thickBot="1" x14ac:dyDescent="0.25">
      <c r="A48" s="73" t="s">
        <v>1850</v>
      </c>
      <c r="B48" s="57" t="s">
        <v>1855</v>
      </c>
      <c r="C48" s="107">
        <v>18055.8</v>
      </c>
      <c r="D48" s="107">
        <f t="shared" si="4"/>
        <v>868664.55</v>
      </c>
      <c r="E48" s="107">
        <f t="shared" si="5"/>
        <v>1042397.46</v>
      </c>
      <c r="F48" s="70" t="s">
        <v>1859</v>
      </c>
      <c r="H48" s="36"/>
      <c r="I48" s="36"/>
    </row>
    <row r="49" spans="1:2" x14ac:dyDescent="0.2">
      <c r="A49" s="429" t="s">
        <v>2240</v>
      </c>
      <c r="B49" s="424" t="s">
        <v>2273</v>
      </c>
    </row>
  </sheetData>
  <mergeCells count="6">
    <mergeCell ref="F9:F10"/>
    <mergeCell ref="D8:E8"/>
    <mergeCell ref="E9:E10"/>
    <mergeCell ref="C9:D9"/>
    <mergeCell ref="A9:A10"/>
    <mergeCell ref="B9:B10"/>
  </mergeCells>
  <hyperlinks>
    <hyperlink ref="B11" r:id="rId1"/>
    <hyperlink ref="B49" r:id="rId2"/>
  </hyperlinks>
  <pageMargins left="0.6692913385826772" right="0.23622047244094491" top="0.31496062992125984" bottom="0.62992125984251968" header="0.31496062992125984" footer="0.31496062992125984"/>
  <pageSetup paperSize="9" scale="64" orientation="landscape" r:id="rId3"/>
  <headerFooter>
    <oddFooter>&amp;LПрайс-лист/EV/ROBO&amp;C&amp;P</oddFooter>
  </headerFooter>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6">
    <pageSetUpPr fitToPage="1"/>
  </sheetPr>
  <dimension ref="A1:I43"/>
  <sheetViews>
    <sheetView tabSelected="1" zoomScaleNormal="100" zoomScaleSheetLayoutView="100" workbookViewId="0">
      <pane ySplit="10" topLeftCell="A11" activePane="bottomLeft" state="frozen"/>
      <selection pane="bottomLeft" activeCell="F16" sqref="F16"/>
    </sheetView>
  </sheetViews>
  <sheetFormatPr defaultRowHeight="12.75" x14ac:dyDescent="0.2"/>
  <cols>
    <col min="1" max="1" width="10.7109375" customWidth="1"/>
    <col min="2" max="2" width="45.28515625" customWidth="1"/>
    <col min="3" max="5" width="9.7109375" customWidth="1"/>
    <col min="6" max="6" width="91.7109375" customWidth="1"/>
  </cols>
  <sheetData>
    <row r="1" spans="1:9" x14ac:dyDescent="0.2">
      <c r="A1" s="36"/>
      <c r="B1" s="36"/>
      <c r="C1" s="36"/>
      <c r="D1" s="36"/>
      <c r="E1" s="36"/>
      <c r="F1" s="36"/>
    </row>
    <row r="2" spans="1:9" x14ac:dyDescent="0.2">
      <c r="A2" s="36"/>
      <c r="B2" s="36"/>
      <c r="C2" s="36"/>
      <c r="D2" s="36"/>
      <c r="E2" s="36"/>
      <c r="F2" s="36"/>
    </row>
    <row r="3" spans="1:9" x14ac:dyDescent="0.2">
      <c r="A3" s="36"/>
      <c r="B3" s="36"/>
      <c r="C3" s="36"/>
      <c r="D3" s="36"/>
      <c r="E3" s="36"/>
      <c r="F3" s="36"/>
    </row>
    <row r="4" spans="1:9" x14ac:dyDescent="0.2">
      <c r="A4" s="36"/>
      <c r="B4" s="36"/>
      <c r="C4" s="36"/>
      <c r="D4" s="36"/>
      <c r="E4" s="36"/>
      <c r="F4" s="36"/>
    </row>
    <row r="5" spans="1:9" x14ac:dyDescent="0.2">
      <c r="A5" s="36"/>
      <c r="B5" s="36"/>
      <c r="C5" s="36"/>
      <c r="D5" s="36"/>
      <c r="E5" s="36"/>
      <c r="F5" s="36"/>
    </row>
    <row r="6" spans="1:9" ht="33" customHeight="1" thickBot="1" x14ac:dyDescent="0.25">
      <c r="A6" s="36"/>
      <c r="B6" s="36"/>
      <c r="C6" s="36"/>
      <c r="D6" s="36"/>
      <c r="E6" s="36"/>
      <c r="F6" s="36"/>
    </row>
    <row r="7" spans="1:9" ht="20.100000000000001" customHeight="1" thickTop="1" thickBot="1" x14ac:dyDescent="0.25">
      <c r="A7" s="29"/>
      <c r="B7" s="133"/>
      <c r="C7" s="235" t="s">
        <v>885</v>
      </c>
      <c r="D7" s="237">
        <f>MIG_MAG!D7</f>
        <v>45323</v>
      </c>
      <c r="E7" s="236" t="s">
        <v>886</v>
      </c>
      <c r="F7" s="135"/>
    </row>
    <row r="8" spans="1:9" ht="20.100000000000001" customHeight="1" thickTop="1" thickBot="1" x14ac:dyDescent="0.3">
      <c r="A8" s="136" t="s">
        <v>531</v>
      </c>
      <c r="B8" s="134"/>
      <c r="C8" s="292">
        <v>48.11</v>
      </c>
      <c r="D8" s="480" t="s">
        <v>1272</v>
      </c>
      <c r="E8" s="481"/>
      <c r="F8" s="137"/>
    </row>
    <row r="9" spans="1:9" ht="20.100000000000001" customHeight="1" thickTop="1" thickBot="1" x14ac:dyDescent="0.25">
      <c r="A9" s="482" t="s">
        <v>1271</v>
      </c>
      <c r="B9" s="478" t="s">
        <v>1889</v>
      </c>
      <c r="C9" s="483" t="s">
        <v>1856</v>
      </c>
      <c r="D9" s="484"/>
      <c r="E9" s="482" t="s">
        <v>1273</v>
      </c>
      <c r="F9" s="478" t="s">
        <v>1274</v>
      </c>
    </row>
    <row r="10" spans="1:9" ht="20.100000000000001" customHeight="1" thickTop="1" thickBot="1" x14ac:dyDescent="0.25">
      <c r="A10" s="479"/>
      <c r="B10" s="479"/>
      <c r="C10" s="342" t="s">
        <v>883</v>
      </c>
      <c r="D10" s="343" t="s">
        <v>884</v>
      </c>
      <c r="E10" s="485"/>
      <c r="F10" s="479"/>
    </row>
    <row r="11" spans="1:9" ht="13.5" thickTop="1" x14ac:dyDescent="0.2">
      <c r="A11" s="423" t="s">
        <v>2240</v>
      </c>
      <c r="B11" s="424" t="s">
        <v>2239</v>
      </c>
    </row>
    <row r="12" spans="1:9" ht="18" customHeight="1" thickBot="1" x14ac:dyDescent="0.3">
      <c r="A12" s="289" t="s">
        <v>1951</v>
      </c>
      <c r="B12" s="2"/>
      <c r="C12" s="104"/>
      <c r="D12" s="104"/>
      <c r="E12" s="1"/>
      <c r="F12" s="1"/>
    </row>
    <row r="13" spans="1:9" x14ac:dyDescent="0.2">
      <c r="A13" s="71" t="s">
        <v>1952</v>
      </c>
      <c r="B13" s="52" t="s">
        <v>2237</v>
      </c>
      <c r="C13" s="105">
        <v>2341.5</v>
      </c>
      <c r="D13" s="105">
        <f t="shared" ref="D13:D18" si="0">IF(C13="","",5*ROUND(C13*$C$8/5,2))</f>
        <v>112649.55</v>
      </c>
      <c r="E13" s="105">
        <f t="shared" ref="E13:E18" si="1">D13*1.2</f>
        <v>135179.46</v>
      </c>
      <c r="F13" s="68" t="s">
        <v>1955</v>
      </c>
      <c r="H13" s="36"/>
      <c r="I13" s="36"/>
    </row>
    <row r="14" spans="1:9" x14ac:dyDescent="0.2">
      <c r="A14" s="315" t="s">
        <v>1953</v>
      </c>
      <c r="B14" s="216" t="s">
        <v>2236</v>
      </c>
      <c r="C14" s="366">
        <v>2411.85</v>
      </c>
      <c r="D14" s="366">
        <f t="shared" si="0"/>
        <v>116034.1</v>
      </c>
      <c r="E14" s="106">
        <f t="shared" si="1"/>
        <v>139240.92000000001</v>
      </c>
      <c r="F14" s="367" t="s">
        <v>1955</v>
      </c>
      <c r="H14" s="36"/>
      <c r="I14" s="36"/>
    </row>
    <row r="15" spans="1:9" x14ac:dyDescent="0.2">
      <c r="A15" s="72" t="s">
        <v>1954</v>
      </c>
      <c r="B15" s="3" t="s">
        <v>2235</v>
      </c>
      <c r="C15" s="106">
        <v>2489.5500000000002</v>
      </c>
      <c r="D15" s="106">
        <f t="shared" si="0"/>
        <v>119772.25</v>
      </c>
      <c r="E15" s="106">
        <f t="shared" si="1"/>
        <v>143726.69999999998</v>
      </c>
      <c r="F15" s="329" t="s">
        <v>1955</v>
      </c>
      <c r="H15" s="36"/>
      <c r="I15" s="36"/>
    </row>
    <row r="16" spans="1:9" ht="24.75" thickBot="1" x14ac:dyDescent="0.25">
      <c r="A16" s="371" t="s">
        <v>2208</v>
      </c>
      <c r="B16" s="372" t="s">
        <v>2234</v>
      </c>
      <c r="C16" s="373">
        <v>3849.3</v>
      </c>
      <c r="D16" s="373">
        <f t="shared" si="0"/>
        <v>185189.8</v>
      </c>
      <c r="E16" s="374">
        <f t="shared" si="1"/>
        <v>222227.75999999998</v>
      </c>
      <c r="F16" s="369" t="s">
        <v>1956</v>
      </c>
      <c r="H16" s="36"/>
      <c r="I16" s="36"/>
    </row>
    <row r="17" spans="1:9" ht="24" x14ac:dyDescent="0.2">
      <c r="A17" s="322" t="s">
        <v>1234</v>
      </c>
      <c r="B17" s="323" t="s">
        <v>2238</v>
      </c>
      <c r="C17" s="324">
        <v>2989.35</v>
      </c>
      <c r="D17" s="324">
        <f t="shared" si="0"/>
        <v>143817.65</v>
      </c>
      <c r="E17" s="324">
        <f t="shared" si="1"/>
        <v>172581.18</v>
      </c>
      <c r="F17" s="341" t="s">
        <v>1957</v>
      </c>
      <c r="H17" s="36"/>
      <c r="I17" s="36"/>
    </row>
    <row r="18" spans="1:9" ht="13.5" thickBot="1" x14ac:dyDescent="0.25">
      <c r="A18" s="325" t="s">
        <v>1235</v>
      </c>
      <c r="B18" s="326" t="s">
        <v>1236</v>
      </c>
      <c r="C18" s="327">
        <v>305.55</v>
      </c>
      <c r="D18" s="327">
        <f t="shared" si="0"/>
        <v>14700</v>
      </c>
      <c r="E18" s="327">
        <f t="shared" si="1"/>
        <v>17640</v>
      </c>
      <c r="F18" s="368" t="s">
        <v>1861</v>
      </c>
      <c r="H18" s="36"/>
      <c r="I18" s="36"/>
    </row>
    <row r="19" spans="1:9" x14ac:dyDescent="0.2">
      <c r="A19" s="389"/>
      <c r="B19" s="390"/>
      <c r="C19" s="391" t="s">
        <v>2162</v>
      </c>
      <c r="D19" s="391"/>
      <c r="E19" s="391"/>
      <c r="F19" s="392"/>
      <c r="H19" s="36"/>
      <c r="I19" s="36"/>
    </row>
    <row r="20" spans="1:9" ht="15.75" thickBot="1" x14ac:dyDescent="0.3">
      <c r="A20" s="289" t="s">
        <v>1981</v>
      </c>
      <c r="B20" s="390"/>
      <c r="C20" s="391" t="s">
        <v>2162</v>
      </c>
      <c r="D20" s="391"/>
      <c r="E20" s="391"/>
      <c r="F20" s="392"/>
      <c r="H20" s="36"/>
      <c r="I20" s="36"/>
    </row>
    <row r="21" spans="1:9" x14ac:dyDescent="0.2">
      <c r="A21" s="71" t="s">
        <v>2012</v>
      </c>
      <c r="B21" s="52" t="s">
        <v>2013</v>
      </c>
      <c r="C21" s="105">
        <v>493.03</v>
      </c>
      <c r="D21" s="105">
        <f t="shared" ref="D21:D29" si="2">IF(C21="","",5*ROUND(C21*$C$8/5,2))</f>
        <v>23719.65</v>
      </c>
      <c r="E21" s="105">
        <f t="shared" ref="E21:E29" si="3">D21*1.2</f>
        <v>28463.58</v>
      </c>
      <c r="F21" s="68" t="s">
        <v>2014</v>
      </c>
      <c r="H21" s="36"/>
      <c r="I21" s="36"/>
    </row>
    <row r="22" spans="1:9" x14ac:dyDescent="0.2">
      <c r="A22" s="315" t="s">
        <v>2227</v>
      </c>
      <c r="B22" s="216" t="s">
        <v>2049</v>
      </c>
      <c r="C22" s="366">
        <v>15.12</v>
      </c>
      <c r="D22" s="106">
        <f t="shared" si="2"/>
        <v>727.4</v>
      </c>
      <c r="E22" s="106">
        <f t="shared" si="3"/>
        <v>872.88</v>
      </c>
      <c r="F22" s="69" t="s">
        <v>2232</v>
      </c>
      <c r="H22" s="36"/>
      <c r="I22" s="36"/>
    </row>
    <row r="23" spans="1:9" x14ac:dyDescent="0.2">
      <c r="A23" s="315" t="s">
        <v>2241</v>
      </c>
      <c r="B23" s="216" t="s">
        <v>2242</v>
      </c>
      <c r="C23" s="366">
        <v>502.94</v>
      </c>
      <c r="D23" s="106">
        <f t="shared" ref="D23" si="4">IF(C23="","",5*ROUND(C23*$C$8/5,2))</f>
        <v>24196.45</v>
      </c>
      <c r="E23" s="106">
        <f t="shared" ref="E23" si="5">D23*1.2</f>
        <v>29035.74</v>
      </c>
      <c r="F23" s="69" t="s">
        <v>2243</v>
      </c>
      <c r="H23" s="36"/>
      <c r="I23" s="36"/>
    </row>
    <row r="24" spans="1:9" x14ac:dyDescent="0.2">
      <c r="A24" s="72" t="s">
        <v>1982</v>
      </c>
      <c r="B24" s="3" t="s">
        <v>1983</v>
      </c>
      <c r="C24" s="106">
        <v>462.56</v>
      </c>
      <c r="D24" s="106">
        <f t="shared" si="2"/>
        <v>22253.75</v>
      </c>
      <c r="E24" s="106">
        <f t="shared" si="3"/>
        <v>26704.5</v>
      </c>
      <c r="F24" s="69" t="s">
        <v>2232</v>
      </c>
      <c r="H24" s="36"/>
      <c r="I24" s="36"/>
    </row>
    <row r="25" spans="1:9" x14ac:dyDescent="0.2">
      <c r="A25" s="72" t="s">
        <v>1985</v>
      </c>
      <c r="B25" s="3" t="s">
        <v>1984</v>
      </c>
      <c r="C25" s="106">
        <v>226.07</v>
      </c>
      <c r="D25" s="106">
        <f t="shared" si="2"/>
        <v>10876.25</v>
      </c>
      <c r="E25" s="106">
        <f t="shared" si="3"/>
        <v>13051.5</v>
      </c>
      <c r="F25" s="69" t="s">
        <v>2233</v>
      </c>
      <c r="H25" s="36"/>
      <c r="I25" s="36"/>
    </row>
    <row r="26" spans="1:9" x14ac:dyDescent="0.2">
      <c r="A26" s="72" t="s">
        <v>1986</v>
      </c>
      <c r="B26" s="3" t="s">
        <v>1987</v>
      </c>
      <c r="C26" s="106">
        <v>33.919999999999995</v>
      </c>
      <c r="D26" s="106">
        <f t="shared" si="2"/>
        <v>1631.9</v>
      </c>
      <c r="E26" s="106">
        <f t="shared" si="3"/>
        <v>1958.28</v>
      </c>
      <c r="F26" s="69" t="s">
        <v>2233</v>
      </c>
      <c r="H26" s="36"/>
      <c r="I26" s="36"/>
    </row>
    <row r="27" spans="1:9" x14ac:dyDescent="0.2">
      <c r="A27" s="72" t="s">
        <v>1988</v>
      </c>
      <c r="B27" s="3" t="s">
        <v>1989</v>
      </c>
      <c r="C27" s="106">
        <v>463.65</v>
      </c>
      <c r="D27" s="106">
        <f t="shared" si="2"/>
        <v>22306.199999999997</v>
      </c>
      <c r="E27" s="106">
        <f t="shared" si="3"/>
        <v>26767.439999999995</v>
      </c>
      <c r="F27" s="69" t="s">
        <v>2233</v>
      </c>
      <c r="H27" s="36"/>
      <c r="I27" s="36"/>
    </row>
    <row r="28" spans="1:9" x14ac:dyDescent="0.2">
      <c r="A28" s="72" t="s">
        <v>1992</v>
      </c>
      <c r="B28" s="3" t="s">
        <v>1993</v>
      </c>
      <c r="C28" s="106">
        <v>30.110000000000003</v>
      </c>
      <c r="D28" s="106">
        <f t="shared" si="2"/>
        <v>1448.6000000000001</v>
      </c>
      <c r="E28" s="106">
        <f t="shared" si="3"/>
        <v>1738.3200000000002</v>
      </c>
      <c r="F28" s="69" t="s">
        <v>2233</v>
      </c>
      <c r="H28" s="36"/>
      <c r="I28" s="36"/>
    </row>
    <row r="29" spans="1:9" ht="13.5" thickBot="1" x14ac:dyDescent="0.25">
      <c r="A29" s="73" t="s">
        <v>1994</v>
      </c>
      <c r="B29" s="57" t="s">
        <v>1995</v>
      </c>
      <c r="C29" s="107">
        <v>6.66</v>
      </c>
      <c r="D29" s="107">
        <f t="shared" si="2"/>
        <v>320.39999999999998</v>
      </c>
      <c r="E29" s="107">
        <f t="shared" si="3"/>
        <v>384.47999999999996</v>
      </c>
      <c r="F29" s="70" t="s">
        <v>2233</v>
      </c>
      <c r="H29" s="36"/>
      <c r="I29" s="36"/>
    </row>
    <row r="30" spans="1:9" x14ac:dyDescent="0.2">
      <c r="A30" s="416"/>
      <c r="B30" s="417"/>
      <c r="C30" s="418"/>
      <c r="D30" s="418"/>
      <c r="E30" s="418"/>
      <c r="F30" s="419"/>
      <c r="H30" s="36"/>
      <c r="I30" s="36"/>
    </row>
    <row r="31" spans="1:9" ht="15.75" thickBot="1" x14ac:dyDescent="0.3">
      <c r="A31" s="289" t="s">
        <v>2216</v>
      </c>
      <c r="B31" s="417"/>
      <c r="C31" s="418"/>
      <c r="D31" s="418"/>
      <c r="E31" s="418"/>
      <c r="F31" s="419"/>
      <c r="H31" s="36"/>
      <c r="I31" s="36"/>
    </row>
    <row r="32" spans="1:9" x14ac:dyDescent="0.2">
      <c r="A32" s="71" t="s">
        <v>2217</v>
      </c>
      <c r="B32" s="52" t="s">
        <v>2218</v>
      </c>
      <c r="C32" s="105">
        <v>425.24</v>
      </c>
      <c r="D32" s="105">
        <f t="shared" ref="D32:D38" si="6">IF(C32="","",5*ROUND(C32*$C$8/5,2))</f>
        <v>20458.3</v>
      </c>
      <c r="E32" s="105">
        <f t="shared" ref="E32:E38" si="7">D32*1.2</f>
        <v>24549.96</v>
      </c>
      <c r="F32" s="68"/>
      <c r="H32" s="36"/>
      <c r="I32" s="36"/>
    </row>
    <row r="33" spans="1:9" x14ac:dyDescent="0.2">
      <c r="A33" s="72" t="s">
        <v>2219</v>
      </c>
      <c r="B33" s="3" t="s">
        <v>2220</v>
      </c>
      <c r="C33" s="106">
        <v>504.5</v>
      </c>
      <c r="D33" s="106">
        <f t="shared" si="6"/>
        <v>24271.5</v>
      </c>
      <c r="E33" s="106">
        <f t="shared" si="7"/>
        <v>29125.8</v>
      </c>
      <c r="F33" s="69"/>
      <c r="H33" s="36"/>
      <c r="I33" s="36"/>
    </row>
    <row r="34" spans="1:9" x14ac:dyDescent="0.2">
      <c r="A34" s="72" t="s">
        <v>2223</v>
      </c>
      <c r="B34" s="3" t="s">
        <v>2224</v>
      </c>
      <c r="C34" s="106">
        <v>534.9</v>
      </c>
      <c r="D34" s="106">
        <f t="shared" si="6"/>
        <v>25734.050000000003</v>
      </c>
      <c r="E34" s="106">
        <f t="shared" si="7"/>
        <v>30880.86</v>
      </c>
      <c r="F34" s="69"/>
      <c r="H34" s="36"/>
      <c r="I34" s="36"/>
    </row>
    <row r="35" spans="1:9" ht="13.5" thickBot="1" x14ac:dyDescent="0.25">
      <c r="A35" s="421" t="s">
        <v>2226</v>
      </c>
      <c r="B35" s="57" t="s">
        <v>2225</v>
      </c>
      <c r="C35" s="107">
        <v>559.52</v>
      </c>
      <c r="D35" s="107">
        <f t="shared" si="6"/>
        <v>26918.5</v>
      </c>
      <c r="E35" s="107">
        <f t="shared" si="7"/>
        <v>32302.199999999997</v>
      </c>
      <c r="F35" s="70"/>
      <c r="H35" s="36"/>
      <c r="I35" s="36"/>
    </row>
    <row r="36" spans="1:9" x14ac:dyDescent="0.2">
      <c r="A36" s="422" t="s">
        <v>2228</v>
      </c>
      <c r="B36" s="52" t="s">
        <v>2221</v>
      </c>
      <c r="C36" s="105">
        <v>553.88</v>
      </c>
      <c r="D36" s="105">
        <f t="shared" si="6"/>
        <v>26647.15</v>
      </c>
      <c r="E36" s="105">
        <f t="shared" si="7"/>
        <v>31976.58</v>
      </c>
      <c r="F36" s="68"/>
      <c r="H36" s="36"/>
      <c r="I36" s="36"/>
    </row>
    <row r="37" spans="1:9" x14ac:dyDescent="0.2">
      <c r="A37" s="320" t="s">
        <v>2229</v>
      </c>
      <c r="B37" s="3" t="s">
        <v>2221</v>
      </c>
      <c r="C37" s="106">
        <v>524.38</v>
      </c>
      <c r="D37" s="106">
        <f t="shared" si="6"/>
        <v>25227.9</v>
      </c>
      <c r="E37" s="106">
        <f t="shared" si="7"/>
        <v>30273.48</v>
      </c>
      <c r="F37" s="69"/>
      <c r="H37" s="36"/>
      <c r="I37" s="36"/>
    </row>
    <row r="38" spans="1:9" x14ac:dyDescent="0.2">
      <c r="A38" s="320" t="s">
        <v>2230</v>
      </c>
      <c r="B38" s="3" t="s">
        <v>2222</v>
      </c>
      <c r="C38" s="106">
        <v>661.22</v>
      </c>
      <c r="D38" s="106">
        <f t="shared" si="6"/>
        <v>31811.300000000003</v>
      </c>
      <c r="E38" s="106">
        <f t="shared" si="7"/>
        <v>38173.560000000005</v>
      </c>
      <c r="F38" s="69"/>
      <c r="H38" s="36"/>
      <c r="I38" s="36"/>
    </row>
    <row r="39" spans="1:9" ht="13.5" thickBot="1" x14ac:dyDescent="0.25">
      <c r="A39" s="421" t="s">
        <v>2231</v>
      </c>
      <c r="B39" s="57" t="s">
        <v>2222</v>
      </c>
      <c r="C39" s="107">
        <v>631.72</v>
      </c>
      <c r="D39" s="107">
        <f t="shared" ref="D39" si="8">IF(C39="","",5*ROUND(C39*$C$8/5,2))</f>
        <v>30392.05</v>
      </c>
      <c r="E39" s="107">
        <f t="shared" ref="E39" si="9">D39*1.2</f>
        <v>36470.46</v>
      </c>
      <c r="F39" s="70"/>
      <c r="H39" s="36"/>
      <c r="I39" s="36"/>
    </row>
    <row r="40" spans="1:9" x14ac:dyDescent="0.2">
      <c r="A40" s="9"/>
      <c r="B40" s="5"/>
      <c r="C40" s="108" t="s">
        <v>2162</v>
      </c>
      <c r="D40" s="108"/>
      <c r="E40" s="108"/>
      <c r="F40" s="6"/>
      <c r="H40" s="36"/>
      <c r="I40" s="36"/>
    </row>
    <row r="41" spans="1:9" ht="15.75" thickBot="1" x14ac:dyDescent="0.3">
      <c r="A41" s="289" t="s">
        <v>2011</v>
      </c>
      <c r="B41" s="390"/>
      <c r="C41" s="391" t="s">
        <v>2162</v>
      </c>
      <c r="D41" s="391"/>
      <c r="E41" s="391"/>
      <c r="F41" s="392"/>
      <c r="H41" s="36"/>
      <c r="I41" s="36"/>
    </row>
    <row r="42" spans="1:9" ht="13.5" thickBot="1" x14ac:dyDescent="0.25">
      <c r="A42" s="84" t="s">
        <v>1990</v>
      </c>
      <c r="B42" s="47" t="s">
        <v>1991</v>
      </c>
      <c r="C42" s="109">
        <v>212.29999999999998</v>
      </c>
      <c r="D42" s="109">
        <f>IF(C42="","",5*ROUND(C42*$C$8/5,2))</f>
        <v>10213.75</v>
      </c>
      <c r="E42" s="109">
        <f>D42*1.2</f>
        <v>12256.5</v>
      </c>
      <c r="F42" s="85" t="s">
        <v>2270</v>
      </c>
      <c r="H42" s="36"/>
      <c r="I42" s="36"/>
    </row>
    <row r="43" spans="1:9" x14ac:dyDescent="0.2">
      <c r="A43" s="389"/>
      <c r="B43" s="390"/>
      <c r="C43" s="391"/>
      <c r="D43" s="391"/>
      <c r="E43" s="391"/>
      <c r="F43" s="392"/>
    </row>
  </sheetData>
  <mergeCells count="6">
    <mergeCell ref="F9:F10"/>
    <mergeCell ref="D8:E8"/>
    <mergeCell ref="A9:A10"/>
    <mergeCell ref="B9:B10"/>
    <mergeCell ref="C9:D9"/>
    <mergeCell ref="E9:E10"/>
  </mergeCells>
  <hyperlinks>
    <hyperlink ref="B11" r:id="rId1"/>
  </hyperlinks>
  <pageMargins left="0.7" right="0.7" top="0.75" bottom="0.75" header="0.3" footer="0.3"/>
  <pageSetup paperSize="9" scale="75" fitToHeight="0" orientation="landscape" r:id="rId2"/>
  <headerFooter>
    <oddFooter>&amp;LПрайс-лист/EV/xFUME&amp;C&amp;P</oddFooter>
  </headerFooter>
  <ignoredErrors>
    <ignoredError sqref="E15:E16 E13" evalError="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vt:i4>
      </vt:variant>
      <vt:variant>
        <vt:lpstr>Именованные диапазоны</vt:lpstr>
      </vt:variant>
      <vt:variant>
        <vt:i4>6</vt:i4>
      </vt:variant>
    </vt:vector>
  </HeadingPairs>
  <TitlesOfParts>
    <vt:vector size="14" baseType="lpstr">
      <vt:lpstr>Система знижок</vt:lpstr>
      <vt:lpstr>ABICLEANER NEW!</vt:lpstr>
      <vt:lpstr>MIG_MAG</vt:lpstr>
      <vt:lpstr>WIG_TIG</vt:lpstr>
      <vt:lpstr>PLASMA</vt:lpstr>
      <vt:lpstr>Accessories</vt:lpstr>
      <vt:lpstr>ROBO&amp;Hard Auto</vt:lpstr>
      <vt:lpstr>xFUME</vt:lpstr>
      <vt:lpstr>Accessories!Область_печати</vt:lpstr>
      <vt:lpstr>MIG_MAG!Область_печати</vt:lpstr>
      <vt:lpstr>PLASMA!Область_печати</vt:lpstr>
      <vt:lpstr>'ROBO&amp;Hard Auto'!Область_печати</vt:lpstr>
      <vt:lpstr>WIG_TIG!Область_печати</vt:lpstr>
      <vt:lpstr>xFUME!Область_печати</vt:lpstr>
    </vt:vector>
  </TitlesOfParts>
  <Company>BINZEL Ukraine GmbH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Jurij Didus</dc:creator>
  <cp:lastModifiedBy>Vladimir</cp:lastModifiedBy>
  <cp:lastPrinted>2022-02-22T12:09:25Z</cp:lastPrinted>
  <dcterms:created xsi:type="dcterms:W3CDTF">1998-10-23T13:14:06Z</dcterms:created>
  <dcterms:modified xsi:type="dcterms:W3CDTF">2024-08-21T07:10:08Z</dcterms:modified>
</cp:coreProperties>
</file>