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ВИКОЛ-2022-2023\ВИКОЛ прайсы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  <sheet name="Диаграмма2" sheetId="5" r:id="rId4"/>
    <sheet name="Диаграмма1" sheetId="4" r:id="rId5"/>
  </sheets>
  <calcPr calcId="162913"/>
</workbook>
</file>

<file path=xl/calcChain.xml><?xml version="1.0" encoding="utf-8"?>
<calcChain xmlns="http://schemas.openxmlformats.org/spreadsheetml/2006/main">
  <c r="J220" i="1" l="1"/>
  <c r="I220" i="1"/>
  <c r="H220" i="1"/>
  <c r="J73" i="1"/>
  <c r="I73" i="1"/>
  <c r="H73" i="1"/>
  <c r="J70" i="1"/>
  <c r="I70" i="1"/>
  <c r="H70" i="1"/>
  <c r="J77" i="1"/>
  <c r="I77" i="1"/>
  <c r="H77" i="1"/>
  <c r="J74" i="1"/>
  <c r="I74" i="1"/>
  <c r="H74" i="1"/>
  <c r="J72" i="1"/>
  <c r="I72" i="1"/>
  <c r="H72" i="1"/>
  <c r="J69" i="1"/>
  <c r="I69" i="1"/>
  <c r="H69" i="1"/>
  <c r="J290" i="1" l="1"/>
  <c r="I290" i="1"/>
  <c r="H290" i="1"/>
  <c r="J289" i="1"/>
  <c r="I289" i="1"/>
  <c r="H289" i="1"/>
  <c r="J288" i="1"/>
  <c r="I288" i="1"/>
  <c r="H288" i="1"/>
  <c r="J287" i="1"/>
  <c r="I287" i="1"/>
  <c r="H287" i="1"/>
  <c r="J197" i="1"/>
  <c r="I197" i="1"/>
  <c r="H197" i="1"/>
  <c r="J189" i="1"/>
  <c r="I189" i="1"/>
  <c r="H189" i="1"/>
  <c r="J188" i="1"/>
  <c r="I188" i="1"/>
  <c r="H188" i="1"/>
  <c r="J169" i="1"/>
  <c r="I169" i="1"/>
  <c r="H169" i="1"/>
  <c r="J153" i="1"/>
  <c r="I153" i="1"/>
  <c r="H153" i="1"/>
  <c r="J148" i="1"/>
  <c r="I148" i="1"/>
  <c r="H148" i="1"/>
  <c r="J146" i="1"/>
  <c r="I146" i="1"/>
  <c r="H146" i="1"/>
  <c r="J138" i="1"/>
  <c r="I138" i="1"/>
  <c r="H138" i="1"/>
  <c r="J128" i="1"/>
  <c r="I128" i="1"/>
  <c r="H128" i="1"/>
  <c r="J96" i="1"/>
  <c r="I96" i="1"/>
  <c r="H96" i="1"/>
  <c r="J95" i="1"/>
  <c r="I95" i="1"/>
  <c r="H95" i="1"/>
  <c r="J66" i="1"/>
  <c r="I66" i="1"/>
  <c r="H66" i="1"/>
  <c r="J65" i="1"/>
  <c r="I65" i="1"/>
  <c r="H65" i="1"/>
  <c r="J23" i="1"/>
  <c r="I23" i="1"/>
  <c r="H23" i="1"/>
  <c r="J22" i="1"/>
  <c r="I22" i="1"/>
  <c r="H22" i="1"/>
  <c r="J20" i="1"/>
  <c r="I20" i="1"/>
  <c r="H20" i="1"/>
  <c r="J19" i="1"/>
  <c r="I19" i="1"/>
  <c r="H19" i="1"/>
  <c r="J18" i="1"/>
  <c r="I18" i="1"/>
  <c r="H18" i="1"/>
  <c r="J17" i="1"/>
  <c r="I17" i="1"/>
  <c r="H17" i="1"/>
  <c r="H16" i="1"/>
  <c r="I16" i="1"/>
  <c r="J16" i="1"/>
  <c r="H286" i="1" l="1"/>
  <c r="I286" i="1"/>
  <c r="J286" i="1"/>
  <c r="H174" i="1" l="1"/>
  <c r="I174" i="1"/>
  <c r="J174" i="1"/>
  <c r="J53" i="1"/>
  <c r="I53" i="1"/>
  <c r="H53" i="1"/>
  <c r="J51" i="1"/>
  <c r="I51" i="1"/>
  <c r="H51" i="1"/>
  <c r="J50" i="1"/>
  <c r="I50" i="1"/>
  <c r="H50" i="1"/>
  <c r="J49" i="1"/>
  <c r="I49" i="1"/>
  <c r="H49" i="1"/>
  <c r="J48" i="1"/>
  <c r="I48" i="1"/>
  <c r="H48" i="1"/>
  <c r="J47" i="1"/>
  <c r="I47" i="1"/>
  <c r="H47" i="1"/>
  <c r="J45" i="1"/>
  <c r="I45" i="1"/>
  <c r="H45" i="1"/>
  <c r="J44" i="1"/>
  <c r="I44" i="1"/>
  <c r="H44" i="1"/>
  <c r="J43" i="1"/>
  <c r="I43" i="1"/>
  <c r="J42" i="1"/>
  <c r="I42" i="1"/>
  <c r="H42" i="1"/>
  <c r="J41" i="1"/>
  <c r="I41" i="1"/>
  <c r="H41" i="1"/>
  <c r="J40" i="1"/>
  <c r="I40" i="1"/>
  <c r="H40" i="1"/>
  <c r="I15" i="1"/>
  <c r="I25" i="1"/>
  <c r="I26" i="1"/>
  <c r="I27" i="1"/>
  <c r="I28" i="1"/>
  <c r="I29" i="1"/>
  <c r="I30" i="1"/>
  <c r="I32" i="1"/>
  <c r="I34" i="1"/>
  <c r="I36" i="1"/>
  <c r="I37" i="1"/>
  <c r="I38" i="1"/>
  <c r="I55" i="1"/>
  <c r="I56" i="1"/>
  <c r="I57" i="1"/>
  <c r="I58" i="1"/>
  <c r="I59" i="1"/>
  <c r="I60" i="1"/>
  <c r="I61" i="1"/>
  <c r="I62" i="1"/>
  <c r="I63" i="1"/>
  <c r="I64" i="1"/>
  <c r="I68" i="1"/>
  <c r="I71" i="1"/>
  <c r="I75" i="1"/>
  <c r="I76" i="1"/>
  <c r="I78" i="1"/>
  <c r="I79" i="1"/>
  <c r="I81" i="1"/>
  <c r="I82" i="1"/>
  <c r="I83" i="1"/>
  <c r="I84" i="1"/>
  <c r="I85" i="1"/>
  <c r="I87" i="1"/>
  <c r="I89" i="1"/>
  <c r="I90" i="1"/>
  <c r="I91" i="1"/>
  <c r="I92" i="1"/>
  <c r="I93" i="1"/>
  <c r="I94" i="1"/>
  <c r="I98" i="1"/>
  <c r="I99" i="1"/>
  <c r="I100" i="1"/>
  <c r="I101" i="1"/>
  <c r="I102" i="1"/>
  <c r="I103" i="1"/>
  <c r="I104" i="1"/>
  <c r="I105" i="1"/>
  <c r="I106" i="1"/>
  <c r="I107" i="1"/>
  <c r="I109" i="1"/>
  <c r="I110" i="1"/>
  <c r="I112" i="1"/>
  <c r="I113" i="1"/>
  <c r="I115" i="1"/>
  <c r="I117" i="1"/>
  <c r="I118" i="1"/>
  <c r="I120" i="1"/>
  <c r="I121" i="1"/>
  <c r="I122" i="1"/>
  <c r="I124" i="1"/>
  <c r="I126" i="1"/>
  <c r="I127" i="1"/>
  <c r="I129" i="1"/>
  <c r="I130" i="1"/>
  <c r="I131" i="1"/>
  <c r="I132" i="1"/>
  <c r="I134" i="1"/>
  <c r="I135" i="1"/>
  <c r="I136" i="1"/>
  <c r="I137" i="1"/>
  <c r="I139" i="1"/>
  <c r="I140" i="1"/>
  <c r="I141" i="1"/>
  <c r="I142" i="1"/>
  <c r="I143" i="1"/>
  <c r="I147" i="1"/>
  <c r="I154" i="1"/>
  <c r="I150" i="1"/>
  <c r="I151" i="1"/>
  <c r="I155" i="1"/>
  <c r="I156" i="1"/>
  <c r="I159" i="1"/>
  <c r="I149" i="1"/>
  <c r="I157" i="1"/>
  <c r="I158" i="1"/>
  <c r="I145" i="1"/>
  <c r="I152" i="1"/>
  <c r="I161" i="1"/>
  <c r="I162" i="1"/>
  <c r="I164" i="1"/>
  <c r="I165" i="1"/>
  <c r="I166" i="1"/>
  <c r="I168" i="1"/>
  <c r="I170" i="1"/>
  <c r="I171" i="1"/>
  <c r="I172" i="1"/>
  <c r="I173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90" i="1"/>
  <c r="I191" i="1"/>
  <c r="I192" i="1"/>
  <c r="I193" i="1"/>
  <c r="I195" i="1"/>
  <c r="I196" i="1"/>
  <c r="I198" i="1"/>
  <c r="I199" i="1"/>
  <c r="I201" i="1"/>
  <c r="I202" i="1"/>
  <c r="I203" i="1"/>
  <c r="I204" i="1"/>
  <c r="I205" i="1"/>
  <c r="I206" i="1"/>
  <c r="I208" i="1"/>
  <c r="I209" i="1"/>
  <c r="I210" i="1"/>
  <c r="I211" i="1"/>
  <c r="I213" i="1"/>
  <c r="I214" i="1"/>
  <c r="I216" i="1"/>
  <c r="I217" i="1"/>
  <c r="I218" i="1"/>
  <c r="I219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6" i="1"/>
  <c r="I237" i="1"/>
  <c r="I238" i="1"/>
  <c r="I240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7" i="1"/>
  <c r="I258" i="1"/>
  <c r="I260" i="1"/>
  <c r="I261" i="1"/>
  <c r="I262" i="1"/>
  <c r="I263" i="1"/>
  <c r="I265" i="1"/>
  <c r="I266" i="1"/>
  <c r="I268" i="1"/>
  <c r="I269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J315" i="1" l="1"/>
  <c r="H315" i="1"/>
  <c r="J314" i="1"/>
  <c r="H314" i="1"/>
  <c r="J313" i="1"/>
  <c r="H313" i="1"/>
  <c r="J312" i="1"/>
  <c r="H312" i="1"/>
  <c r="J311" i="1"/>
  <c r="H311" i="1"/>
  <c r="J310" i="1"/>
  <c r="H310" i="1"/>
  <c r="J309" i="1"/>
  <c r="H309" i="1"/>
  <c r="J308" i="1"/>
  <c r="H308" i="1"/>
  <c r="J307" i="1"/>
  <c r="H307" i="1"/>
  <c r="H300" i="1"/>
  <c r="J300" i="1"/>
  <c r="H285" i="1"/>
  <c r="J285" i="1"/>
  <c r="H284" i="1"/>
  <c r="J284" i="1"/>
  <c r="H283" i="1"/>
  <c r="J283" i="1"/>
  <c r="H282" i="1"/>
  <c r="J282" i="1"/>
  <c r="H281" i="1"/>
  <c r="J281" i="1"/>
  <c r="J276" i="1"/>
  <c r="H276" i="1"/>
  <c r="J273" i="1"/>
  <c r="H273" i="1"/>
  <c r="H275" i="1"/>
  <c r="J275" i="1"/>
  <c r="H248" i="1"/>
  <c r="J248" i="1"/>
  <c r="H249" i="1"/>
  <c r="J249" i="1"/>
  <c r="J222" i="1"/>
  <c r="H222" i="1"/>
  <c r="J219" i="1"/>
  <c r="H219" i="1"/>
  <c r="J218" i="1"/>
  <c r="H218" i="1"/>
  <c r="J191" i="1"/>
  <c r="H191" i="1"/>
  <c r="J190" i="1"/>
  <c r="H190" i="1"/>
  <c r="J183" i="1"/>
  <c r="H183" i="1"/>
  <c r="J179" i="1"/>
  <c r="H179" i="1"/>
  <c r="H178" i="1"/>
  <c r="J178" i="1"/>
  <c r="J162" i="1" l="1"/>
  <c r="H162" i="1"/>
  <c r="J161" i="1"/>
  <c r="H161" i="1"/>
  <c r="J126" i="1"/>
  <c r="H126" i="1"/>
  <c r="J101" i="1" l="1"/>
  <c r="H101" i="1"/>
  <c r="J100" i="1"/>
  <c r="H100" i="1"/>
  <c r="J99" i="1"/>
  <c r="H99" i="1"/>
  <c r="J98" i="1"/>
  <c r="H98" i="1"/>
  <c r="J85" i="1"/>
  <c r="H85" i="1"/>
  <c r="J84" i="1"/>
  <c r="H84" i="1"/>
  <c r="J83" i="1"/>
  <c r="H83" i="1"/>
  <c r="J82" i="1"/>
  <c r="H82" i="1"/>
  <c r="J81" i="1"/>
  <c r="H81" i="1"/>
  <c r="J79" i="1"/>
  <c r="H79" i="1"/>
  <c r="H75" i="1"/>
  <c r="J75" i="1"/>
  <c r="H76" i="1"/>
  <c r="J76" i="1"/>
  <c r="J60" i="1"/>
  <c r="H60" i="1"/>
  <c r="J59" i="1"/>
  <c r="H59" i="1"/>
  <c r="J34" i="1"/>
  <c r="H34" i="1"/>
  <c r="J32" i="1"/>
  <c r="H32" i="1"/>
  <c r="J30" i="1"/>
  <c r="H30" i="1"/>
  <c r="J29" i="1"/>
  <c r="J28" i="1"/>
  <c r="H172" i="1" l="1"/>
  <c r="H107" i="1"/>
  <c r="H87" i="1"/>
  <c r="J306" i="1" l="1"/>
  <c r="H306" i="1"/>
  <c r="J305" i="1"/>
  <c r="H305" i="1"/>
  <c r="J304" i="1"/>
  <c r="H304" i="1"/>
  <c r="J303" i="1"/>
  <c r="H303" i="1"/>
  <c r="J302" i="1"/>
  <c r="H302" i="1"/>
  <c r="J301" i="1"/>
  <c r="H301" i="1"/>
  <c r="J299" i="1"/>
  <c r="H299" i="1"/>
  <c r="J298" i="1"/>
  <c r="H298" i="1"/>
  <c r="J297" i="1"/>
  <c r="H297" i="1"/>
  <c r="J296" i="1"/>
  <c r="H296" i="1"/>
  <c r="J295" i="1"/>
  <c r="H295" i="1"/>
  <c r="J294" i="1"/>
  <c r="H294" i="1"/>
  <c r="J293" i="1"/>
  <c r="H293" i="1"/>
  <c r="J292" i="1"/>
  <c r="H292" i="1"/>
  <c r="J291" i="1"/>
  <c r="H291" i="1"/>
  <c r="J265" i="1"/>
  <c r="H265" i="1"/>
  <c r="J258" i="1"/>
  <c r="H258" i="1"/>
  <c r="J257" i="1"/>
  <c r="H257" i="1"/>
  <c r="J232" i="1"/>
  <c r="H232" i="1"/>
  <c r="J231" i="1"/>
  <c r="H231" i="1"/>
  <c r="J230" i="1"/>
  <c r="H230" i="1"/>
  <c r="J229" i="1"/>
  <c r="H229" i="1"/>
  <c r="J204" i="1"/>
  <c r="H204" i="1"/>
  <c r="J203" i="1"/>
  <c r="H203" i="1"/>
  <c r="J184" i="1"/>
  <c r="H184" i="1"/>
  <c r="J180" i="1"/>
  <c r="H180" i="1"/>
  <c r="J152" i="1"/>
  <c r="H152" i="1"/>
  <c r="J134" i="1"/>
  <c r="H134" i="1"/>
  <c r="J131" i="1"/>
  <c r="H131" i="1"/>
  <c r="H112" i="1"/>
  <c r="H113" i="1"/>
  <c r="J105" i="1"/>
  <c r="H105" i="1"/>
  <c r="J104" i="1"/>
  <c r="H104" i="1"/>
  <c r="H63" i="1" l="1"/>
  <c r="J63" i="1"/>
  <c r="H64" i="1"/>
  <c r="J64" i="1"/>
  <c r="H56" i="1"/>
  <c r="J56" i="1"/>
  <c r="H57" i="1"/>
  <c r="J57" i="1"/>
  <c r="H58" i="1"/>
  <c r="J58" i="1"/>
  <c r="H61" i="1"/>
  <c r="J61" i="1"/>
  <c r="H37" i="1"/>
  <c r="J37" i="1"/>
  <c r="J27" i="1"/>
  <c r="J26" i="1"/>
  <c r="J25" i="1"/>
  <c r="J280" i="1" l="1"/>
  <c r="H280" i="1"/>
  <c r="J279" i="1"/>
  <c r="H279" i="1"/>
  <c r="J278" i="1"/>
  <c r="H278" i="1"/>
  <c r="J277" i="1"/>
  <c r="H277" i="1"/>
  <c r="J274" i="1"/>
  <c r="H274" i="1"/>
  <c r="J272" i="1"/>
  <c r="H272" i="1"/>
  <c r="J271" i="1"/>
  <c r="H271" i="1"/>
  <c r="J269" i="1"/>
  <c r="H269" i="1"/>
  <c r="J268" i="1"/>
  <c r="H268" i="1"/>
  <c r="J266" i="1"/>
  <c r="H266" i="1"/>
  <c r="J263" i="1"/>
  <c r="H263" i="1"/>
  <c r="J262" i="1"/>
  <c r="H262" i="1"/>
  <c r="J261" i="1"/>
  <c r="H261" i="1"/>
  <c r="J260" i="1"/>
  <c r="H260" i="1"/>
  <c r="J255" i="1"/>
  <c r="H255" i="1"/>
  <c r="J254" i="1"/>
  <c r="H254" i="1"/>
  <c r="J253" i="1"/>
  <c r="H253" i="1"/>
  <c r="J252" i="1"/>
  <c r="H252" i="1"/>
  <c r="J251" i="1"/>
  <c r="H251" i="1"/>
  <c r="J250" i="1"/>
  <c r="H250" i="1"/>
  <c r="J247" i="1"/>
  <c r="H247" i="1"/>
  <c r="J246" i="1"/>
  <c r="H246" i="1"/>
  <c r="J245" i="1"/>
  <c r="H245" i="1"/>
  <c r="J244" i="1"/>
  <c r="H244" i="1"/>
  <c r="J243" i="1"/>
  <c r="H243" i="1"/>
  <c r="J242" i="1"/>
  <c r="H242" i="1"/>
  <c r="J240" i="1"/>
  <c r="H240" i="1"/>
  <c r="J238" i="1"/>
  <c r="H238" i="1"/>
  <c r="J237" i="1"/>
  <c r="H237" i="1"/>
  <c r="J236" i="1"/>
  <c r="H236" i="1"/>
  <c r="J234" i="1"/>
  <c r="H234" i="1"/>
  <c r="J233" i="1"/>
  <c r="H233" i="1"/>
  <c r="J228" i="1"/>
  <c r="H228" i="1"/>
  <c r="J227" i="1"/>
  <c r="H227" i="1"/>
  <c r="J226" i="1"/>
  <c r="H226" i="1"/>
  <c r="J225" i="1"/>
  <c r="H225" i="1"/>
  <c r="J224" i="1"/>
  <c r="H224" i="1"/>
  <c r="J223" i="1"/>
  <c r="H223" i="1"/>
  <c r="J221" i="1"/>
  <c r="H221" i="1"/>
  <c r="J217" i="1"/>
  <c r="H217" i="1"/>
  <c r="J216" i="1"/>
  <c r="H216" i="1"/>
  <c r="J214" i="1"/>
  <c r="H214" i="1"/>
  <c r="J213" i="1"/>
  <c r="H213" i="1"/>
  <c r="J211" i="1"/>
  <c r="H211" i="1"/>
  <c r="J210" i="1"/>
  <c r="H210" i="1"/>
  <c r="J209" i="1"/>
  <c r="H209" i="1"/>
  <c r="J208" i="1"/>
  <c r="H208" i="1"/>
  <c r="J206" i="1"/>
  <c r="H206" i="1"/>
  <c r="J205" i="1"/>
  <c r="H205" i="1"/>
  <c r="J202" i="1"/>
  <c r="H202" i="1"/>
  <c r="J201" i="1"/>
  <c r="H201" i="1"/>
  <c r="J199" i="1"/>
  <c r="H199" i="1"/>
  <c r="J198" i="1"/>
  <c r="H198" i="1"/>
  <c r="J196" i="1"/>
  <c r="H196" i="1"/>
  <c r="J195" i="1"/>
  <c r="H195" i="1"/>
  <c r="J193" i="1"/>
  <c r="H193" i="1"/>
  <c r="J192" i="1"/>
  <c r="H192" i="1"/>
  <c r="J187" i="1"/>
  <c r="H187" i="1"/>
  <c r="J186" i="1"/>
  <c r="H186" i="1"/>
  <c r="J182" i="1"/>
  <c r="H182" i="1"/>
  <c r="J181" i="1"/>
  <c r="H181" i="1"/>
  <c r="J185" i="1"/>
  <c r="H185" i="1"/>
  <c r="J173" i="1"/>
  <c r="H173" i="1"/>
  <c r="J176" i="1"/>
  <c r="H176" i="1"/>
  <c r="J175" i="1"/>
  <c r="H175" i="1"/>
  <c r="J172" i="1"/>
  <c r="J177" i="1"/>
  <c r="H177" i="1"/>
  <c r="J171" i="1"/>
  <c r="H171" i="1"/>
  <c r="J170" i="1"/>
  <c r="H170" i="1"/>
  <c r="J168" i="1"/>
  <c r="H168" i="1"/>
  <c r="J166" i="1"/>
  <c r="H166" i="1"/>
  <c r="J165" i="1"/>
  <c r="H165" i="1"/>
  <c r="J164" i="1"/>
  <c r="H164" i="1"/>
  <c r="J145" i="1"/>
  <c r="H145" i="1"/>
  <c r="J158" i="1"/>
  <c r="H158" i="1"/>
  <c r="J157" i="1"/>
  <c r="H157" i="1"/>
  <c r="J149" i="1"/>
  <c r="H149" i="1"/>
  <c r="J147" i="1"/>
  <c r="H147" i="1"/>
  <c r="J159" i="1"/>
  <c r="H159" i="1"/>
  <c r="J156" i="1"/>
  <c r="H156" i="1"/>
  <c r="J155" i="1"/>
  <c r="H155" i="1"/>
  <c r="J151" i="1"/>
  <c r="H151" i="1"/>
  <c r="J150" i="1"/>
  <c r="H150" i="1"/>
  <c r="J154" i="1"/>
  <c r="H154" i="1"/>
  <c r="J143" i="1"/>
  <c r="H143" i="1"/>
  <c r="J142" i="1"/>
  <c r="H142" i="1"/>
  <c r="J141" i="1"/>
  <c r="H141" i="1"/>
  <c r="J140" i="1"/>
  <c r="H140" i="1"/>
  <c r="J139" i="1"/>
  <c r="H139" i="1"/>
  <c r="J137" i="1"/>
  <c r="H137" i="1"/>
  <c r="J136" i="1"/>
  <c r="H136" i="1"/>
  <c r="J135" i="1"/>
  <c r="H135" i="1"/>
  <c r="J132" i="1"/>
  <c r="H132" i="1"/>
  <c r="J130" i="1"/>
  <c r="H130" i="1"/>
  <c r="J129" i="1"/>
  <c r="H129" i="1"/>
  <c r="J127" i="1"/>
  <c r="H127" i="1"/>
  <c r="J124" i="1"/>
  <c r="H124" i="1"/>
  <c r="J122" i="1"/>
  <c r="H122" i="1"/>
  <c r="J121" i="1"/>
  <c r="H121" i="1"/>
  <c r="J120" i="1"/>
  <c r="H120" i="1"/>
  <c r="J118" i="1"/>
  <c r="H118" i="1"/>
  <c r="J117" i="1"/>
  <c r="H117" i="1"/>
  <c r="J115" i="1"/>
  <c r="H115" i="1"/>
  <c r="J113" i="1"/>
  <c r="J112" i="1"/>
  <c r="J110" i="1"/>
  <c r="H110" i="1"/>
  <c r="J109" i="1"/>
  <c r="H109" i="1"/>
  <c r="J107" i="1"/>
  <c r="J106" i="1"/>
  <c r="H106" i="1"/>
  <c r="J103" i="1"/>
  <c r="H103" i="1"/>
  <c r="J102" i="1"/>
  <c r="H102" i="1"/>
  <c r="J94" i="1"/>
  <c r="H94" i="1"/>
  <c r="J93" i="1"/>
  <c r="H93" i="1"/>
  <c r="J92" i="1"/>
  <c r="H92" i="1"/>
  <c r="J91" i="1"/>
  <c r="H91" i="1"/>
  <c r="J90" i="1"/>
  <c r="H90" i="1"/>
  <c r="J89" i="1"/>
  <c r="H89" i="1"/>
  <c r="J87" i="1"/>
  <c r="J78" i="1"/>
  <c r="H78" i="1"/>
  <c r="J71" i="1"/>
  <c r="H71" i="1"/>
  <c r="J68" i="1"/>
  <c r="H68" i="1"/>
  <c r="J62" i="1"/>
  <c r="H62" i="1"/>
  <c r="J55" i="1"/>
  <c r="H55" i="1"/>
  <c r="J38" i="1"/>
  <c r="H38" i="1"/>
  <c r="J36" i="1"/>
  <c r="H36" i="1"/>
  <c r="J15" i="1"/>
  <c r="H15" i="1"/>
</calcChain>
</file>

<file path=xl/sharedStrings.xml><?xml version="1.0" encoding="utf-8"?>
<sst xmlns="http://schemas.openxmlformats.org/spreadsheetml/2006/main" count="520" uniqueCount="317">
  <si>
    <t>vicol@meta.ua</t>
  </si>
  <si>
    <t>www.vicol.in.ua</t>
  </si>
  <si>
    <t>тел. (050) 377 - 33 - 89</t>
  </si>
  <si>
    <r>
      <t xml:space="preserve">на насіння  компанії   </t>
    </r>
    <r>
      <rPr>
        <sz val="16"/>
        <rFont val="Times New Roman"/>
        <family val="1"/>
        <charset val="204"/>
      </rPr>
      <t>Bejo Zaden B.V.</t>
    </r>
  </si>
  <si>
    <t>www.bejo.ua</t>
  </si>
  <si>
    <t>Культура, сорт/гібрид</t>
  </si>
  <si>
    <t xml:space="preserve">Кількість насіння </t>
  </si>
  <si>
    <t>Вегет-ий період</t>
  </si>
  <si>
    <t xml:space="preserve">Перець солодкий </t>
  </si>
  <si>
    <t>Турбін F1 / Turbine F1</t>
  </si>
  <si>
    <t>NEW!</t>
  </si>
  <si>
    <t>Цикорій салатний головчастий</t>
  </si>
  <si>
    <t>Індіго</t>
  </si>
  <si>
    <t>Леонардо</t>
  </si>
  <si>
    <t>Томати детермінантні (низькорослі)</t>
  </si>
  <si>
    <t>Полфаст F1 / Polfast F1</t>
  </si>
  <si>
    <t>54-58</t>
  </si>
  <si>
    <t>Полбіг F1 / Polbig F1</t>
  </si>
  <si>
    <t>62-65</t>
  </si>
  <si>
    <t>Беніто F1/ Benito F1</t>
  </si>
  <si>
    <t>65-68</t>
  </si>
  <si>
    <t xml:space="preserve">Топспорт F1/ Topsport F1 </t>
  </si>
  <si>
    <t>70-75</t>
  </si>
  <si>
    <t xml:space="preserve">Томск F1/ Tomsk F1 </t>
  </si>
  <si>
    <t>Торбей F1/ Torbay F1 (рожевий)</t>
  </si>
  <si>
    <t>Томати індетермінантні (високорослі)</t>
  </si>
  <si>
    <t>Толстой F1/ Tolstoi F1</t>
  </si>
  <si>
    <t>68-75</t>
  </si>
  <si>
    <t>Тобольск F1/ Tobolsk F1</t>
  </si>
  <si>
    <t>Тойво F1/ Toivo F1</t>
  </si>
  <si>
    <t>Огірки партенокарпічні</t>
  </si>
  <si>
    <t>40-45</t>
  </si>
  <si>
    <t>Амур F1 / Amour F1</t>
  </si>
  <si>
    <t>Амант F1 / Amant F1</t>
  </si>
  <si>
    <t>Анзор F1 / Ansor F1</t>
  </si>
  <si>
    <t>Огірки жіночого типу цвітіння</t>
  </si>
  <si>
    <t>Акорд F1/ Akord F1</t>
  </si>
  <si>
    <t>50 гр</t>
  </si>
  <si>
    <t>500 гр</t>
  </si>
  <si>
    <t xml:space="preserve">Альянс F1(Бейо 2640) /Allianz F1 </t>
  </si>
  <si>
    <t>Атлантіс F1/ Atlantis F1</t>
  </si>
  <si>
    <t>42-45</t>
  </si>
  <si>
    <t>Астерікс F1/ Asterix F1</t>
  </si>
  <si>
    <t>45-48</t>
  </si>
  <si>
    <t>Капуста цвітна (тип романеско)</t>
  </si>
  <si>
    <t>Вероніка F1/ Veronica F1</t>
  </si>
  <si>
    <t xml:space="preserve">Капуста цвітна </t>
  </si>
  <si>
    <t>Овієдо F1/ Oviedo F1</t>
  </si>
  <si>
    <t>Фарго  F1/ Fargo F1</t>
  </si>
  <si>
    <t>Балбоа F1/ Balboa F1</t>
  </si>
  <si>
    <t>Скайвокер F1/ Skywalker F1</t>
  </si>
  <si>
    <t>Альтаміра F1/ Altamira F1</t>
  </si>
  <si>
    <t>Гудмен / Goodman</t>
  </si>
  <si>
    <t xml:space="preserve">Капуста пекінська </t>
  </si>
  <si>
    <t xml:space="preserve">Маноко F1/ Manoko F1 </t>
  </si>
  <si>
    <t xml:space="preserve">Еміко F1/Emiko F1         </t>
  </si>
  <si>
    <t>67-72</t>
  </si>
  <si>
    <t xml:space="preserve">Білко F1/ Bilko F1 </t>
  </si>
  <si>
    <t>Капуста савойська</t>
  </si>
  <si>
    <t>Меліса F1/ Melissa F1</t>
  </si>
  <si>
    <t>Віроса F1/ Wirosa F1</t>
  </si>
  <si>
    <t>Капуста броколі</t>
  </si>
  <si>
    <r>
      <t xml:space="preserve">Батавія F1/ Batavia F1                                   </t>
    </r>
    <r>
      <rPr>
        <b/>
        <sz val="11"/>
        <color indexed="10"/>
        <rFont val="Times New Roman"/>
        <family val="1"/>
        <charset val="204"/>
      </rPr>
      <t>NEW!</t>
    </r>
  </si>
  <si>
    <r>
      <t xml:space="preserve">Белстар F1/ Belstar F1                                   </t>
    </r>
    <r>
      <rPr>
        <b/>
        <sz val="11"/>
        <color indexed="10"/>
        <rFont val="Times New Roman"/>
        <family val="1"/>
        <charset val="204"/>
      </rPr>
      <t>NEW!</t>
    </r>
  </si>
  <si>
    <t>73-75</t>
  </si>
  <si>
    <t>Капуста брюсельська</t>
  </si>
  <si>
    <t>Франклін  F1/ Franklin F1</t>
  </si>
  <si>
    <r>
      <t xml:space="preserve">Колібрі F1/  Kolibri F1                                     </t>
    </r>
    <r>
      <rPr>
        <b/>
        <sz val="11"/>
        <color indexed="10"/>
        <rFont val="Times New Roman"/>
        <family val="1"/>
        <charset val="204"/>
      </rPr>
      <t>NEW!</t>
    </r>
  </si>
  <si>
    <r>
      <t xml:space="preserve">Коріст F1/Korist F1                                          </t>
    </r>
    <r>
      <rPr>
        <b/>
        <sz val="11"/>
        <color indexed="10"/>
        <rFont val="Times New Roman"/>
        <family val="1"/>
        <charset val="204"/>
      </rPr>
      <t>NEW!</t>
    </r>
  </si>
  <si>
    <t>Капуста червоноголова</t>
  </si>
  <si>
    <t>Прім'єро F1/Primero F1</t>
  </si>
  <si>
    <t>Ранчеро F1/Ranchero F1</t>
  </si>
  <si>
    <t>Клімаро F1/Klimaro F1</t>
  </si>
  <si>
    <t>Капуста гостроголова</t>
  </si>
  <si>
    <t>Карафлекс F1/ Caraflex F1</t>
  </si>
  <si>
    <t>Капуста білоголова рання</t>
  </si>
  <si>
    <t>Парел  F1/ Parel F1</t>
  </si>
  <si>
    <t>Фарао F1 / Farao F1</t>
  </si>
  <si>
    <t xml:space="preserve">Тіара F1/Tiara F1 </t>
  </si>
  <si>
    <t>Капуста білоголова середня</t>
  </si>
  <si>
    <t xml:space="preserve">Бронко  F1/ Bronco F1 </t>
  </si>
  <si>
    <r>
      <t xml:space="preserve">Церокс F1/Cerox F1         </t>
    </r>
    <r>
      <rPr>
        <b/>
        <sz val="11"/>
        <color indexed="10"/>
        <rFont val="Times New Roman"/>
        <family val="1"/>
        <charset val="204"/>
      </rPr>
      <t xml:space="preserve"> </t>
    </r>
  </si>
  <si>
    <t>Томас F1/Tomas F1</t>
  </si>
  <si>
    <t>Байонет F1/Bajonet F1</t>
  </si>
  <si>
    <t>Харікейн F1/ Hurricane F1</t>
  </si>
  <si>
    <t>Краутман  F1/ Krautman F1</t>
  </si>
  <si>
    <t>Циклон F1/ Cyclone F1</t>
  </si>
  <si>
    <t>Мегатон F1/ Megaton F1</t>
  </si>
  <si>
    <t>Капуста білоголова пізня (для зберігання)</t>
  </si>
  <si>
    <t>Амтрак  F1/ Amtrak F1</t>
  </si>
  <si>
    <t>Тайфун F1/ TyphoonF1</t>
  </si>
  <si>
    <t>Джубілі F1/ Jubilee F1</t>
  </si>
  <si>
    <t>Парадокс F1/ Paradox F1</t>
  </si>
  <si>
    <t>Лєннокс  F1/ Lennox F1</t>
  </si>
  <si>
    <t>Каунтер F1/ Counter F1</t>
  </si>
  <si>
    <t>Пассат F1/  F1</t>
  </si>
  <si>
    <t>Трансам F1/ Transam F1</t>
  </si>
  <si>
    <t>Сіркон F1 /Sircon F1</t>
  </si>
  <si>
    <t>118-120</t>
  </si>
  <si>
    <t>Експект F1 /Expect F1</t>
  </si>
  <si>
    <t>Ріекшн F1 /Reaction F1</t>
  </si>
  <si>
    <t>Цибуля - батун (на перо)</t>
  </si>
  <si>
    <t xml:space="preserve">Параде/ Parade </t>
  </si>
  <si>
    <t>65-80</t>
  </si>
  <si>
    <t>Цибуля-порей</t>
  </si>
  <si>
    <t>Джампер F1 / Jamper F1</t>
  </si>
  <si>
    <t xml:space="preserve">  NEW!</t>
  </si>
  <si>
    <t>85-90</t>
  </si>
  <si>
    <r>
      <t xml:space="preserve">Форрест / Forrest                                        </t>
    </r>
    <r>
      <rPr>
        <b/>
        <sz val="11"/>
        <color indexed="10"/>
        <rFont val="Times New Roman"/>
        <family val="1"/>
        <charset val="204"/>
      </rPr>
      <t xml:space="preserve">      NEW!</t>
    </r>
  </si>
  <si>
    <t>Колумбус/Columbus</t>
  </si>
  <si>
    <t>Цибуля городня (жовта)</t>
  </si>
  <si>
    <t>Дайтона  F1/ Daytona F1</t>
  </si>
  <si>
    <t>103-105</t>
  </si>
  <si>
    <t xml:space="preserve">Катінка F1/Katinka </t>
  </si>
  <si>
    <t>105-110</t>
  </si>
  <si>
    <t>Шерман F1</t>
  </si>
  <si>
    <t>95-100</t>
  </si>
  <si>
    <t>Алонсо F1 / Alonso F1</t>
  </si>
  <si>
    <t>110-115</t>
  </si>
  <si>
    <t>Тамара  F1/ Tamara F1</t>
  </si>
  <si>
    <t>105-108</t>
  </si>
  <si>
    <t>Сафран F1/ Safrane F1</t>
  </si>
  <si>
    <t>Седона F1 /Sedona F1</t>
  </si>
  <si>
    <t>110-116</t>
  </si>
  <si>
    <t xml:space="preserve">Мелорі F1 /Mallory F1                                  </t>
  </si>
  <si>
    <t>Манас F1 / Manas F1</t>
  </si>
  <si>
    <t>115-120</t>
  </si>
  <si>
    <t>Ексібішн / Exhibition</t>
  </si>
  <si>
    <t>140-160</t>
  </si>
  <si>
    <t>Цибуля городня (біла)</t>
  </si>
  <si>
    <t>Вайт Вінг F1 / White Wing F1</t>
  </si>
  <si>
    <t>Айсперл F1/ Iceperl F1</t>
  </si>
  <si>
    <t>Гледстоун/ Gladstone</t>
  </si>
  <si>
    <t>100-105</t>
  </si>
  <si>
    <t>Цибуля городня (червона)</t>
  </si>
  <si>
    <t>Робін/ Robin</t>
  </si>
  <si>
    <t>Ред Булл/Red Bull F1</t>
  </si>
  <si>
    <t>Ред Барон/ Red Baron</t>
  </si>
  <si>
    <t>120-130</t>
  </si>
  <si>
    <t>Цибуля городня (підзимня)</t>
  </si>
  <si>
    <t>Радар/ Radar</t>
  </si>
  <si>
    <t>250-260</t>
  </si>
  <si>
    <t xml:space="preserve">Свіфт / Swift </t>
  </si>
  <si>
    <t>270-280</t>
  </si>
  <si>
    <t xml:space="preserve">Сибір / Sibir </t>
  </si>
  <si>
    <t>Хієло /  Hielo</t>
  </si>
  <si>
    <t>Буряк столовий (циліндричний)</t>
  </si>
  <si>
    <t xml:space="preserve">Таунус  F1/ Taunus F1 </t>
  </si>
  <si>
    <t>Буряк столовий</t>
  </si>
  <si>
    <t xml:space="preserve">Водан  F1/ Wodan F1 </t>
  </si>
  <si>
    <t xml:space="preserve">Пабло  F1/ Pablo F1 </t>
  </si>
  <si>
    <t xml:space="preserve">Боро  F1/ Boro F1 </t>
  </si>
  <si>
    <t>112-115</t>
  </si>
  <si>
    <t xml:space="preserve">Ронда  F1/ Rhonda F1 </t>
  </si>
  <si>
    <t>118-119</t>
  </si>
  <si>
    <r>
      <t xml:space="preserve">Беттолло F1/ Bettollo F1                                   </t>
    </r>
    <r>
      <rPr>
        <b/>
        <sz val="11"/>
        <color indexed="10"/>
        <rFont val="Times New Roman"/>
        <family val="1"/>
        <charset val="204"/>
      </rPr>
      <t>NEW!</t>
    </r>
  </si>
  <si>
    <t xml:space="preserve">Бікорес/ Bikores </t>
  </si>
  <si>
    <t>120-125</t>
  </si>
  <si>
    <t>Селера коренева</t>
  </si>
  <si>
    <r>
      <t xml:space="preserve">Балена / Balena                                                  </t>
    </r>
    <r>
      <rPr>
        <b/>
        <sz val="11"/>
        <color indexed="10"/>
        <rFont val="Times New Roman"/>
        <family val="1"/>
        <charset val="204"/>
      </rPr>
      <t>NEW!</t>
    </r>
  </si>
  <si>
    <t>Ілона/ Ilona</t>
  </si>
  <si>
    <t>Діамант/ Diamant</t>
  </si>
  <si>
    <t>Селера листкова (черешкова)</t>
  </si>
  <si>
    <t>Танго / Tango</t>
  </si>
  <si>
    <t>Редис</t>
  </si>
  <si>
    <t>Рудольф/ Rudolf</t>
  </si>
  <si>
    <t>(2,25-2,50 мм)</t>
  </si>
  <si>
    <t>18-20</t>
  </si>
  <si>
    <t xml:space="preserve">Роксан F1/ Roxane F1  </t>
  </si>
  <si>
    <t>(2,50-2,75 мм)</t>
  </si>
  <si>
    <t>(2,75-3,00 мм)</t>
  </si>
  <si>
    <t xml:space="preserve">Ровер F1/ Rover F1  </t>
  </si>
  <si>
    <t>Петрушка коренева</t>
  </si>
  <si>
    <t>Ігл/ Eagl</t>
  </si>
  <si>
    <t>Арат/ Arat</t>
  </si>
  <si>
    <t>Шпинат</t>
  </si>
  <si>
    <t>Спірос F1/ Spiros F1</t>
  </si>
  <si>
    <t>Коріандр</t>
  </si>
  <si>
    <t>Карібе/ Caribe</t>
  </si>
  <si>
    <t xml:space="preserve">Морква </t>
  </si>
  <si>
    <t>Канада F1/ Canada F1</t>
  </si>
  <si>
    <t xml:space="preserve">(1,6-1,8 мм) </t>
  </si>
  <si>
    <t xml:space="preserve">(1,8-2,0 мм) </t>
  </si>
  <si>
    <t>Наполі  F1/ Napoli F1</t>
  </si>
  <si>
    <t>ціна за 1 млн. насінин</t>
  </si>
  <si>
    <t xml:space="preserve">(2,0-2,2 мм) </t>
  </si>
  <si>
    <t xml:space="preserve">(2,2-2,4 мм) </t>
  </si>
  <si>
    <t>Каскад F1/Cascade F1</t>
  </si>
  <si>
    <t>Возможна доставка  =НОВАЯ ПОЧТА= 1-3 дня.</t>
  </si>
  <si>
    <t>Салат головчастий</t>
  </si>
  <si>
    <t>Бізнес / Business</t>
  </si>
  <si>
    <t>Форестер / Forrester</t>
  </si>
  <si>
    <t>Руморс / Rumours</t>
  </si>
  <si>
    <t>50-55</t>
  </si>
  <si>
    <t>Васари</t>
  </si>
  <si>
    <t>1 000</t>
  </si>
  <si>
    <t>Кавун</t>
  </si>
  <si>
    <t>Бедуін</t>
  </si>
  <si>
    <t>40-42</t>
  </si>
  <si>
    <t>Атік</t>
  </si>
  <si>
    <t>Амарок</t>
  </si>
  <si>
    <t>38-40</t>
  </si>
  <si>
    <t>Арістан</t>
  </si>
  <si>
    <t>Артіст</t>
  </si>
  <si>
    <t>Базуко F1</t>
  </si>
  <si>
    <t xml:space="preserve">Пацифіко F1 </t>
  </si>
  <si>
    <t xml:space="preserve">Катаріна F1 </t>
  </si>
  <si>
    <t>Бруно  F1</t>
  </si>
  <si>
    <t>Калуга F1</t>
  </si>
  <si>
    <t>Песо F1</t>
  </si>
  <si>
    <t>Ред Рум F1</t>
  </si>
  <si>
    <r>
      <t xml:space="preserve">Манзу F1                                   </t>
    </r>
    <r>
      <rPr>
        <b/>
        <sz val="11"/>
        <color indexed="10"/>
        <rFont val="Times New Roman"/>
        <family val="1"/>
        <charset val="204"/>
      </rPr>
      <t>NEW!</t>
    </r>
  </si>
  <si>
    <r>
      <t xml:space="preserve">Бохан F1                                </t>
    </r>
    <r>
      <rPr>
        <b/>
        <sz val="11"/>
        <color indexed="10"/>
        <rFont val="Times New Roman"/>
        <family val="1"/>
        <charset val="204"/>
      </rPr>
      <t>NEW!</t>
    </r>
  </si>
  <si>
    <t>Петрушка кучерява</t>
  </si>
  <si>
    <t>Петра</t>
  </si>
  <si>
    <t>Рембрандт F1</t>
  </si>
  <si>
    <t>2,0-2,2мм</t>
  </si>
  <si>
    <t>2,2-2,4мм</t>
  </si>
  <si>
    <t>Навал F1</t>
  </si>
  <si>
    <r>
      <t xml:space="preserve">Ньюхол F1         </t>
    </r>
    <r>
      <rPr>
        <b/>
        <sz val="11"/>
        <color indexed="10"/>
        <rFont val="Times New Roman"/>
        <family val="1"/>
        <charset val="204"/>
      </rPr>
      <t>NEW!</t>
    </r>
  </si>
  <si>
    <r>
      <t xml:space="preserve">Натуна F1            </t>
    </r>
    <r>
      <rPr>
        <b/>
        <sz val="11"/>
        <color indexed="10"/>
        <rFont val="Times New Roman"/>
        <family val="1"/>
        <charset val="204"/>
      </rPr>
      <t>NEW!</t>
    </r>
  </si>
  <si>
    <t>Наполі F1</t>
  </si>
  <si>
    <r>
      <t xml:space="preserve">Номінатор F1           </t>
    </r>
    <r>
      <rPr>
        <b/>
        <sz val="11"/>
        <color indexed="10"/>
        <rFont val="Times New Roman"/>
        <family val="1"/>
        <charset val="204"/>
      </rPr>
      <t>NEW!</t>
    </r>
  </si>
  <si>
    <r>
      <t xml:space="preserve">Нарбоне F1            </t>
    </r>
    <r>
      <rPr>
        <b/>
        <sz val="11"/>
        <color indexed="10"/>
        <rFont val="Times New Roman"/>
        <family val="1"/>
        <charset val="204"/>
      </rPr>
      <t>NEW!</t>
    </r>
  </si>
  <si>
    <r>
      <t xml:space="preserve">Ньюкасел F1            </t>
    </r>
    <r>
      <rPr>
        <b/>
        <sz val="11"/>
        <color indexed="10"/>
        <rFont val="Times New Roman"/>
        <family val="1"/>
        <charset val="204"/>
      </rPr>
      <t>NEW!</t>
    </r>
  </si>
  <si>
    <t>Нерак F1</t>
  </si>
  <si>
    <t>Кардоба F1</t>
  </si>
  <si>
    <r>
      <t xml:space="preserve">Ніланд F1            </t>
    </r>
    <r>
      <rPr>
        <b/>
        <sz val="11"/>
        <color indexed="10"/>
        <rFont val="Times New Roman"/>
        <family val="1"/>
        <charset val="204"/>
      </rPr>
      <t>NEW!</t>
    </r>
  </si>
  <si>
    <r>
      <t xml:space="preserve">Норвей F1            </t>
    </r>
    <r>
      <rPr>
        <b/>
        <sz val="11"/>
        <color indexed="10"/>
        <rFont val="Times New Roman"/>
        <family val="1"/>
        <charset val="204"/>
      </rPr>
      <t>NEW!</t>
    </r>
  </si>
  <si>
    <t>Бермуда F1</t>
  </si>
  <si>
    <r>
      <t xml:space="preserve">Балтімор F1           </t>
    </r>
    <r>
      <rPr>
        <b/>
        <sz val="11"/>
        <color indexed="10"/>
        <rFont val="Times New Roman"/>
        <family val="1"/>
        <charset val="204"/>
      </rPr>
      <t>NEW!</t>
    </r>
  </si>
  <si>
    <r>
      <t xml:space="preserve">Бангор F1            </t>
    </r>
    <r>
      <rPr>
        <b/>
        <sz val="11"/>
        <color indexed="10"/>
        <rFont val="Times New Roman"/>
        <family val="1"/>
        <charset val="204"/>
      </rPr>
      <t>NEW!</t>
    </r>
  </si>
  <si>
    <r>
      <t xml:space="preserve">Ніагара F1            </t>
    </r>
    <r>
      <rPr>
        <b/>
        <sz val="11"/>
        <color indexed="10"/>
        <rFont val="Times New Roman"/>
        <family val="1"/>
        <charset val="204"/>
      </rPr>
      <t>NEW!</t>
    </r>
  </si>
  <si>
    <t>Белградо F1</t>
  </si>
  <si>
    <r>
      <t xml:space="preserve">Берлін F1           </t>
    </r>
    <r>
      <rPr>
        <b/>
        <sz val="11"/>
        <color indexed="10"/>
        <rFont val="Times New Roman"/>
        <family val="1"/>
        <charset val="204"/>
      </rPr>
      <t>NEW!</t>
    </r>
  </si>
  <si>
    <t>Капуста кольраби</t>
  </si>
  <si>
    <t>от 5000 грн</t>
  </si>
  <si>
    <t>тел. (073) 500 - 33 - 89</t>
  </si>
  <si>
    <t>53-55</t>
  </si>
  <si>
    <t>52-55</t>
  </si>
  <si>
    <t>Лекстріс/Lectrice</t>
  </si>
  <si>
    <t>Топачо/Topacio</t>
  </si>
  <si>
    <t>Джойс F1/Joice</t>
  </si>
  <si>
    <t>Біондонна /Biondonna</t>
  </si>
  <si>
    <t>Солос /Solos</t>
  </si>
  <si>
    <t>45-40</t>
  </si>
  <si>
    <t>Абсолют F1/Absolut F1</t>
  </si>
  <si>
    <t>Авіон F1/Avion F1</t>
  </si>
  <si>
    <t>Спаржа</t>
  </si>
  <si>
    <t>Кумулюс F1/Cumulus F1</t>
  </si>
  <si>
    <t>Бахус F1/Bacchus F1</t>
  </si>
  <si>
    <t>Пріус F1/ Prius F1</t>
  </si>
  <si>
    <t>Сігнус F1/Cygnus F1</t>
  </si>
  <si>
    <t>Ерасмус F1/Erasmus F1</t>
  </si>
  <si>
    <t>ранній</t>
  </si>
  <si>
    <t>надранній</t>
  </si>
  <si>
    <t>середньо</t>
  </si>
  <si>
    <t>тел.  067-500-33-89;   073-500-33-89;  050-377-33-89</t>
  </si>
  <si>
    <t>Раніні F1/Ranini F1</t>
  </si>
  <si>
    <t>Мондела F1/Mondella F1</t>
  </si>
  <si>
    <t>Бірді F1/Birdie F1</t>
  </si>
  <si>
    <t>Брекстон F1/Braxton F1</t>
  </si>
  <si>
    <t>normal seeds</t>
  </si>
  <si>
    <t>precision seeds</t>
  </si>
  <si>
    <t>Роухайд F1</t>
  </si>
  <si>
    <t>Орленда F1/Orlenda F1</t>
  </si>
  <si>
    <t>Cонома F1/Sonoma F1</t>
  </si>
  <si>
    <t>Маноло F1/ Manolo F1</t>
  </si>
  <si>
    <t>25-30</t>
  </si>
  <si>
    <t>18-24</t>
  </si>
  <si>
    <t>Розетта F1</t>
  </si>
  <si>
    <t>Кардіф F1/ Cardiff F1</t>
  </si>
  <si>
    <t xml:space="preserve">Кесена F1 </t>
  </si>
  <si>
    <t xml:space="preserve">Купар F1  </t>
  </si>
  <si>
    <t xml:space="preserve">(1,4-1,6 мм) </t>
  </si>
  <si>
    <t>95-105</t>
  </si>
  <si>
    <t>100-135</t>
  </si>
  <si>
    <t>Новара F1</t>
  </si>
  <si>
    <r>
      <t xml:space="preserve">           </t>
    </r>
    <r>
      <rPr>
        <b/>
        <sz val="11"/>
        <color indexed="10"/>
        <rFont val="Times New Roman"/>
        <family val="1"/>
        <charset val="204"/>
      </rPr>
      <t>NEW!</t>
    </r>
  </si>
  <si>
    <t>Каріні</t>
  </si>
  <si>
    <t>Віта Лонга</t>
  </si>
  <si>
    <t>от 2 500 грн</t>
  </si>
  <si>
    <t>Крупный опт</t>
  </si>
  <si>
    <t>Вартість  грн.</t>
  </si>
  <si>
    <t>Ролекс F1</t>
  </si>
  <si>
    <t>Компанія   "В І К О Л"</t>
  </si>
  <si>
    <t>Приватне Підприємство "ВІКОЛ", М.КиЇв, вул. Борщагівська, 154-а, офіс 232.   Метро "Шулявська",</t>
  </si>
  <si>
    <t>Доставка  =НОВА ПОШТА= УКРПОШТА= 1-3 днІ.</t>
  </si>
  <si>
    <t>Пошта   -    vicol@meta.ua</t>
  </si>
  <si>
    <t>тел. (067) 500 - 33 - 89</t>
  </si>
  <si>
    <t>Ціни на сайті   -   www.vicol.in.ua</t>
  </si>
  <si>
    <t>тел. (067) 500 - 33 - 89   viber</t>
  </si>
  <si>
    <t>Дон F1 / Don F1</t>
  </si>
  <si>
    <t>Хан F1 / Khan F1</t>
  </si>
  <si>
    <t xml:space="preserve">Перець гіркий </t>
  </si>
  <si>
    <t>Ангара F1 / Angara F1</t>
  </si>
  <si>
    <t>Cалат листовий Ллло Біонда</t>
  </si>
  <si>
    <t>Cалат листовий Ллло Россо</t>
  </si>
  <si>
    <t>Амарок F1 / Amarok F1</t>
  </si>
  <si>
    <t>Зарагоза / Zaragoza</t>
  </si>
  <si>
    <t>Алкала / Alcala</t>
  </si>
  <si>
    <t>Талис  F1/ Thalis F1</t>
  </si>
  <si>
    <t>48-50</t>
  </si>
  <si>
    <t>Конкерор F1/Conqueror F1</t>
  </si>
  <si>
    <t>Ботран F1/Botran F1</t>
  </si>
  <si>
    <t>Рапорт F1 /Raport F1</t>
  </si>
  <si>
    <t>Кебтон F1/  F1</t>
  </si>
  <si>
    <t>Закана F1</t>
  </si>
  <si>
    <t>Хайсингер F1/ F1</t>
  </si>
  <si>
    <t>Хайтек F1/ F1</t>
  </si>
  <si>
    <t xml:space="preserve">Дритан F1 </t>
  </si>
  <si>
    <t>Стингрей F1/ F1</t>
  </si>
  <si>
    <t xml:space="preserve">Каспыій F1 </t>
  </si>
  <si>
    <t xml:space="preserve">Курасно F1 </t>
  </si>
  <si>
    <t>Ціни діють на 10,01,23</t>
  </si>
  <si>
    <t xml:space="preserve"> міст "Індустриальний", ТЦ"АркадІя"</t>
  </si>
  <si>
    <t>СІЧЕНЬ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</si>
</sst>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_₴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u/>
      <sz val="14"/>
      <name val="Arial Cyr"/>
      <charset val="204"/>
    </font>
    <font>
      <b/>
      <u/>
      <sz val="16"/>
      <name val="Arial Cyr"/>
      <charset val="204"/>
    </font>
    <font>
      <sz val="9"/>
      <name val="Arial Cyr"/>
      <family val="2"/>
      <charset val="204"/>
    </font>
    <font>
      <b/>
      <sz val="12"/>
      <name val="Arial Cyr"/>
      <charset val="204"/>
    </font>
    <font>
      <sz val="16"/>
      <name val="Times New Roman"/>
      <family val="1"/>
      <charset val="204"/>
    </font>
    <font>
      <u/>
      <sz val="14"/>
      <color indexed="12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4"/>
      <name val="Arial Cyr"/>
      <charset val="204"/>
    </font>
    <font>
      <sz val="16"/>
      <name val="Arial Cyr"/>
      <charset val="204"/>
    </font>
    <font>
      <sz val="8"/>
      <name val="Arial Cyr"/>
      <family val="2"/>
      <charset val="204"/>
    </font>
    <font>
      <b/>
      <u/>
      <sz val="12"/>
      <name val="Arial Cyr"/>
      <charset val="204"/>
    </font>
    <font>
      <b/>
      <sz val="8"/>
      <name val="Arial Cyr"/>
      <charset val="204"/>
    </font>
    <font>
      <b/>
      <i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b/>
      <u/>
      <sz val="10"/>
      <color theme="10"/>
      <name val="Arial Cyr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5">
    <xf numFmtId="0" fontId="0" fillId="0" borderId="0" xfId="0"/>
    <xf numFmtId="0" fontId="13" fillId="0" borderId="0" xfId="0" applyFont="1"/>
    <xf numFmtId="0" fontId="25" fillId="0" borderId="0" xfId="0" applyFont="1"/>
    <xf numFmtId="0" fontId="0" fillId="0" borderId="23" xfId="0" applyBorder="1"/>
    <xf numFmtId="0" fontId="22" fillId="2" borderId="12" xfId="0" applyFont="1" applyFill="1" applyBorder="1"/>
    <xf numFmtId="0" fontId="13" fillId="2" borderId="41" xfId="0" applyFont="1" applyFill="1" applyBorder="1"/>
    <xf numFmtId="0" fontId="13" fillId="2" borderId="46" xfId="0" applyFont="1" applyFill="1" applyBorder="1"/>
    <xf numFmtId="0" fontId="22" fillId="2" borderId="47" xfId="0" applyFont="1" applyFill="1" applyBorder="1"/>
    <xf numFmtId="0" fontId="0" fillId="2" borderId="0" xfId="0" applyFill="1" applyAlignment="1">
      <alignment horizontal="center"/>
    </xf>
    <xf numFmtId="0" fontId="28" fillId="2" borderId="0" xfId="0" applyFont="1" applyFill="1" applyAlignment="1">
      <alignment horizontal="right"/>
    </xf>
    <xf numFmtId="0" fontId="0" fillId="2" borderId="0" xfId="0" applyFill="1"/>
    <xf numFmtId="0" fontId="0" fillId="2" borderId="0" xfId="0" applyFill="1" applyBorder="1"/>
    <xf numFmtId="0" fontId="29" fillId="2" borderId="0" xfId="0" applyFont="1" applyFill="1"/>
    <xf numFmtId="0" fontId="7" fillId="2" borderId="0" xfId="0" applyFont="1" applyFill="1"/>
    <xf numFmtId="0" fontId="21" fillId="2" borderId="0" xfId="2" applyFont="1" applyFill="1" applyBorder="1" applyAlignment="1" applyProtection="1"/>
    <xf numFmtId="0" fontId="10" fillId="2" borderId="0" xfId="2" applyFont="1" applyFill="1" applyAlignment="1" applyProtection="1">
      <alignment horizontal="right"/>
    </xf>
    <xf numFmtId="0" fontId="27" fillId="2" borderId="0" xfId="2" applyFont="1" applyFill="1" applyBorder="1" applyAlignment="1" applyProtection="1">
      <alignment horizontal="center" vertical="center"/>
    </xf>
    <xf numFmtId="0" fontId="8" fillId="2" borderId="0" xfId="0" applyFont="1" applyFill="1" applyBorder="1"/>
    <xf numFmtId="0" fontId="27" fillId="2" borderId="0" xfId="2" applyFont="1" applyFill="1" applyAlignment="1" applyProtection="1">
      <alignment horizontal="center" vertical="center"/>
    </xf>
    <xf numFmtId="0" fontId="1" fillId="2" borderId="0" xfId="0" applyFont="1" applyFill="1" applyAlignment="1">
      <alignment horizontal="center"/>
    </xf>
    <xf numFmtId="3" fontId="30" fillId="2" borderId="0" xfId="0" applyNumberFormat="1" applyFont="1" applyFill="1" applyBorder="1"/>
    <xf numFmtId="0" fontId="18" fillId="2" borderId="0" xfId="0" applyFont="1" applyFill="1" applyBorder="1"/>
    <xf numFmtId="0" fontId="13" fillId="2" borderId="12" xfId="0" applyFont="1" applyFill="1" applyBorder="1"/>
    <xf numFmtId="0" fontId="13" fillId="2" borderId="47" xfId="0" applyFont="1" applyFill="1" applyBorder="1"/>
    <xf numFmtId="164" fontId="11" fillId="2" borderId="32" xfId="1" applyNumberFormat="1" applyFont="1" applyFill="1" applyBorder="1" applyAlignment="1">
      <alignment horizontal="left"/>
    </xf>
    <xf numFmtId="0" fontId="11" fillId="2" borderId="29" xfId="1" applyNumberFormat="1" applyFont="1" applyFill="1" applyBorder="1" applyAlignment="1">
      <alignment horizontal="center"/>
    </xf>
    <xf numFmtId="165" fontId="11" fillId="2" borderId="31" xfId="1" applyNumberFormat="1" applyFont="1" applyFill="1" applyBorder="1" applyAlignment="1">
      <alignment horizontal="center"/>
    </xf>
    <xf numFmtId="2" fontId="26" fillId="2" borderId="29" xfId="1" applyNumberFormat="1" applyFont="1" applyFill="1" applyBorder="1" applyAlignment="1">
      <alignment horizontal="center"/>
    </xf>
    <xf numFmtId="2" fontId="26" fillId="2" borderId="48" xfId="1" applyNumberFormat="1" applyFont="1" applyFill="1" applyBorder="1" applyAlignment="1">
      <alignment horizontal="center"/>
    </xf>
    <xf numFmtId="2" fontId="26" fillId="2" borderId="7" xfId="1" applyNumberFormat="1" applyFont="1" applyFill="1" applyBorder="1" applyAlignment="1">
      <alignment horizontal="center"/>
    </xf>
    <xf numFmtId="164" fontId="11" fillId="2" borderId="13" xfId="1" applyNumberFormat="1" applyFont="1" applyFill="1" applyBorder="1" applyAlignment="1">
      <alignment horizontal="left"/>
    </xf>
    <xf numFmtId="0" fontId="15" fillId="2" borderId="18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3" fontId="11" fillId="2" borderId="14" xfId="1" applyNumberFormat="1" applyFont="1" applyFill="1" applyBorder="1" applyAlignment="1">
      <alignment horizontal="center"/>
    </xf>
    <xf numFmtId="165" fontId="11" fillId="2" borderId="14" xfId="1" applyNumberFormat="1" applyFont="1" applyFill="1" applyBorder="1" applyAlignment="1">
      <alignment horizontal="center"/>
    </xf>
    <xf numFmtId="165" fontId="11" fillId="2" borderId="16" xfId="1" applyNumberFormat="1" applyFont="1" applyFill="1" applyBorder="1" applyAlignment="1">
      <alignment horizontal="center"/>
    </xf>
    <xf numFmtId="2" fontId="26" fillId="2" borderId="12" xfId="1" applyNumberFormat="1" applyFont="1" applyFill="1" applyBorder="1" applyAlignment="1">
      <alignment horizontal="center"/>
    </xf>
    <xf numFmtId="164" fontId="11" fillId="2" borderId="17" xfId="1" applyNumberFormat="1" applyFont="1" applyFill="1" applyBorder="1" applyAlignment="1">
      <alignment horizontal="left"/>
    </xf>
    <xf numFmtId="0" fontId="15" fillId="2" borderId="33" xfId="1" applyFont="1" applyFill="1" applyBorder="1" applyAlignment="1">
      <alignment horizontal="center" vertical="center"/>
    </xf>
    <xf numFmtId="3" fontId="11" fillId="2" borderId="33" xfId="1" applyNumberFormat="1" applyFont="1" applyFill="1" applyBorder="1" applyAlignment="1">
      <alignment horizontal="center"/>
    </xf>
    <xf numFmtId="165" fontId="11" fillId="2" borderId="33" xfId="1" applyNumberFormat="1" applyFont="1" applyFill="1" applyBorder="1" applyAlignment="1">
      <alignment horizontal="center"/>
    </xf>
    <xf numFmtId="164" fontId="23" fillId="2" borderId="26" xfId="1" applyNumberFormat="1" applyFont="1" applyFill="1" applyBorder="1" applyAlignment="1">
      <alignment horizontal="left"/>
    </xf>
    <xf numFmtId="164" fontId="14" fillId="2" borderId="0" xfId="1" applyNumberFormat="1" applyFont="1" applyFill="1" applyBorder="1" applyAlignment="1">
      <alignment horizontal="left"/>
    </xf>
    <xf numFmtId="164" fontId="14" fillId="2" borderId="9" xfId="1" applyNumberFormat="1" applyFont="1" applyFill="1" applyBorder="1" applyAlignment="1">
      <alignment horizontal="left"/>
    </xf>
    <xf numFmtId="3" fontId="11" fillId="2" borderId="12" xfId="1" applyNumberFormat="1" applyFont="1" applyFill="1" applyBorder="1" applyAlignment="1">
      <alignment horizontal="center"/>
    </xf>
    <xf numFmtId="1" fontId="11" fillId="2" borderId="12" xfId="1" applyNumberFormat="1" applyFont="1" applyFill="1" applyBorder="1" applyAlignment="1">
      <alignment horizontal="center"/>
    </xf>
    <xf numFmtId="0" fontId="15" fillId="2" borderId="15" xfId="1" applyFont="1" applyFill="1" applyBorder="1" applyAlignment="1">
      <alignment horizontal="center" vertical="center"/>
    </xf>
    <xf numFmtId="0" fontId="11" fillId="2" borderId="32" xfId="1" applyFont="1" applyFill="1" applyBorder="1"/>
    <xf numFmtId="3" fontId="11" fillId="2" borderId="29" xfId="1" applyNumberFormat="1" applyFont="1" applyFill="1" applyBorder="1" applyAlignment="1">
      <alignment horizontal="center"/>
    </xf>
    <xf numFmtId="1" fontId="11" fillId="2" borderId="29" xfId="1" applyNumberFormat="1" applyFont="1" applyFill="1" applyBorder="1" applyAlignment="1">
      <alignment horizontal="center"/>
    </xf>
    <xf numFmtId="164" fontId="11" fillId="2" borderId="12" xfId="1" applyNumberFormat="1" applyFont="1" applyFill="1" applyBorder="1" applyAlignment="1">
      <alignment horizontal="center"/>
    </xf>
    <xf numFmtId="0" fontId="11" fillId="2" borderId="12" xfId="1" applyNumberFormat="1" applyFont="1" applyFill="1" applyBorder="1" applyAlignment="1">
      <alignment horizontal="center" vertical="center"/>
    </xf>
    <xf numFmtId="49" fontId="11" fillId="2" borderId="12" xfId="1" applyNumberFormat="1" applyFont="1" applyFill="1" applyBorder="1" applyAlignment="1">
      <alignment horizontal="center"/>
    </xf>
    <xf numFmtId="0" fontId="11" fillId="2" borderId="21" xfId="1" applyNumberFormat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left" vertical="center"/>
    </xf>
    <xf numFmtId="0" fontId="11" fillId="2" borderId="18" xfId="1" applyFont="1" applyFill="1" applyBorder="1" applyAlignment="1">
      <alignment horizontal="left" vertical="center"/>
    </xf>
    <xf numFmtId="0" fontId="11" fillId="2" borderId="20" xfId="1" applyFont="1" applyFill="1" applyBorder="1" applyAlignment="1">
      <alignment horizontal="left" vertical="center"/>
    </xf>
    <xf numFmtId="49" fontId="11" fillId="2" borderId="29" xfId="1" applyNumberFormat="1" applyFont="1" applyFill="1" applyBorder="1" applyAlignment="1">
      <alignment horizontal="center"/>
    </xf>
    <xf numFmtId="0" fontId="11" fillId="2" borderId="29" xfId="1" applyNumberFormat="1" applyFont="1" applyFill="1" applyBorder="1" applyAlignment="1">
      <alignment horizontal="center" vertical="center"/>
    </xf>
    <xf numFmtId="165" fontId="11" fillId="2" borderId="29" xfId="1" applyNumberFormat="1" applyFont="1" applyFill="1" applyBorder="1" applyAlignment="1">
      <alignment horizontal="center"/>
    </xf>
    <xf numFmtId="0" fontId="11" fillId="2" borderId="12" xfId="1" applyNumberFormat="1" applyFont="1" applyFill="1" applyBorder="1" applyAlignment="1">
      <alignment horizontal="center"/>
    </xf>
    <xf numFmtId="0" fontId="14" fillId="2" borderId="15" xfId="1" applyFont="1" applyFill="1" applyBorder="1" applyAlignment="1">
      <alignment horizontal="left" vertical="center"/>
    </xf>
    <xf numFmtId="0" fontId="11" fillId="2" borderId="21" xfId="1" applyNumberFormat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/>
    </xf>
    <xf numFmtId="2" fontId="11" fillId="2" borderId="16" xfId="1" applyNumberFormat="1" applyFont="1" applyFill="1" applyBorder="1" applyAlignment="1">
      <alignment horizontal="center" vertical="center"/>
    </xf>
    <xf numFmtId="164" fontId="11" fillId="2" borderId="13" xfId="1" applyNumberFormat="1" applyFont="1" applyFill="1" applyBorder="1" applyAlignment="1">
      <alignment horizontal="left" vertical="center"/>
    </xf>
    <xf numFmtId="164" fontId="11" fillId="2" borderId="14" xfId="1" applyNumberFormat="1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3" fontId="11" fillId="2" borderId="21" xfId="1" applyNumberFormat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left" vertical="center"/>
    </xf>
    <xf numFmtId="164" fontId="11" fillId="2" borderId="9" xfId="1" applyNumberFormat="1" applyFont="1" applyFill="1" applyBorder="1" applyAlignment="1">
      <alignment horizontal="left" vertical="center"/>
    </xf>
    <xf numFmtId="164" fontId="11" fillId="2" borderId="10" xfId="1" applyNumberFormat="1" applyFont="1" applyFill="1" applyBorder="1" applyAlignment="1">
      <alignment horizontal="left" vertical="center"/>
    </xf>
    <xf numFmtId="164" fontId="11" fillId="2" borderId="8" xfId="1" applyNumberFormat="1" applyFont="1" applyFill="1" applyBorder="1" applyAlignment="1">
      <alignment horizontal="left" vertical="center"/>
    </xf>
    <xf numFmtId="0" fontId="11" fillId="2" borderId="13" xfId="1" applyFont="1" applyFill="1" applyBorder="1" applyAlignment="1">
      <alignment vertical="center"/>
    </xf>
    <xf numFmtId="164" fontId="11" fillId="2" borderId="15" xfId="1" applyNumberFormat="1" applyFont="1" applyFill="1" applyBorder="1" applyAlignment="1">
      <alignment horizontal="left" vertical="center"/>
    </xf>
    <xf numFmtId="3" fontId="11" fillId="2" borderId="12" xfId="1" applyNumberFormat="1" applyFont="1" applyFill="1" applyBorder="1" applyAlignment="1">
      <alignment horizontal="center" vertical="center" wrapText="1"/>
    </xf>
    <xf numFmtId="0" fontId="16" fillId="2" borderId="7" xfId="0" applyFont="1" applyFill="1" applyBorder="1"/>
    <xf numFmtId="3" fontId="11" fillId="2" borderId="7" xfId="1" applyNumberFormat="1" applyFont="1" applyFill="1" applyBorder="1" applyAlignment="1">
      <alignment horizontal="center" vertical="center" wrapText="1"/>
    </xf>
    <xf numFmtId="0" fontId="11" fillId="2" borderId="12" xfId="1" applyNumberFormat="1" applyFont="1" applyFill="1" applyBorder="1" applyAlignment="1">
      <alignment horizontal="center" vertical="center"/>
    </xf>
    <xf numFmtId="2" fontId="11" fillId="2" borderId="16" xfId="1" applyNumberFormat="1" applyFont="1" applyFill="1" applyBorder="1" applyAlignment="1">
      <alignment horizontal="center"/>
    </xf>
    <xf numFmtId="0" fontId="11" fillId="2" borderId="26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left" vertical="center"/>
    </xf>
    <xf numFmtId="0" fontId="11" fillId="2" borderId="23" xfId="1" applyFont="1" applyFill="1" applyBorder="1" applyAlignment="1">
      <alignment horizontal="left" vertical="center"/>
    </xf>
    <xf numFmtId="0" fontId="11" fillId="2" borderId="26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left" vertical="center" wrapText="1"/>
    </xf>
    <xf numFmtId="0" fontId="11" fillId="2" borderId="23" xfId="1" applyFont="1" applyFill="1" applyBorder="1" applyAlignment="1">
      <alignment horizontal="left" vertical="center" wrapText="1"/>
    </xf>
    <xf numFmtId="0" fontId="11" fillId="2" borderId="35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left" vertical="center"/>
    </xf>
    <xf numFmtId="0" fontId="11" fillId="2" borderId="36" xfId="1" applyFont="1" applyFill="1" applyBorder="1" applyAlignment="1">
      <alignment horizontal="left" vertical="center"/>
    </xf>
    <xf numFmtId="3" fontId="11" fillId="2" borderId="30" xfId="1" applyNumberFormat="1" applyFont="1" applyFill="1" applyBorder="1" applyAlignment="1">
      <alignment horizontal="center" vertical="center" wrapText="1"/>
    </xf>
    <xf numFmtId="0" fontId="24" fillId="2" borderId="12" xfId="1" applyNumberFormat="1" applyFont="1" applyFill="1" applyBorder="1" applyAlignment="1">
      <alignment horizontal="center" vertical="center"/>
    </xf>
    <xf numFmtId="0" fontId="24" fillId="2" borderId="29" xfId="1" applyNumberFormat="1" applyFont="1" applyFill="1" applyBorder="1" applyAlignment="1">
      <alignment horizontal="center" vertical="center"/>
    </xf>
    <xf numFmtId="2" fontId="11" fillId="2" borderId="31" xfId="1" applyNumberFormat="1" applyFont="1" applyFill="1" applyBorder="1" applyAlignment="1">
      <alignment horizontal="center"/>
    </xf>
    <xf numFmtId="0" fontId="11" fillId="2" borderId="32" xfId="1" applyFont="1" applyFill="1" applyBorder="1" applyAlignment="1">
      <alignment horizontal="left" vertical="center"/>
    </xf>
    <xf numFmtId="0" fontId="15" fillId="2" borderId="33" xfId="1" applyFont="1" applyFill="1" applyBorder="1" applyAlignment="1">
      <alignment horizontal="right" vertical="center"/>
    </xf>
    <xf numFmtId="0" fontId="11" fillId="2" borderId="34" xfId="1" applyFont="1" applyFill="1" applyBorder="1" applyAlignment="1">
      <alignment horizontal="left" vertical="center"/>
    </xf>
    <xf numFmtId="164" fontId="23" fillId="2" borderId="7" xfId="1" applyNumberFormat="1" applyFont="1" applyFill="1" applyBorder="1" applyAlignment="1">
      <alignment horizontal="left"/>
    </xf>
    <xf numFmtId="0" fontId="15" fillId="2" borderId="18" xfId="1" applyFont="1" applyFill="1" applyBorder="1" applyAlignment="1">
      <alignment horizontal="right" vertical="center"/>
    </xf>
    <xf numFmtId="2" fontId="11" fillId="2" borderId="12" xfId="1" applyNumberFormat="1" applyFont="1" applyFill="1" applyBorder="1" applyAlignment="1">
      <alignment horizontal="center"/>
    </xf>
    <xf numFmtId="0" fontId="11" fillId="2" borderId="10" xfId="1" applyFont="1" applyFill="1" applyBorder="1" applyAlignment="1">
      <alignment horizontal="left" vertical="center"/>
    </xf>
    <xf numFmtId="3" fontId="11" fillId="2" borderId="21" xfId="1" applyNumberFormat="1" applyFont="1" applyFill="1" applyBorder="1" applyAlignment="1">
      <alignment horizontal="center"/>
    </xf>
    <xf numFmtId="2" fontId="11" fillId="2" borderId="29" xfId="1" applyNumberFormat="1" applyFont="1" applyFill="1" applyBorder="1" applyAlignment="1">
      <alignment horizontal="center"/>
    </xf>
    <xf numFmtId="164" fontId="23" fillId="2" borderId="17" xfId="1" applyNumberFormat="1" applyFont="1" applyFill="1" applyBorder="1" applyAlignment="1">
      <alignment horizontal="left"/>
    </xf>
    <xf numFmtId="3" fontId="11" fillId="2" borderId="29" xfId="1" applyNumberFormat="1" applyFont="1" applyFill="1" applyBorder="1" applyAlignment="1">
      <alignment horizontal="center" vertical="center" wrapText="1"/>
    </xf>
    <xf numFmtId="0" fontId="11" fillId="2" borderId="31" xfId="1" applyFont="1" applyFill="1" applyBorder="1" applyAlignment="1">
      <alignment horizontal="left" vertical="center"/>
    </xf>
    <xf numFmtId="0" fontId="11" fillId="2" borderId="13" xfId="1" applyFont="1" applyFill="1" applyBorder="1" applyAlignment="1">
      <alignment horizontal="left" vertical="center"/>
    </xf>
    <xf numFmtId="0" fontId="11" fillId="2" borderId="7" xfId="1" applyNumberFormat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3" fontId="11" fillId="2" borderId="27" xfId="1" applyNumberFormat="1" applyFont="1" applyFill="1" applyBorder="1" applyAlignment="1">
      <alignment horizontal="center" vertical="center" wrapText="1"/>
    </xf>
    <xf numFmtId="0" fontId="11" fillId="2" borderId="27" xfId="1" applyNumberFormat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vertical="center"/>
    </xf>
    <xf numFmtId="0" fontId="11" fillId="2" borderId="15" xfId="1" applyFont="1" applyFill="1" applyBorder="1" applyAlignment="1">
      <alignment vertical="center"/>
    </xf>
    <xf numFmtId="164" fontId="23" fillId="2" borderId="9" xfId="1" applyNumberFormat="1" applyFont="1" applyFill="1" applyBorder="1" applyAlignment="1">
      <alignment horizontal="left"/>
    </xf>
    <xf numFmtId="0" fontId="16" fillId="2" borderId="10" xfId="0" applyFont="1" applyFill="1" applyBorder="1"/>
    <xf numFmtId="164" fontId="11" fillId="2" borderId="17" xfId="1" applyNumberFormat="1" applyFont="1" applyFill="1" applyBorder="1" applyAlignment="1">
      <alignment vertical="center"/>
    </xf>
    <xf numFmtId="0" fontId="17" fillId="2" borderId="18" xfId="1" applyFont="1" applyFill="1" applyBorder="1" applyAlignment="1">
      <alignment horizontal="center" vertical="center" wrapText="1"/>
    </xf>
    <xf numFmtId="0" fontId="17" fillId="2" borderId="14" xfId="1" applyFont="1" applyFill="1" applyBorder="1" applyAlignment="1">
      <alignment horizontal="left" vertical="center" wrapText="1"/>
    </xf>
    <xf numFmtId="3" fontId="11" fillId="2" borderId="21" xfId="1" applyNumberFormat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 wrapText="1"/>
    </xf>
    <xf numFmtId="165" fontId="11" fillId="2" borderId="14" xfId="1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/>
    </xf>
    <xf numFmtId="0" fontId="11" fillId="2" borderId="7" xfId="1" applyNumberFormat="1" applyFont="1" applyFill="1" applyBorder="1" applyAlignment="1">
      <alignment horizontal="center" vertical="center"/>
    </xf>
    <xf numFmtId="164" fontId="11" fillId="2" borderId="14" xfId="1" applyNumberFormat="1" applyFont="1" applyFill="1" applyBorder="1" applyAlignment="1">
      <alignment horizontal="left"/>
    </xf>
    <xf numFmtId="164" fontId="11" fillId="2" borderId="15" xfId="1" applyNumberFormat="1" applyFont="1" applyFill="1" applyBorder="1" applyAlignment="1">
      <alignment horizontal="left"/>
    </xf>
    <xf numFmtId="0" fontId="11" fillId="2" borderId="13" xfId="1" applyFont="1" applyFill="1" applyBorder="1" applyAlignment="1">
      <alignment horizontal="left" vertical="center" wrapText="1"/>
    </xf>
    <xf numFmtId="0" fontId="11" fillId="2" borderId="14" xfId="1" applyFont="1" applyFill="1" applyBorder="1" applyAlignment="1">
      <alignment horizontal="center" vertical="center" wrapText="1"/>
    </xf>
    <xf numFmtId="2" fontId="11" fillId="2" borderId="16" xfId="1" applyNumberFormat="1" applyFont="1" applyFill="1" applyBorder="1" applyAlignment="1">
      <alignment horizontal="center" vertical="center" wrapText="1"/>
    </xf>
    <xf numFmtId="164" fontId="23" fillId="2" borderId="45" xfId="1" applyNumberFormat="1" applyFont="1" applyFill="1" applyBorder="1" applyAlignment="1">
      <alignment horizontal="left"/>
    </xf>
    <xf numFmtId="3" fontId="11" fillId="2" borderId="24" xfId="1" applyNumberFormat="1" applyFont="1" applyFill="1" applyBorder="1" applyAlignment="1">
      <alignment horizontal="center" vertical="center"/>
    </xf>
    <xf numFmtId="2" fontId="11" fillId="2" borderId="0" xfId="1" applyNumberFormat="1" applyFont="1" applyFill="1" applyBorder="1" applyAlignment="1">
      <alignment horizontal="center"/>
    </xf>
    <xf numFmtId="0" fontId="11" fillId="2" borderId="32" xfId="1" applyFont="1" applyFill="1" applyBorder="1" applyAlignment="1">
      <alignment horizontal="left" vertical="center" wrapText="1"/>
    </xf>
    <xf numFmtId="3" fontId="11" fillId="2" borderId="29" xfId="1" applyNumberFormat="1" applyFont="1" applyFill="1" applyBorder="1" applyAlignment="1">
      <alignment horizontal="center" vertical="center"/>
    </xf>
    <xf numFmtId="3" fontId="11" fillId="2" borderId="15" xfId="1" applyNumberFormat="1" applyFont="1" applyFill="1" applyBorder="1" applyAlignment="1">
      <alignment horizontal="center"/>
    </xf>
    <xf numFmtId="0" fontId="11" fillId="2" borderId="9" xfId="1" applyFont="1" applyFill="1" applyBorder="1" applyAlignment="1">
      <alignment horizontal="left" vertical="center" wrapText="1"/>
    </xf>
    <xf numFmtId="0" fontId="11" fillId="2" borderId="22" xfId="1" applyFont="1" applyFill="1" applyBorder="1" applyAlignment="1">
      <alignment horizontal="center" vertical="center" wrapText="1"/>
    </xf>
    <xf numFmtId="1" fontId="11" fillId="2" borderId="16" xfId="1" applyNumberFormat="1" applyFont="1" applyFill="1" applyBorder="1" applyAlignment="1">
      <alignment horizontal="center"/>
    </xf>
    <xf numFmtId="0" fontId="11" fillId="2" borderId="39" xfId="1" applyFont="1" applyFill="1" applyBorder="1" applyAlignment="1">
      <alignment horizontal="center" vertical="center" wrapText="1"/>
    </xf>
    <xf numFmtId="0" fontId="11" fillId="2" borderId="39" xfId="1" applyFont="1" applyFill="1" applyBorder="1" applyAlignment="1">
      <alignment horizontal="left" vertical="center" wrapText="1"/>
    </xf>
    <xf numFmtId="0" fontId="11" fillId="2" borderId="25" xfId="1" applyFont="1" applyFill="1" applyBorder="1" applyAlignment="1">
      <alignment horizontal="center" vertical="center" wrapText="1"/>
    </xf>
    <xf numFmtId="0" fontId="11" fillId="2" borderId="42" xfId="1" applyFont="1" applyFill="1" applyBorder="1" applyAlignment="1">
      <alignment horizontal="center" vertical="center" wrapText="1"/>
    </xf>
    <xf numFmtId="1" fontId="11" fillId="2" borderId="31" xfId="1" applyNumberFormat="1" applyFont="1" applyFill="1" applyBorder="1" applyAlignment="1">
      <alignment horizontal="center"/>
    </xf>
    <xf numFmtId="164" fontId="11" fillId="2" borderId="29" xfId="1" applyNumberFormat="1" applyFont="1" applyFill="1" applyBorder="1" applyAlignment="1">
      <alignment horizontal="center"/>
    </xf>
    <xf numFmtId="164" fontId="23" fillId="2" borderId="1" xfId="1" applyNumberFormat="1" applyFont="1" applyFill="1" applyBorder="1" applyAlignment="1">
      <alignment horizontal="left"/>
    </xf>
    <xf numFmtId="3" fontId="11" fillId="2" borderId="11" xfId="1" applyNumberFormat="1" applyFont="1" applyFill="1" applyBorder="1" applyAlignment="1">
      <alignment horizontal="center" vertical="center" wrapText="1"/>
    </xf>
    <xf numFmtId="3" fontId="11" fillId="2" borderId="31" xfId="1" applyNumberFormat="1" applyFont="1" applyFill="1" applyBorder="1" applyAlignment="1">
      <alignment horizontal="center" vertical="center" wrapText="1"/>
    </xf>
    <xf numFmtId="3" fontId="11" fillId="2" borderId="24" xfId="1" applyNumberFormat="1" applyFont="1" applyFill="1" applyBorder="1" applyAlignment="1">
      <alignment horizontal="center" vertical="center" wrapText="1"/>
    </xf>
    <xf numFmtId="0" fontId="11" fillId="2" borderId="24" xfId="1" applyNumberFormat="1" applyFont="1" applyFill="1" applyBorder="1" applyAlignment="1">
      <alignment horizontal="center" vertical="center"/>
    </xf>
    <xf numFmtId="2" fontId="11" fillId="2" borderId="21" xfId="1" applyNumberFormat="1" applyFont="1" applyFill="1" applyBorder="1" applyAlignment="1">
      <alignment horizontal="center"/>
    </xf>
    <xf numFmtId="3" fontId="11" fillId="2" borderId="41" xfId="1" applyNumberFormat="1" applyFont="1" applyFill="1" applyBorder="1" applyAlignment="1">
      <alignment horizontal="center" vertical="center" wrapText="1"/>
    </xf>
    <xf numFmtId="2" fontId="11" fillId="2" borderId="41" xfId="1" applyNumberFormat="1" applyFont="1" applyFill="1" applyBorder="1" applyAlignment="1">
      <alignment horizontal="center"/>
    </xf>
    <xf numFmtId="164" fontId="11" fillId="2" borderId="35" xfId="1" applyNumberFormat="1" applyFont="1" applyFill="1" applyBorder="1" applyAlignment="1">
      <alignment horizontal="left" vertical="center"/>
    </xf>
    <xf numFmtId="0" fontId="11" fillId="2" borderId="1" xfId="1" applyNumberFormat="1" applyFont="1" applyFill="1" applyBorder="1" applyAlignment="1">
      <alignment horizontal="center" vertical="center"/>
    </xf>
    <xf numFmtId="2" fontId="11" fillId="2" borderId="7" xfId="1" applyNumberFormat="1" applyFont="1" applyFill="1" applyBorder="1" applyAlignment="1">
      <alignment horizontal="center"/>
    </xf>
    <xf numFmtId="2" fontId="11" fillId="2" borderId="18" xfId="1" applyNumberFormat="1" applyFont="1" applyFill="1" applyBorder="1" applyAlignment="1">
      <alignment horizontal="center"/>
    </xf>
    <xf numFmtId="164" fontId="11" fillId="2" borderId="39" xfId="1" applyNumberFormat="1" applyFont="1" applyFill="1" applyBorder="1" applyAlignment="1">
      <alignment horizontal="left" vertical="center"/>
    </xf>
    <xf numFmtId="0" fontId="11" fillId="2" borderId="41" xfId="1" applyNumberFormat="1" applyFont="1" applyFill="1" applyBorder="1" applyAlignment="1">
      <alignment horizontal="center" vertical="center"/>
    </xf>
    <xf numFmtId="3" fontId="11" fillId="2" borderId="0" xfId="1" applyNumberFormat="1" applyFont="1" applyFill="1" applyBorder="1" applyAlignment="1">
      <alignment horizontal="center" vertical="center" wrapText="1"/>
    </xf>
    <xf numFmtId="164" fontId="11" fillId="2" borderId="42" xfId="1" applyNumberFormat="1" applyFont="1" applyFill="1" applyBorder="1" applyAlignment="1">
      <alignment horizontal="left" vertical="center"/>
    </xf>
    <xf numFmtId="3" fontId="11" fillId="2" borderId="1" xfId="1" applyNumberFormat="1" applyFont="1" applyFill="1" applyBorder="1" applyAlignment="1">
      <alignment horizontal="center" vertical="center" wrapText="1"/>
    </xf>
    <xf numFmtId="164" fontId="11" fillId="2" borderId="40" xfId="1" applyNumberFormat="1" applyFont="1" applyFill="1" applyBorder="1" applyAlignment="1">
      <alignment horizontal="left" vertical="center"/>
    </xf>
    <xf numFmtId="2" fontId="11" fillId="2" borderId="9" xfId="1" applyNumberFormat="1" applyFont="1" applyFill="1" applyBorder="1" applyAlignment="1">
      <alignment horizontal="center"/>
    </xf>
    <xf numFmtId="2" fontId="11" fillId="2" borderId="14" xfId="1" applyNumberFormat="1" applyFont="1" applyFill="1" applyBorder="1" applyAlignment="1">
      <alignment horizontal="center"/>
    </xf>
    <xf numFmtId="0" fontId="11" fillId="2" borderId="18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1" fillId="2" borderId="33" xfId="1" applyFont="1" applyFill="1" applyBorder="1" applyAlignment="1">
      <alignment horizontal="center" vertical="center"/>
    </xf>
    <xf numFmtId="0" fontId="11" fillId="2" borderId="34" xfId="1" applyFont="1" applyFill="1" applyBorder="1" applyAlignment="1">
      <alignment horizontal="center" vertical="center"/>
    </xf>
    <xf numFmtId="2" fontId="11" fillId="2" borderId="33" xfId="1" applyNumberFormat="1" applyFont="1" applyFill="1" applyBorder="1" applyAlignment="1">
      <alignment horizontal="center"/>
    </xf>
    <xf numFmtId="2" fontId="11" fillId="2" borderId="37" xfId="1" applyNumberFormat="1" applyFont="1" applyFill="1" applyBorder="1" applyAlignment="1">
      <alignment horizontal="center"/>
    </xf>
    <xf numFmtId="0" fontId="11" fillId="2" borderId="30" xfId="1" applyNumberFormat="1" applyFont="1" applyFill="1" applyBorder="1" applyAlignment="1">
      <alignment horizontal="center" vertical="center"/>
    </xf>
    <xf numFmtId="0" fontId="11" fillId="2" borderId="3" xfId="1" applyNumberFormat="1" applyFont="1" applyFill="1" applyBorder="1" applyAlignment="1">
      <alignment horizontal="center" vertical="center"/>
    </xf>
    <xf numFmtId="0" fontId="11" fillId="2" borderId="15" xfId="1" applyNumberFormat="1" applyFont="1" applyFill="1" applyBorder="1" applyAlignment="1">
      <alignment horizontal="center" vertical="center"/>
    </xf>
    <xf numFmtId="0" fontId="11" fillId="2" borderId="0" xfId="1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41" xfId="0" applyFill="1" applyBorder="1"/>
    <xf numFmtId="164" fontId="11" fillId="2" borderId="41" xfId="1" applyNumberFormat="1" applyFont="1" applyFill="1" applyBorder="1" applyAlignment="1">
      <alignment horizontal="left" vertical="center"/>
    </xf>
    <xf numFmtId="0" fontId="0" fillId="2" borderId="35" xfId="0" applyFill="1" applyBorder="1"/>
    <xf numFmtId="0" fontId="0" fillId="2" borderId="1" xfId="0" applyFill="1" applyBorder="1"/>
    <xf numFmtId="0" fontId="0" fillId="2" borderId="29" xfId="0" applyFill="1" applyBorder="1"/>
    <xf numFmtId="164" fontId="11" fillId="2" borderId="29" xfId="1" applyNumberFormat="1" applyFont="1" applyFill="1" applyBorder="1" applyAlignment="1">
      <alignment horizontal="left" vertical="center"/>
    </xf>
    <xf numFmtId="2" fontId="19" fillId="2" borderId="0" xfId="0" applyNumberFormat="1" applyFont="1" applyFill="1" applyBorder="1"/>
    <xf numFmtId="0" fontId="5" fillId="2" borderId="0" xfId="2" applyFont="1" applyFill="1" applyBorder="1" applyAlignment="1" applyProtection="1"/>
    <xf numFmtId="0" fontId="18" fillId="2" borderId="0" xfId="0" applyFont="1" applyFill="1"/>
    <xf numFmtId="0" fontId="6" fillId="2" borderId="0" xfId="2" applyFont="1" applyFill="1" applyAlignment="1" applyProtection="1"/>
    <xf numFmtId="0" fontId="20" fillId="2" borderId="0" xfId="0" applyFont="1" applyFill="1" applyBorder="1"/>
    <xf numFmtId="2" fontId="20" fillId="2" borderId="0" xfId="0" applyNumberFormat="1" applyFont="1" applyFill="1" applyBorder="1"/>
    <xf numFmtId="0" fontId="11" fillId="2" borderId="17" xfId="1" applyFont="1" applyFill="1" applyBorder="1" applyAlignment="1">
      <alignment horizontal="left" vertical="center" wrapText="1"/>
    </xf>
    <xf numFmtId="0" fontId="11" fillId="2" borderId="18" xfId="1" applyFont="1" applyFill="1" applyBorder="1" applyAlignment="1">
      <alignment horizontal="left" vertical="center" wrapText="1"/>
    </xf>
    <xf numFmtId="0" fontId="11" fillId="2" borderId="20" xfId="1" applyFont="1" applyFill="1" applyBorder="1" applyAlignment="1">
      <alignment horizontal="left" vertical="center" wrapText="1"/>
    </xf>
    <xf numFmtId="0" fontId="11" fillId="2" borderId="26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left" vertical="center" wrapText="1"/>
    </xf>
    <xf numFmtId="0" fontId="11" fillId="2" borderId="23" xfId="1" applyFont="1" applyFill="1" applyBorder="1" applyAlignment="1">
      <alignment horizontal="left" vertical="center" wrapText="1"/>
    </xf>
    <xf numFmtId="0" fontId="11" fillId="2" borderId="12" xfId="1" applyNumberFormat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left" vertical="center"/>
    </xf>
    <xf numFmtId="0" fontId="11" fillId="2" borderId="18" xfId="1" applyFont="1" applyFill="1" applyBorder="1" applyAlignment="1">
      <alignment horizontal="left" vertical="center"/>
    </xf>
    <xf numFmtId="0" fontId="11" fillId="2" borderId="20" xfId="1" applyFont="1" applyFill="1" applyBorder="1" applyAlignment="1">
      <alignment horizontal="left" vertical="center"/>
    </xf>
    <xf numFmtId="0" fontId="11" fillId="2" borderId="32" xfId="1" applyFont="1" applyFill="1" applyBorder="1" applyAlignment="1">
      <alignment horizontal="left" vertical="center" wrapText="1"/>
    </xf>
    <xf numFmtId="0" fontId="11" fillId="2" borderId="33" xfId="1" applyFont="1" applyFill="1" applyBorder="1" applyAlignment="1">
      <alignment horizontal="left" vertical="center" wrapText="1"/>
    </xf>
    <xf numFmtId="0" fontId="11" fillId="2" borderId="34" xfId="1" applyFont="1" applyFill="1" applyBorder="1" applyAlignment="1">
      <alignment horizontal="left" vertical="center" wrapText="1"/>
    </xf>
    <xf numFmtId="2" fontId="12" fillId="2" borderId="6" xfId="1" applyNumberFormat="1" applyFont="1" applyFill="1" applyBorder="1" applyAlignment="1">
      <alignment horizontal="center" vertical="center" wrapText="1"/>
    </xf>
    <xf numFmtId="2" fontId="12" fillId="2" borderId="11" xfId="1" applyNumberFormat="1" applyFont="1" applyFill="1" applyBorder="1" applyAlignment="1">
      <alignment horizontal="center" vertical="center" wrapText="1"/>
    </xf>
    <xf numFmtId="164" fontId="23" fillId="2" borderId="13" xfId="1" applyNumberFormat="1" applyFont="1" applyFill="1" applyBorder="1" applyAlignment="1">
      <alignment horizontal="left"/>
    </xf>
    <xf numFmtId="164" fontId="23" fillId="2" borderId="14" xfId="1" applyNumberFormat="1" applyFont="1" applyFill="1" applyBorder="1" applyAlignment="1">
      <alignment horizontal="left"/>
    </xf>
    <xf numFmtId="0" fontId="15" fillId="2" borderId="33" xfId="1" applyFont="1" applyFill="1" applyBorder="1" applyAlignment="1">
      <alignment horizontal="center" vertical="center"/>
    </xf>
    <xf numFmtId="0" fontId="15" fillId="2" borderId="34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  <xf numFmtId="164" fontId="11" fillId="2" borderId="13" xfId="1" applyNumberFormat="1" applyFont="1" applyFill="1" applyBorder="1" applyAlignment="1">
      <alignment horizontal="left" vertical="center"/>
    </xf>
    <xf numFmtId="164" fontId="11" fillId="2" borderId="14" xfId="1" applyNumberFormat="1" applyFont="1" applyFill="1" applyBorder="1" applyAlignment="1">
      <alignment horizontal="left" vertical="center"/>
    </xf>
    <xf numFmtId="0" fontId="11" fillId="2" borderId="26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left" vertical="center"/>
    </xf>
    <xf numFmtId="0" fontId="11" fillId="2" borderId="23" xfId="1" applyFont="1" applyFill="1" applyBorder="1" applyAlignment="1">
      <alignment horizontal="left" vertical="center"/>
    </xf>
    <xf numFmtId="0" fontId="11" fillId="2" borderId="28" xfId="1" applyFont="1" applyFill="1" applyBorder="1" applyAlignment="1">
      <alignment horizontal="left" vertical="center"/>
    </xf>
    <xf numFmtId="0" fontId="11" fillId="2" borderId="29" xfId="1" applyFont="1" applyFill="1" applyBorder="1" applyAlignment="1">
      <alignment horizontal="left" vertical="center"/>
    </xf>
    <xf numFmtId="0" fontId="11" fillId="2" borderId="19" xfId="1" applyFont="1" applyFill="1" applyBorder="1" applyAlignment="1">
      <alignment horizontal="left" vertical="center"/>
    </xf>
    <xf numFmtId="0" fontId="11" fillId="2" borderId="12" xfId="1" applyFont="1" applyFill="1" applyBorder="1" applyAlignment="1">
      <alignment horizontal="left" vertical="center"/>
    </xf>
    <xf numFmtId="164" fontId="3" fillId="2" borderId="0" xfId="1" applyNumberFormat="1" applyFont="1" applyFill="1" applyAlignment="1">
      <alignment horizontal="center"/>
    </xf>
    <xf numFmtId="164" fontId="11" fillId="2" borderId="2" xfId="1" applyNumberFormat="1" applyFont="1" applyFill="1" applyBorder="1" applyAlignment="1">
      <alignment horizontal="center" vertical="center"/>
    </xf>
    <xf numFmtId="164" fontId="11" fillId="2" borderId="3" xfId="1" applyNumberFormat="1" applyFont="1" applyFill="1" applyBorder="1" applyAlignment="1">
      <alignment horizontal="center" vertical="center"/>
    </xf>
    <xf numFmtId="164" fontId="11" fillId="2" borderId="4" xfId="1" applyNumberFormat="1" applyFont="1" applyFill="1" applyBorder="1" applyAlignment="1">
      <alignment horizontal="center" vertical="center"/>
    </xf>
    <xf numFmtId="164" fontId="11" fillId="2" borderId="8" xfId="1" applyNumberFormat="1" applyFont="1" applyFill="1" applyBorder="1" applyAlignment="1">
      <alignment horizontal="center" vertical="center"/>
    </xf>
    <xf numFmtId="164" fontId="11" fillId="2" borderId="9" xfId="1" applyNumberFormat="1" applyFont="1" applyFill="1" applyBorder="1" applyAlignment="1">
      <alignment horizontal="center" vertical="center"/>
    </xf>
    <xf numFmtId="164" fontId="11" fillId="2" borderId="10" xfId="1" applyNumberFormat="1" applyFont="1" applyFill="1" applyBorder="1" applyAlignment="1">
      <alignment horizontal="center" vertical="center"/>
    </xf>
    <xf numFmtId="3" fontId="12" fillId="2" borderId="5" xfId="1" applyNumberFormat="1" applyFont="1" applyFill="1" applyBorder="1" applyAlignment="1">
      <alignment horizontal="center" vertical="center" wrapText="1"/>
    </xf>
    <xf numFmtId="3" fontId="12" fillId="2" borderId="7" xfId="1" applyNumberFormat="1" applyFont="1" applyFill="1" applyBorder="1" applyAlignment="1">
      <alignment horizontal="center" vertical="center" wrapText="1"/>
    </xf>
    <xf numFmtId="0" fontId="12" fillId="2" borderId="5" xfId="1" applyNumberFormat="1" applyFont="1" applyFill="1" applyBorder="1" applyAlignment="1">
      <alignment horizontal="center" vertical="center" wrapText="1"/>
    </xf>
    <xf numFmtId="0" fontId="12" fillId="2" borderId="7" xfId="1" applyNumberFormat="1" applyFont="1" applyFill="1" applyBorder="1" applyAlignment="1">
      <alignment horizontal="center" vertical="center" wrapText="1"/>
    </xf>
    <xf numFmtId="164" fontId="23" fillId="2" borderId="8" xfId="1" applyNumberFormat="1" applyFont="1" applyFill="1" applyBorder="1" applyAlignment="1">
      <alignment horizontal="left"/>
    </xf>
    <xf numFmtId="164" fontId="23" fillId="2" borderId="9" xfId="1" applyNumberFormat="1" applyFont="1" applyFill="1" applyBorder="1" applyAlignment="1">
      <alignment horizontal="left"/>
    </xf>
    <xf numFmtId="0" fontId="11" fillId="2" borderId="19" xfId="1" applyFont="1" applyFill="1" applyBorder="1" applyAlignment="1">
      <alignment horizontal="left" vertical="center" wrapText="1"/>
    </xf>
    <xf numFmtId="0" fontId="11" fillId="2" borderId="12" xfId="1" applyFont="1" applyFill="1" applyBorder="1" applyAlignment="1">
      <alignment horizontal="left" vertical="center" wrapText="1"/>
    </xf>
    <xf numFmtId="0" fontId="11" fillId="2" borderId="22" xfId="1" applyFont="1" applyFill="1" applyBorder="1" applyAlignment="1">
      <alignment horizontal="left" vertical="center"/>
    </xf>
    <xf numFmtId="0" fontId="11" fillId="2" borderId="21" xfId="1" applyFont="1" applyFill="1" applyBorder="1" applyAlignment="1">
      <alignment horizontal="left" vertical="center"/>
    </xf>
    <xf numFmtId="164" fontId="11" fillId="2" borderId="15" xfId="1" applyNumberFormat="1" applyFont="1" applyFill="1" applyBorder="1" applyAlignment="1">
      <alignment horizontal="left" vertical="center"/>
    </xf>
    <xf numFmtId="164" fontId="11" fillId="2" borderId="13" xfId="1" applyNumberFormat="1" applyFont="1" applyFill="1" applyBorder="1" applyAlignment="1">
      <alignment horizontal="left"/>
    </xf>
    <xf numFmtId="164" fontId="11" fillId="2" borderId="14" xfId="1" applyNumberFormat="1" applyFont="1" applyFill="1" applyBorder="1" applyAlignment="1">
      <alignment horizontal="left"/>
    </xf>
    <xf numFmtId="164" fontId="11" fillId="2" borderId="15" xfId="1" applyNumberFormat="1" applyFont="1" applyFill="1" applyBorder="1" applyAlignment="1">
      <alignment horizontal="left"/>
    </xf>
    <xf numFmtId="164" fontId="11" fillId="2" borderId="32" xfId="1" applyNumberFormat="1" applyFont="1" applyFill="1" applyBorder="1" applyAlignment="1">
      <alignment horizontal="left"/>
    </xf>
    <xf numFmtId="164" fontId="11" fillId="2" borderId="33" xfId="1" applyNumberFormat="1" applyFont="1" applyFill="1" applyBorder="1" applyAlignment="1">
      <alignment horizontal="left"/>
    </xf>
    <xf numFmtId="164" fontId="11" fillId="2" borderId="34" xfId="1" applyNumberFormat="1" applyFont="1" applyFill="1" applyBorder="1" applyAlignment="1">
      <alignment horizontal="left"/>
    </xf>
    <xf numFmtId="0" fontId="11" fillId="2" borderId="8" xfId="1" applyFont="1" applyFill="1" applyBorder="1" applyAlignment="1">
      <alignment horizontal="left" vertical="center"/>
    </xf>
    <xf numFmtId="0" fontId="15" fillId="2" borderId="18" xfId="1" applyFont="1" applyFill="1" applyBorder="1" applyAlignment="1">
      <alignment horizontal="right" vertical="center"/>
    </xf>
    <xf numFmtId="0" fontId="15" fillId="2" borderId="9" xfId="1" applyFont="1" applyFill="1" applyBorder="1" applyAlignment="1">
      <alignment horizontal="right" vertical="center"/>
    </xf>
    <xf numFmtId="0" fontId="11" fillId="2" borderId="21" xfId="1" applyNumberFormat="1" applyFont="1" applyFill="1" applyBorder="1" applyAlignment="1">
      <alignment horizontal="center" vertical="center"/>
    </xf>
    <xf numFmtId="0" fontId="11" fillId="2" borderId="29" xfId="1" applyNumberFormat="1" applyFont="1" applyFill="1" applyBorder="1" applyAlignment="1">
      <alignment horizontal="center" vertical="center"/>
    </xf>
    <xf numFmtId="164" fontId="11" fillId="2" borderId="19" xfId="1" applyNumberFormat="1" applyFont="1" applyFill="1" applyBorder="1" applyAlignment="1">
      <alignment horizontal="left" vertical="center"/>
    </xf>
    <xf numFmtId="164" fontId="11" fillId="2" borderId="12" xfId="1" applyNumberFormat="1" applyFont="1" applyFill="1" applyBorder="1" applyAlignment="1">
      <alignment horizontal="left" vertical="center"/>
    </xf>
    <xf numFmtId="164" fontId="11" fillId="2" borderId="16" xfId="1" applyNumberFormat="1" applyFont="1" applyFill="1" applyBorder="1" applyAlignment="1">
      <alignment horizontal="left" vertical="center"/>
    </xf>
    <xf numFmtId="0" fontId="11" fillId="2" borderId="31" xfId="1" applyFont="1" applyFill="1" applyBorder="1" applyAlignment="1">
      <alignment horizontal="left" vertical="center"/>
    </xf>
    <xf numFmtId="0" fontId="11" fillId="2" borderId="16" xfId="1" applyFont="1" applyFill="1" applyBorder="1" applyAlignment="1">
      <alignment horizontal="left" vertical="center"/>
    </xf>
    <xf numFmtId="0" fontId="11" fillId="2" borderId="25" xfId="1" applyFont="1" applyFill="1" applyBorder="1" applyAlignment="1">
      <alignment horizontal="left" vertical="center"/>
    </xf>
    <xf numFmtId="0" fontId="11" fillId="2" borderId="7" xfId="1" applyFont="1" applyFill="1" applyBorder="1" applyAlignment="1">
      <alignment horizontal="left" vertical="center"/>
    </xf>
    <xf numFmtId="0" fontId="11" fillId="2" borderId="13" xfId="1" applyFont="1" applyFill="1" applyBorder="1" applyAlignment="1">
      <alignment horizontal="left" vertical="center"/>
    </xf>
    <xf numFmtId="0" fontId="11" fillId="2" borderId="14" xfId="1" applyFont="1" applyFill="1" applyBorder="1" applyAlignment="1">
      <alignment horizontal="left" vertical="center"/>
    </xf>
    <xf numFmtId="0" fontId="11" fillId="2" borderId="15" xfId="1" applyFont="1" applyFill="1" applyBorder="1" applyAlignment="1">
      <alignment horizontal="left" vertical="center"/>
    </xf>
    <xf numFmtId="0" fontId="11" fillId="2" borderId="32" xfId="1" applyFont="1" applyFill="1" applyBorder="1" applyAlignment="1">
      <alignment horizontal="left" vertical="center"/>
    </xf>
    <xf numFmtId="0" fontId="11" fillId="2" borderId="33" xfId="1" applyFont="1" applyFill="1" applyBorder="1" applyAlignment="1">
      <alignment horizontal="left" vertical="center"/>
    </xf>
    <xf numFmtId="0" fontId="11" fillId="2" borderId="34" xfId="1" applyFont="1" applyFill="1" applyBorder="1" applyAlignment="1">
      <alignment horizontal="left" vertical="center"/>
    </xf>
    <xf numFmtId="164" fontId="11" fillId="2" borderId="17" xfId="1" applyNumberFormat="1" applyFont="1" applyFill="1" applyBorder="1" applyAlignment="1">
      <alignment horizontal="left" vertical="center"/>
    </xf>
    <xf numFmtId="164" fontId="11" fillId="2" borderId="18" xfId="1" applyNumberFormat="1" applyFont="1" applyFill="1" applyBorder="1" applyAlignment="1">
      <alignment horizontal="left" vertical="center"/>
    </xf>
    <xf numFmtId="164" fontId="11" fillId="2" borderId="20" xfId="1" applyNumberFormat="1" applyFont="1" applyFill="1" applyBorder="1" applyAlignment="1">
      <alignment horizontal="left" vertical="center"/>
    </xf>
    <xf numFmtId="0" fontId="11" fillId="2" borderId="35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1" fillId="2" borderId="36" xfId="1" applyFont="1" applyFill="1" applyBorder="1" applyAlignment="1">
      <alignment horizontal="left" vertical="center" wrapText="1"/>
    </xf>
    <xf numFmtId="0" fontId="11" fillId="2" borderId="30" xfId="1" applyNumberFormat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 wrapText="1"/>
    </xf>
    <xf numFmtId="0" fontId="15" fillId="2" borderId="15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left" vertical="center"/>
    </xf>
    <xf numFmtId="0" fontId="11" fillId="2" borderId="10" xfId="1" applyFont="1" applyFill="1" applyBorder="1" applyAlignment="1">
      <alignment horizontal="left" vertical="center"/>
    </xf>
    <xf numFmtId="0" fontId="15" fillId="2" borderId="9" xfId="1" applyFont="1" applyFill="1" applyBorder="1" applyAlignment="1">
      <alignment horizontal="center" vertical="center" wrapText="1"/>
    </xf>
    <xf numFmtId="0" fontId="15" fillId="2" borderId="10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left" vertical="center" wrapText="1"/>
    </xf>
    <xf numFmtId="0" fontId="11" fillId="2" borderId="10" xfId="1" applyFont="1" applyFill="1" applyBorder="1" applyAlignment="1">
      <alignment horizontal="left" vertical="center" wrapText="1"/>
    </xf>
    <xf numFmtId="164" fontId="11" fillId="2" borderId="32" xfId="1" applyNumberFormat="1" applyFont="1" applyFill="1" applyBorder="1" applyAlignment="1">
      <alignment horizontal="left" vertical="center"/>
    </xf>
    <xf numFmtId="164" fontId="11" fillId="2" borderId="33" xfId="1" applyNumberFormat="1" applyFont="1" applyFill="1" applyBorder="1" applyAlignment="1">
      <alignment horizontal="left" vertical="center"/>
    </xf>
    <xf numFmtId="164" fontId="11" fillId="2" borderId="34" xfId="1" applyNumberFormat="1" applyFont="1" applyFill="1" applyBorder="1" applyAlignment="1">
      <alignment horizontal="left" vertical="center"/>
    </xf>
    <xf numFmtId="0" fontId="11" fillId="2" borderId="28" xfId="1" applyFont="1" applyFill="1" applyBorder="1" applyAlignment="1">
      <alignment horizontal="left" vertical="center" wrapText="1"/>
    </xf>
    <xf numFmtId="0" fontId="11" fillId="2" borderId="29" xfId="1" applyFont="1" applyFill="1" applyBorder="1" applyAlignment="1">
      <alignment horizontal="left" vertical="center" wrapText="1"/>
    </xf>
    <xf numFmtId="164" fontId="11" fillId="2" borderId="19" xfId="1" applyNumberFormat="1" applyFont="1" applyFill="1" applyBorder="1" applyAlignment="1">
      <alignment horizontal="left"/>
    </xf>
    <xf numFmtId="164" fontId="11" fillId="2" borderId="12" xfId="1" applyNumberFormat="1" applyFont="1" applyFill="1" applyBorder="1" applyAlignment="1">
      <alignment horizontal="left"/>
    </xf>
    <xf numFmtId="0" fontId="15" fillId="2" borderId="18" xfId="1" applyFont="1" applyFill="1" applyBorder="1" applyAlignment="1">
      <alignment horizontal="center" vertical="center" wrapText="1"/>
    </xf>
    <xf numFmtId="0" fontId="15" fillId="2" borderId="20" xfId="1" applyFont="1" applyFill="1" applyBorder="1" applyAlignment="1">
      <alignment horizontal="center" vertical="center" wrapText="1"/>
    </xf>
    <xf numFmtId="3" fontId="11" fillId="2" borderId="21" xfId="1" applyNumberFormat="1" applyFont="1" applyFill="1" applyBorder="1" applyAlignment="1">
      <alignment horizontal="center" vertical="center"/>
    </xf>
    <xf numFmtId="3" fontId="11" fillId="2" borderId="7" xfId="1" applyNumberFormat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left" vertical="center" wrapText="1"/>
    </xf>
    <xf numFmtId="0" fontId="11" fillId="2" borderId="21" xfId="1" applyFont="1" applyFill="1" applyBorder="1" applyAlignment="1">
      <alignment horizontal="left" vertical="center" wrapText="1"/>
    </xf>
    <xf numFmtId="164" fontId="11" fillId="2" borderId="25" xfId="1" applyNumberFormat="1" applyFont="1" applyFill="1" applyBorder="1" applyAlignment="1">
      <alignment horizontal="left"/>
    </xf>
    <xf numFmtId="164" fontId="11" fillId="2" borderId="7" xfId="1" applyNumberFormat="1" applyFont="1" applyFill="1" applyBorder="1" applyAlignment="1">
      <alignment horizontal="left"/>
    </xf>
    <xf numFmtId="0" fontId="15" fillId="2" borderId="33" xfId="1" applyFont="1" applyFill="1" applyBorder="1" applyAlignment="1">
      <alignment horizontal="center" vertical="center" wrapText="1"/>
    </xf>
    <xf numFmtId="0" fontId="15" fillId="2" borderId="34" xfId="1" applyFont="1" applyFill="1" applyBorder="1" applyAlignment="1">
      <alignment horizontal="center" vertical="center" wrapText="1"/>
    </xf>
    <xf numFmtId="0" fontId="11" fillId="2" borderId="25" xfId="1" applyFont="1" applyFill="1" applyBorder="1" applyAlignment="1">
      <alignment horizontal="left" vertical="center" wrapText="1"/>
    </xf>
    <xf numFmtId="0" fontId="11" fillId="2" borderId="7" xfId="1" applyFont="1" applyFill="1" applyBorder="1" applyAlignment="1">
      <alignment horizontal="left" vertical="center" wrapText="1"/>
    </xf>
    <xf numFmtId="0" fontId="11" fillId="2" borderId="16" xfId="1" applyNumberFormat="1" applyFont="1" applyFill="1" applyBorder="1" applyAlignment="1">
      <alignment horizontal="center" vertical="center"/>
    </xf>
    <xf numFmtId="0" fontId="11" fillId="2" borderId="24" xfId="1" applyNumberFormat="1" applyFont="1" applyFill="1" applyBorder="1" applyAlignment="1">
      <alignment horizontal="center" vertical="center"/>
    </xf>
    <xf numFmtId="0" fontId="17" fillId="2" borderId="24" xfId="1" applyFont="1" applyFill="1" applyBorder="1" applyAlignment="1">
      <alignment horizontal="center" vertical="center" wrapText="1"/>
    </xf>
    <xf numFmtId="0" fontId="17" fillId="2" borderId="20" xfId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horizontal="center" vertical="center" wrapText="1"/>
    </xf>
    <xf numFmtId="0" fontId="11" fillId="2" borderId="27" xfId="1" applyNumberFormat="1" applyFont="1" applyFill="1" applyBorder="1" applyAlignment="1">
      <alignment horizontal="center" vertical="center"/>
    </xf>
    <xf numFmtId="0" fontId="11" fillId="2" borderId="7" xfId="1" applyNumberFormat="1" applyFont="1" applyFill="1" applyBorder="1" applyAlignment="1">
      <alignment horizontal="center" vertical="center"/>
    </xf>
    <xf numFmtId="0" fontId="11" fillId="2" borderId="11" xfId="1" applyNumberFormat="1" applyFont="1" applyFill="1" applyBorder="1" applyAlignment="1">
      <alignment horizontal="center" vertical="center"/>
    </xf>
    <xf numFmtId="0" fontId="11" fillId="2" borderId="44" xfId="1" applyNumberFormat="1" applyFont="1" applyFill="1" applyBorder="1" applyAlignment="1">
      <alignment horizontal="center" vertical="center"/>
    </xf>
    <xf numFmtId="164" fontId="11" fillId="2" borderId="39" xfId="1" applyNumberFormat="1" applyFont="1" applyFill="1" applyBorder="1" applyAlignment="1">
      <alignment horizontal="left" vertical="center"/>
    </xf>
    <xf numFmtId="0" fontId="11" fillId="2" borderId="24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7" fillId="2" borderId="44" xfId="1" applyFont="1" applyFill="1" applyBorder="1" applyAlignment="1">
      <alignment horizontal="center" vertical="center" wrapText="1"/>
    </xf>
    <xf numFmtId="0" fontId="17" fillId="2" borderId="36" xfId="1" applyFont="1" applyFill="1" applyBorder="1" applyAlignment="1">
      <alignment horizontal="center" vertical="center" wrapText="1"/>
    </xf>
    <xf numFmtId="0" fontId="11" fillId="2" borderId="33" xfId="1" applyFont="1" applyFill="1" applyBorder="1" applyAlignment="1">
      <alignment horizontal="center" vertical="center"/>
    </xf>
    <xf numFmtId="0" fontId="11" fillId="2" borderId="37" xfId="1" applyFont="1" applyFill="1" applyBorder="1" applyAlignment="1">
      <alignment horizontal="center" vertical="center"/>
    </xf>
    <xf numFmtId="0" fontId="11" fillId="2" borderId="38" xfId="1" applyFont="1" applyFill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center" vertical="center" wrapText="1"/>
    </xf>
    <xf numFmtId="3" fontId="11" fillId="2" borderId="27" xfId="1" applyNumberFormat="1" applyFont="1" applyFill="1" applyBorder="1" applyAlignment="1">
      <alignment horizontal="center" vertical="center" wrapText="1"/>
    </xf>
    <xf numFmtId="3" fontId="11" fillId="2" borderId="30" xfId="1" applyNumberFormat="1" applyFont="1" applyFill="1" applyBorder="1" applyAlignment="1">
      <alignment horizontal="center" vertical="center" wrapText="1"/>
    </xf>
    <xf numFmtId="0" fontId="11" fillId="2" borderId="5" xfId="1" applyNumberFormat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164" fontId="11" fillId="2" borderId="40" xfId="1" applyNumberFormat="1" applyFont="1" applyFill="1" applyBorder="1" applyAlignment="1">
      <alignment horizontal="left" vertical="center"/>
    </xf>
    <xf numFmtId="164" fontId="11" fillId="2" borderId="42" xfId="1" applyNumberFormat="1" applyFont="1" applyFill="1" applyBorder="1" applyAlignment="1">
      <alignment horizontal="left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164" fontId="11" fillId="2" borderId="2" xfId="1" applyNumberFormat="1" applyFont="1" applyFill="1" applyBorder="1" applyAlignment="1">
      <alignment horizontal="left" vertical="center"/>
    </xf>
    <xf numFmtId="164" fontId="11" fillId="2" borderId="26" xfId="1" applyNumberFormat="1" applyFont="1" applyFill="1" applyBorder="1" applyAlignment="1">
      <alignment horizontal="left" vertical="center"/>
    </xf>
    <xf numFmtId="0" fontId="11" fillId="2" borderId="3" xfId="1" applyNumberFormat="1" applyFont="1" applyFill="1" applyBorder="1" applyAlignment="1">
      <alignment horizontal="center" vertical="center"/>
    </xf>
    <xf numFmtId="0" fontId="11" fillId="2" borderId="0" xfId="1" applyNumberFormat="1" applyFont="1" applyFill="1" applyBorder="1" applyAlignment="1">
      <alignment horizontal="center" vertical="center"/>
    </xf>
    <xf numFmtId="0" fontId="11" fillId="2" borderId="49" xfId="1" applyFont="1" applyFill="1" applyBorder="1" applyAlignment="1">
      <alignment horizontal="center" vertical="center"/>
    </xf>
    <xf numFmtId="0" fontId="11" fillId="2" borderId="43" xfId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/>
    </xf>
    <xf numFmtId="0" fontId="11" fillId="2" borderId="44" xfId="1" applyFont="1" applyFill="1" applyBorder="1" applyAlignment="1">
      <alignment horizontal="center" vertical="center"/>
    </xf>
    <xf numFmtId="0" fontId="11" fillId="2" borderId="36" xfId="1" applyFont="1" applyFill="1" applyBorder="1" applyAlignment="1">
      <alignment horizontal="center" vertical="center"/>
    </xf>
    <xf numFmtId="3" fontId="11" fillId="2" borderId="3" xfId="1" applyNumberFormat="1" applyFont="1" applyFill="1" applyBorder="1" applyAlignment="1">
      <alignment horizontal="center" vertical="center" wrapText="1"/>
    </xf>
    <xf numFmtId="3" fontId="11" fillId="2" borderId="0" xfId="1" applyNumberFormat="1" applyFont="1" applyFill="1" applyBorder="1" applyAlignment="1">
      <alignment horizontal="center" vertical="center" wrapText="1"/>
    </xf>
    <xf numFmtId="0" fontId="11" fillId="2" borderId="41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29" xfId="1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8-4133-9913-AAFC39A95626}"/>
            </c:ext>
          </c:extLst>
        </c:ser>
        <c:ser>
          <c:idx val="1"/>
          <c:order val="1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78-4133-9913-AAFC39A95626}"/>
            </c:ext>
          </c:extLst>
        </c:ser>
        <c:ser>
          <c:idx val="2"/>
          <c:order val="2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78-4133-9913-AAFC39A95626}"/>
            </c:ext>
          </c:extLst>
        </c:ser>
        <c:ser>
          <c:idx val="3"/>
          <c:order val="3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78-4133-9913-AAFC39A95626}"/>
            </c:ext>
          </c:extLst>
        </c:ser>
        <c:ser>
          <c:idx val="4"/>
          <c:order val="4"/>
          <c:tx>
            <c:strRef>
              <c:f>Лист1!$B$317:$C$317</c:f>
              <c:strCache>
                <c:ptCount val="2"/>
                <c:pt idx="0">
                  <c:v>тел.  067-500-33-89;   073-500-33-89;  050-377-33-89</c:v>
                </c:pt>
              </c:strCache>
            </c:strRef>
          </c:tx>
          <c:invertIfNegative val="0"/>
          <c:val>
            <c:numRef>
              <c:f>Лист1!$D$317:$J$317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A978-4133-9913-AAFC39A95626}"/>
            </c:ext>
          </c:extLst>
        </c:ser>
        <c:ser>
          <c:idx val="5"/>
          <c:order val="5"/>
          <c:tx>
            <c:strRef>
              <c:f>Лист1!$B$318:$C$318</c:f>
              <c:strCache>
                <c:ptCount val="2"/>
                <c:pt idx="0">
                  <c:v>vicol@meta.ua</c:v>
                </c:pt>
              </c:strCache>
            </c:strRef>
          </c:tx>
          <c:invertIfNegative val="0"/>
          <c:val>
            <c:numRef>
              <c:f>Лист1!$D$318:$J$318</c:f>
              <c:numCache>
                <c:formatCode>General</c:formatCode>
                <c:ptCount val="7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78-4133-9913-AAFC39A95626}"/>
            </c:ext>
          </c:extLst>
        </c:ser>
        <c:ser>
          <c:idx val="6"/>
          <c:order val="6"/>
          <c:tx>
            <c:strRef>
              <c:f>Лист1!$B$319:$C$319</c:f>
              <c:strCache>
                <c:ptCount val="2"/>
                <c:pt idx="0">
                  <c:v>vicol@meta.ua</c:v>
                </c:pt>
                <c:pt idx="1">
                  <c:v>Возможна доставка  =НОВАЯ ПОЧТА= 1-3 дня.</c:v>
                </c:pt>
              </c:strCache>
            </c:strRef>
          </c:tx>
          <c:invertIfNegative val="0"/>
          <c:val>
            <c:numRef>
              <c:f>Лист1!$D$319:$J$319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6-A978-4133-9913-AAFC39A95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607872"/>
        <c:axId val="76609408"/>
      </c:barChart>
      <c:catAx>
        <c:axId val="7660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76609408"/>
        <c:crosses val="autoZero"/>
        <c:auto val="1"/>
        <c:lblAlgn val="ctr"/>
        <c:lblOffset val="100"/>
        <c:noMultiLvlLbl val="0"/>
      </c:catAx>
      <c:valAx>
        <c:axId val="7660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607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2-412B-B679-6C75FBC54234}"/>
            </c:ext>
          </c:extLst>
        </c:ser>
        <c:ser>
          <c:idx val="1"/>
          <c:order val="1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02-412B-B679-6C75FBC54234}"/>
            </c:ext>
          </c:extLst>
        </c:ser>
        <c:ser>
          <c:idx val="2"/>
          <c:order val="2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02-412B-B679-6C75FBC54234}"/>
            </c:ext>
          </c:extLst>
        </c:ser>
        <c:ser>
          <c:idx val="3"/>
          <c:order val="3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02-412B-B679-6C75FBC54234}"/>
            </c:ext>
          </c:extLst>
        </c:ser>
        <c:ser>
          <c:idx val="4"/>
          <c:order val="4"/>
          <c:tx>
            <c:strRef>
              <c:f>Лист1!$B$317:$C$317</c:f>
              <c:strCache>
                <c:ptCount val="2"/>
                <c:pt idx="0">
                  <c:v>тел.  067-500-33-89;   073-500-33-89;  050-377-33-89</c:v>
                </c:pt>
              </c:strCache>
            </c:strRef>
          </c:tx>
          <c:invertIfNegative val="0"/>
          <c:val>
            <c:numRef>
              <c:f>Лист1!$D$317:$J$317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9302-412B-B679-6C75FBC54234}"/>
            </c:ext>
          </c:extLst>
        </c:ser>
        <c:ser>
          <c:idx val="5"/>
          <c:order val="5"/>
          <c:tx>
            <c:strRef>
              <c:f>Лист1!$B$318:$C$318</c:f>
              <c:strCache>
                <c:ptCount val="2"/>
                <c:pt idx="0">
                  <c:v>vicol@meta.ua</c:v>
                </c:pt>
              </c:strCache>
            </c:strRef>
          </c:tx>
          <c:invertIfNegative val="0"/>
          <c:val>
            <c:numRef>
              <c:f>Лист1!$D$318:$J$318</c:f>
              <c:numCache>
                <c:formatCode>General</c:formatCode>
                <c:ptCount val="7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02-412B-B679-6C75FBC54234}"/>
            </c:ext>
          </c:extLst>
        </c:ser>
        <c:ser>
          <c:idx val="6"/>
          <c:order val="6"/>
          <c:tx>
            <c:strRef>
              <c:f>Лист1!$B$319:$C$319</c:f>
              <c:strCache>
                <c:ptCount val="2"/>
                <c:pt idx="0">
                  <c:v>vicol@meta.ua</c:v>
                </c:pt>
                <c:pt idx="1">
                  <c:v>Возможна доставка  =НОВАЯ ПОЧТА= 1-3 дня.</c:v>
                </c:pt>
              </c:strCache>
            </c:strRef>
          </c:tx>
          <c:invertIfNegative val="0"/>
          <c:val>
            <c:numRef>
              <c:f>Лист1!$D$319:$J$319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6-9302-412B-B679-6C75FBC54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57472"/>
        <c:axId val="78463360"/>
      </c:barChart>
      <c:catAx>
        <c:axId val="78457472"/>
        <c:scaling>
          <c:orientation val="minMax"/>
        </c:scaling>
        <c:delete val="0"/>
        <c:axPos val="b"/>
        <c:majorTickMark val="out"/>
        <c:minorTickMark val="none"/>
        <c:tickLblPos val="nextTo"/>
        <c:crossAx val="78463360"/>
        <c:crosses val="autoZero"/>
        <c:auto val="1"/>
        <c:lblAlgn val="ctr"/>
        <c:lblOffset val="100"/>
        <c:noMultiLvlLbl val="0"/>
      </c:catAx>
      <c:valAx>
        <c:axId val="78463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457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col@meta.ua" TargetMode="External"/><Relationship Id="rId2" Type="http://schemas.openxmlformats.org/officeDocument/2006/relationships/hyperlink" Target="http://www.bejo.ua/" TargetMode="External"/><Relationship Id="rId1" Type="http://schemas.openxmlformats.org/officeDocument/2006/relationships/hyperlink" Target="http://www.vicol.in.ua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vicol.in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2"/>
  <sheetViews>
    <sheetView tabSelected="1" workbookViewId="0">
      <selection activeCell="L10" sqref="L10"/>
    </sheetView>
  </sheetViews>
  <sheetFormatPr defaultRowHeight="15" x14ac:dyDescent="0.25"/>
  <cols>
    <col min="1" max="1" width="3.85546875" customWidth="1"/>
    <col min="2" max="2" width="26.28515625" style="10" customWidth="1"/>
    <col min="3" max="3" width="9.140625" style="10" hidden="1" customWidth="1"/>
    <col min="4" max="4" width="13" style="10" customWidth="1"/>
    <col min="5" max="5" width="9.7109375" style="10" customWidth="1"/>
    <col min="6" max="6" width="8" style="10" customWidth="1"/>
    <col min="7" max="7" width="11.7109375" style="10" customWidth="1"/>
    <col min="8" max="8" width="9.85546875" style="10" customWidth="1"/>
    <col min="9" max="9" width="11" style="10" customWidth="1"/>
    <col min="10" max="10" width="10.7109375" style="10" customWidth="1"/>
  </cols>
  <sheetData>
    <row r="1" spans="2:12" ht="23.25" x14ac:dyDescent="0.35">
      <c r="B1" s="8"/>
      <c r="C1" s="9" t="s">
        <v>285</v>
      </c>
      <c r="I1" s="11"/>
      <c r="J1" s="11"/>
    </row>
    <row r="2" spans="2:12" ht="23.25" x14ac:dyDescent="0.35">
      <c r="F2" s="9" t="s">
        <v>285</v>
      </c>
    </row>
    <row r="3" spans="2:12" ht="20.25" x14ac:dyDescent="0.3">
      <c r="D3" s="215" t="s">
        <v>3</v>
      </c>
      <c r="E3" s="215"/>
      <c r="F3" s="215"/>
      <c r="G3" s="215"/>
      <c r="H3" s="215"/>
    </row>
    <row r="4" spans="2:12" ht="18.75" x14ac:dyDescent="0.3">
      <c r="D4" s="8"/>
      <c r="E4" s="12" t="s">
        <v>316</v>
      </c>
    </row>
    <row r="5" spans="2:12" x14ac:dyDescent="0.25">
      <c r="B5" s="13" t="s">
        <v>286</v>
      </c>
    </row>
    <row r="6" spans="2:12" x14ac:dyDescent="0.25">
      <c r="B6" s="13" t="s">
        <v>315</v>
      </c>
    </row>
    <row r="7" spans="2:12" ht="15.75" x14ac:dyDescent="0.25">
      <c r="D7" s="8"/>
      <c r="E7" s="14" t="s">
        <v>287</v>
      </c>
    </row>
    <row r="8" spans="2:12" ht="18" x14ac:dyDescent="0.25">
      <c r="B8" s="15"/>
      <c r="D8" s="8"/>
      <c r="E8" s="16" t="s">
        <v>288</v>
      </c>
      <c r="G8" s="17" t="s">
        <v>289</v>
      </c>
    </row>
    <row r="9" spans="2:12" ht="15.75" x14ac:dyDescent="0.25">
      <c r="D9" s="8"/>
      <c r="E9" s="18" t="s">
        <v>290</v>
      </c>
      <c r="G9" s="17" t="s">
        <v>237</v>
      </c>
    </row>
    <row r="10" spans="2:12" ht="15.75" x14ac:dyDescent="0.25">
      <c r="D10" s="8"/>
      <c r="E10" s="19" t="s">
        <v>314</v>
      </c>
      <c r="G10" s="17" t="s">
        <v>2</v>
      </c>
    </row>
    <row r="11" spans="2:12" ht="18.75" thickBot="1" x14ac:dyDescent="0.3">
      <c r="D11" s="8"/>
      <c r="E11" s="20"/>
      <c r="F11" s="21"/>
      <c r="G11" s="17" t="s">
        <v>291</v>
      </c>
    </row>
    <row r="12" spans="2:12" ht="15" customHeight="1" x14ac:dyDescent="0.25">
      <c r="B12" s="216" t="s">
        <v>5</v>
      </c>
      <c r="C12" s="217"/>
      <c r="D12" s="218"/>
      <c r="E12" s="222" t="s">
        <v>6</v>
      </c>
      <c r="F12" s="224" t="s">
        <v>7</v>
      </c>
      <c r="G12" s="198" t="s">
        <v>283</v>
      </c>
      <c r="H12" s="5"/>
      <c r="I12" s="5"/>
      <c r="J12" s="6"/>
      <c r="K12" s="1"/>
      <c r="L12" s="1"/>
    </row>
    <row r="13" spans="2:12" x14ac:dyDescent="0.25">
      <c r="B13" s="219"/>
      <c r="C13" s="220"/>
      <c r="D13" s="221"/>
      <c r="E13" s="223"/>
      <c r="F13" s="225"/>
      <c r="G13" s="199"/>
      <c r="H13" s="4" t="s">
        <v>281</v>
      </c>
      <c r="I13" s="4" t="s">
        <v>236</v>
      </c>
      <c r="J13" s="7" t="s">
        <v>282</v>
      </c>
      <c r="K13" s="1"/>
      <c r="L13" s="1"/>
    </row>
    <row r="14" spans="2:12" ht="15.75" x14ac:dyDescent="0.25">
      <c r="B14" s="200" t="s">
        <v>8</v>
      </c>
      <c r="C14" s="201"/>
      <c r="D14" s="201"/>
      <c r="E14" s="201"/>
      <c r="F14" s="201"/>
      <c r="G14" s="201"/>
      <c r="H14" s="22"/>
      <c r="I14" s="22"/>
      <c r="J14" s="23"/>
      <c r="K14" s="1"/>
      <c r="L14" s="1"/>
    </row>
    <row r="15" spans="2:12" ht="16.5" thickBot="1" x14ac:dyDescent="0.3">
      <c r="B15" s="24" t="s">
        <v>9</v>
      </c>
      <c r="C15" s="202" t="s">
        <v>10</v>
      </c>
      <c r="D15" s="203"/>
      <c r="E15" s="25">
        <v>250</v>
      </c>
      <c r="F15" s="25">
        <v>80</v>
      </c>
      <c r="G15" s="26">
        <v>388.56</v>
      </c>
      <c r="H15" s="27">
        <f t="shared" ref="H15:H117" si="0">G15*0.95</f>
        <v>369.13200000000001</v>
      </c>
      <c r="I15" s="27">
        <f t="shared" ref="I15:I20" si="1">G15*0.93</f>
        <v>361.36080000000004</v>
      </c>
      <c r="J15" s="28">
        <f t="shared" ref="J15:J20" si="2">G15*0.9</f>
        <v>349.70400000000001</v>
      </c>
      <c r="K15" s="1"/>
    </row>
    <row r="16" spans="2:12" ht="16.5" thickBot="1" x14ac:dyDescent="0.3">
      <c r="B16" s="24" t="s">
        <v>9</v>
      </c>
      <c r="C16" s="202" t="s">
        <v>10</v>
      </c>
      <c r="D16" s="203"/>
      <c r="E16" s="25">
        <v>1000</v>
      </c>
      <c r="F16" s="25">
        <v>80</v>
      </c>
      <c r="G16" s="26">
        <v>1481.76</v>
      </c>
      <c r="H16" s="27">
        <f t="shared" ref="H16:H17" si="3">G16*0.95</f>
        <v>1407.672</v>
      </c>
      <c r="I16" s="27">
        <f t="shared" si="1"/>
        <v>1378.0368000000001</v>
      </c>
      <c r="J16" s="28">
        <f t="shared" si="2"/>
        <v>1333.5840000000001</v>
      </c>
      <c r="K16" s="1"/>
    </row>
    <row r="17" spans="2:12" ht="16.5" thickBot="1" x14ac:dyDescent="0.3">
      <c r="B17" s="24" t="s">
        <v>292</v>
      </c>
      <c r="C17" s="202" t="s">
        <v>10</v>
      </c>
      <c r="D17" s="203"/>
      <c r="E17" s="25">
        <v>250</v>
      </c>
      <c r="F17" s="25">
        <v>90</v>
      </c>
      <c r="G17" s="26">
        <v>193.08</v>
      </c>
      <c r="H17" s="27">
        <f t="shared" si="3"/>
        <v>183.42600000000002</v>
      </c>
      <c r="I17" s="27">
        <f t="shared" si="1"/>
        <v>179.56440000000003</v>
      </c>
      <c r="J17" s="28">
        <f t="shared" si="2"/>
        <v>173.77200000000002</v>
      </c>
      <c r="K17" s="1"/>
    </row>
    <row r="18" spans="2:12" ht="16.5" thickBot="1" x14ac:dyDescent="0.3">
      <c r="B18" s="24" t="s">
        <v>292</v>
      </c>
      <c r="C18" s="202" t="s">
        <v>10</v>
      </c>
      <c r="D18" s="203"/>
      <c r="E18" s="25">
        <v>1000</v>
      </c>
      <c r="F18" s="25">
        <v>90</v>
      </c>
      <c r="G18" s="26">
        <v>734.88</v>
      </c>
      <c r="H18" s="27">
        <f t="shared" ref="H18:H19" si="4">G18*0.95</f>
        <v>698.13599999999997</v>
      </c>
      <c r="I18" s="27">
        <f t="shared" si="1"/>
        <v>683.4384</v>
      </c>
      <c r="J18" s="28">
        <f t="shared" si="2"/>
        <v>661.39200000000005</v>
      </c>
      <c r="K18" s="1"/>
    </row>
    <row r="19" spans="2:12" ht="16.5" thickBot="1" x14ac:dyDescent="0.3">
      <c r="B19" s="24" t="s">
        <v>293</v>
      </c>
      <c r="C19" s="202" t="s">
        <v>10</v>
      </c>
      <c r="D19" s="203"/>
      <c r="E19" s="25">
        <v>250</v>
      </c>
      <c r="F19" s="25">
        <v>130</v>
      </c>
      <c r="G19" s="26">
        <v>350.88</v>
      </c>
      <c r="H19" s="27">
        <f t="shared" si="4"/>
        <v>333.33599999999996</v>
      </c>
      <c r="I19" s="27">
        <f t="shared" si="1"/>
        <v>326.3184</v>
      </c>
      <c r="J19" s="28">
        <f t="shared" si="2"/>
        <v>315.79200000000003</v>
      </c>
      <c r="K19" s="1"/>
    </row>
    <row r="20" spans="2:12" ht="16.5" thickBot="1" x14ac:dyDescent="0.3">
      <c r="B20" s="24" t="s">
        <v>293</v>
      </c>
      <c r="C20" s="202" t="s">
        <v>10</v>
      </c>
      <c r="D20" s="203"/>
      <c r="E20" s="25">
        <v>1000</v>
      </c>
      <c r="F20" s="25">
        <v>130</v>
      </c>
      <c r="G20" s="26">
        <v>1335.36</v>
      </c>
      <c r="H20" s="27">
        <f t="shared" ref="H20" si="5">G20*0.95</f>
        <v>1268.5919999999999</v>
      </c>
      <c r="I20" s="27">
        <f t="shared" si="1"/>
        <v>1241.8848</v>
      </c>
      <c r="J20" s="28">
        <f t="shared" si="2"/>
        <v>1201.8239999999998</v>
      </c>
      <c r="K20" s="1"/>
    </row>
    <row r="21" spans="2:12" ht="15.75" x14ac:dyDescent="0.25">
      <c r="B21" s="200" t="s">
        <v>294</v>
      </c>
      <c r="C21" s="201"/>
      <c r="D21" s="201"/>
      <c r="E21" s="201"/>
      <c r="F21" s="201"/>
      <c r="G21" s="201"/>
      <c r="H21" s="22"/>
      <c r="I21" s="22"/>
      <c r="J21" s="23"/>
      <c r="K21" s="1"/>
    </row>
    <row r="22" spans="2:12" ht="16.5" thickBot="1" x14ac:dyDescent="0.3">
      <c r="B22" s="24" t="s">
        <v>295</v>
      </c>
      <c r="C22" s="202" t="s">
        <v>10</v>
      </c>
      <c r="D22" s="203"/>
      <c r="E22" s="25">
        <v>250</v>
      </c>
      <c r="F22" s="25">
        <v>80</v>
      </c>
      <c r="G22" s="26">
        <v>278.27999999999997</v>
      </c>
      <c r="H22" s="27">
        <f t="shared" ref="H22:H23" si="6">G22*0.95</f>
        <v>264.36599999999999</v>
      </c>
      <c r="I22" s="27">
        <f>G22*0.93</f>
        <v>258.80039999999997</v>
      </c>
      <c r="J22" s="28">
        <f>G22*0.9</f>
        <v>250.45199999999997</v>
      </c>
      <c r="K22" s="1"/>
    </row>
    <row r="23" spans="2:12" ht="16.5" thickBot="1" x14ac:dyDescent="0.3">
      <c r="B23" s="24" t="s">
        <v>295</v>
      </c>
      <c r="C23" s="202" t="s">
        <v>10</v>
      </c>
      <c r="D23" s="203"/>
      <c r="E23" s="25">
        <v>1000</v>
      </c>
      <c r="F23" s="25">
        <v>80</v>
      </c>
      <c r="G23" s="26">
        <v>1060.08</v>
      </c>
      <c r="H23" s="27">
        <f t="shared" si="6"/>
        <v>1007.0759999999999</v>
      </c>
      <c r="I23" s="27">
        <f>G23*0.93</f>
        <v>985.87440000000004</v>
      </c>
      <c r="J23" s="28">
        <f>G23*0.9</f>
        <v>954.072</v>
      </c>
      <c r="K23" s="1"/>
    </row>
    <row r="24" spans="2:12" ht="15.75" x14ac:dyDescent="0.25">
      <c r="B24" s="226" t="s">
        <v>189</v>
      </c>
      <c r="C24" s="227"/>
      <c r="D24" s="227"/>
      <c r="E24" s="227"/>
      <c r="F24" s="227"/>
      <c r="G24" s="227"/>
      <c r="H24" s="29"/>
      <c r="I24" s="29"/>
      <c r="J24" s="29"/>
      <c r="K24" s="1"/>
      <c r="L24" s="1"/>
    </row>
    <row r="25" spans="2:12" ht="15.75" x14ac:dyDescent="0.25">
      <c r="B25" s="30" t="s">
        <v>190</v>
      </c>
      <c r="C25" s="31"/>
      <c r="D25" s="32" t="s">
        <v>10</v>
      </c>
      <c r="E25" s="33">
        <v>5000</v>
      </c>
      <c r="F25" s="34" t="s">
        <v>193</v>
      </c>
      <c r="G25" s="35">
        <v>2620.8000000000002</v>
      </c>
      <c r="H25" s="36">
        <v>1584</v>
      </c>
      <c r="I25" s="36">
        <f t="shared" ref="I25:I27" si="7">G25*0.93</f>
        <v>2437.3440000000005</v>
      </c>
      <c r="J25" s="36">
        <f t="shared" ref="J25:J27" si="8">G25*0.9</f>
        <v>2358.7200000000003</v>
      </c>
      <c r="K25" s="1"/>
      <c r="L25" s="1"/>
    </row>
    <row r="26" spans="2:12" ht="15.75" x14ac:dyDescent="0.25">
      <c r="B26" s="30" t="s">
        <v>191</v>
      </c>
      <c r="C26" s="31"/>
      <c r="D26" s="32" t="s">
        <v>10</v>
      </c>
      <c r="E26" s="33">
        <v>5000</v>
      </c>
      <c r="F26" s="34" t="s">
        <v>193</v>
      </c>
      <c r="G26" s="35">
        <v>2511.84</v>
      </c>
      <c r="H26" s="36">
        <v>1530</v>
      </c>
      <c r="I26" s="36">
        <f t="shared" si="7"/>
        <v>2336.0112000000004</v>
      </c>
      <c r="J26" s="36">
        <f t="shared" si="8"/>
        <v>2260.6560000000004</v>
      </c>
      <c r="K26" s="1"/>
      <c r="L26" s="1"/>
    </row>
    <row r="27" spans="2:12" ht="15.75" x14ac:dyDescent="0.25">
      <c r="B27" s="30" t="s">
        <v>192</v>
      </c>
      <c r="C27" s="31"/>
      <c r="D27" s="32" t="s">
        <v>10</v>
      </c>
      <c r="E27" s="33">
        <v>5000</v>
      </c>
      <c r="F27" s="34" t="s">
        <v>193</v>
      </c>
      <c r="G27" s="35">
        <v>2340.36</v>
      </c>
      <c r="H27" s="36">
        <v>1530</v>
      </c>
      <c r="I27" s="36">
        <f t="shared" si="7"/>
        <v>2176.5348000000004</v>
      </c>
      <c r="J27" s="36">
        <f t="shared" si="8"/>
        <v>2106.3240000000001</v>
      </c>
      <c r="K27" s="1"/>
      <c r="L27" s="1"/>
    </row>
    <row r="28" spans="2:12" ht="15.75" x14ac:dyDescent="0.25">
      <c r="B28" s="37" t="s">
        <v>240</v>
      </c>
      <c r="C28" s="31"/>
      <c r="D28" s="32" t="s">
        <v>10</v>
      </c>
      <c r="E28" s="33">
        <v>5000</v>
      </c>
      <c r="F28" s="34" t="s">
        <v>193</v>
      </c>
      <c r="G28" s="35">
        <v>2309.64</v>
      </c>
      <c r="H28" s="36">
        <v>1340</v>
      </c>
      <c r="I28" s="36">
        <f t="shared" ref="I28:I30" si="9">G28*0.93</f>
        <v>2147.9652000000001</v>
      </c>
      <c r="J28" s="36">
        <f t="shared" ref="J28:J30" si="10">G28*0.9</f>
        <v>2078.6759999999999</v>
      </c>
      <c r="K28" s="1"/>
      <c r="L28" s="1"/>
    </row>
    <row r="29" spans="2:12" ht="15.75" x14ac:dyDescent="0.25">
      <c r="B29" s="37" t="s">
        <v>241</v>
      </c>
      <c r="C29" s="31"/>
      <c r="D29" s="32" t="s">
        <v>10</v>
      </c>
      <c r="E29" s="33">
        <v>5000</v>
      </c>
      <c r="F29" s="34" t="s">
        <v>239</v>
      </c>
      <c r="G29" s="35">
        <v>2340.36</v>
      </c>
      <c r="H29" s="36">
        <v>1410</v>
      </c>
      <c r="I29" s="36">
        <f t="shared" si="9"/>
        <v>2176.5348000000004</v>
      </c>
      <c r="J29" s="36">
        <f t="shared" si="10"/>
        <v>2106.3240000000001</v>
      </c>
      <c r="K29" s="1"/>
      <c r="L29" s="1"/>
    </row>
    <row r="30" spans="2:12" ht="16.5" thickBot="1" x14ac:dyDescent="0.3">
      <c r="B30" s="24" t="s">
        <v>242</v>
      </c>
      <c r="C30" s="38"/>
      <c r="D30" s="38" t="s">
        <v>10</v>
      </c>
      <c r="E30" s="39">
        <v>5000</v>
      </c>
      <c r="F30" s="40" t="s">
        <v>238</v>
      </c>
      <c r="G30" s="26">
        <v>2620.8000000000002</v>
      </c>
      <c r="H30" s="27">
        <f t="shared" ref="H30" si="11">G30*0.95</f>
        <v>2489.7600000000002</v>
      </c>
      <c r="I30" s="27">
        <f t="shared" si="9"/>
        <v>2437.3440000000005</v>
      </c>
      <c r="J30" s="27">
        <f t="shared" si="10"/>
        <v>2358.7200000000003</v>
      </c>
      <c r="K30" s="1"/>
      <c r="L30" s="1"/>
    </row>
    <row r="31" spans="2:12" ht="15.75" x14ac:dyDescent="0.25">
      <c r="B31" s="226" t="s">
        <v>296</v>
      </c>
      <c r="C31" s="227"/>
      <c r="D31" s="227"/>
      <c r="E31" s="227"/>
      <c r="F31" s="227"/>
      <c r="G31" s="227"/>
      <c r="H31" s="29"/>
      <c r="I31" s="29"/>
      <c r="J31" s="29"/>
      <c r="K31" s="1"/>
      <c r="L31" s="1"/>
    </row>
    <row r="32" spans="2:12" ht="15.75" x14ac:dyDescent="0.25">
      <c r="B32" s="30" t="s">
        <v>243</v>
      </c>
      <c r="C32" s="31"/>
      <c r="D32" s="32" t="s">
        <v>10</v>
      </c>
      <c r="E32" s="33">
        <v>5000</v>
      </c>
      <c r="F32" s="34" t="s">
        <v>245</v>
      </c>
      <c r="G32" s="34">
        <v>3401.16</v>
      </c>
      <c r="H32" s="36">
        <f t="shared" ref="H32:H34" si="12">G32*0.95</f>
        <v>3231.1019999999999</v>
      </c>
      <c r="I32" s="36">
        <f t="shared" ref="I32:I34" si="13">G32*0.93</f>
        <v>3163.0788000000002</v>
      </c>
      <c r="J32" s="36">
        <f t="shared" ref="J32:J34" si="14">G32*0.9</f>
        <v>3061.0439999999999</v>
      </c>
      <c r="K32" s="1"/>
      <c r="L32" s="1"/>
    </row>
    <row r="33" spans="2:12" ht="15.75" x14ac:dyDescent="0.25">
      <c r="B33" s="226" t="s">
        <v>297</v>
      </c>
      <c r="C33" s="227"/>
      <c r="D33" s="227"/>
      <c r="E33" s="227"/>
      <c r="F33" s="227"/>
      <c r="G33" s="227"/>
      <c r="H33" s="29"/>
      <c r="I33" s="29"/>
      <c r="J33" s="29"/>
      <c r="K33" s="1"/>
      <c r="L33" s="1"/>
    </row>
    <row r="34" spans="2:12" ht="15.75" x14ac:dyDescent="0.25">
      <c r="B34" s="30" t="s">
        <v>244</v>
      </c>
      <c r="C34" s="31"/>
      <c r="D34" s="32" t="s">
        <v>10</v>
      </c>
      <c r="E34" s="33">
        <v>5000</v>
      </c>
      <c r="F34" s="34" t="s">
        <v>31</v>
      </c>
      <c r="G34" s="34">
        <v>3401.16</v>
      </c>
      <c r="H34" s="36">
        <f t="shared" si="12"/>
        <v>3231.1019999999999</v>
      </c>
      <c r="I34" s="36">
        <f t="shared" si="13"/>
        <v>3163.0788000000002</v>
      </c>
      <c r="J34" s="36">
        <f t="shared" si="14"/>
        <v>3061.0439999999999</v>
      </c>
      <c r="K34" s="1"/>
      <c r="L34" s="1"/>
    </row>
    <row r="35" spans="2:12" ht="15.75" x14ac:dyDescent="0.25">
      <c r="B35" s="41" t="s">
        <v>11</v>
      </c>
      <c r="C35" s="42"/>
      <c r="D35" s="43"/>
      <c r="E35" s="43"/>
      <c r="F35" s="43"/>
      <c r="G35" s="43"/>
      <c r="H35" s="29"/>
      <c r="I35" s="29"/>
      <c r="J35" s="29"/>
      <c r="K35" s="1"/>
      <c r="L35" s="1"/>
    </row>
    <row r="36" spans="2:12" ht="15.75" x14ac:dyDescent="0.25">
      <c r="B36" s="30" t="s">
        <v>12</v>
      </c>
      <c r="C36" s="204" t="s">
        <v>10</v>
      </c>
      <c r="D36" s="205"/>
      <c r="E36" s="44">
        <v>5000</v>
      </c>
      <c r="F36" s="45">
        <v>68</v>
      </c>
      <c r="G36" s="34">
        <v>4790.76</v>
      </c>
      <c r="H36" s="36">
        <f t="shared" si="0"/>
        <v>4551.2219999999998</v>
      </c>
      <c r="I36" s="36">
        <f t="shared" ref="I36:I117" si="15">G36*0.93</f>
        <v>4455.4068000000007</v>
      </c>
      <c r="J36" s="36">
        <f t="shared" ref="J36:J117" si="16">G36*0.9</f>
        <v>4311.6840000000002</v>
      </c>
      <c r="K36" s="1"/>
      <c r="L36" s="1"/>
    </row>
    <row r="37" spans="2:12" ht="15.75" x14ac:dyDescent="0.25">
      <c r="B37" s="30" t="s">
        <v>194</v>
      </c>
      <c r="C37" s="32"/>
      <c r="D37" s="46"/>
      <c r="E37" s="44">
        <v>5000</v>
      </c>
      <c r="F37" s="45">
        <v>75</v>
      </c>
      <c r="G37" s="34">
        <v>5106.72</v>
      </c>
      <c r="H37" s="36">
        <f t="shared" ref="H37" si="17">G37*0.95</f>
        <v>4851.384</v>
      </c>
      <c r="I37" s="36">
        <f t="shared" ref="I37" si="18">G37*0.93</f>
        <v>4749.2496000000001</v>
      </c>
      <c r="J37" s="36">
        <f t="shared" ref="J37" si="19">G37*0.9</f>
        <v>4596.0480000000007</v>
      </c>
      <c r="K37" s="1"/>
      <c r="L37" s="1"/>
    </row>
    <row r="38" spans="2:12" ht="16.5" thickBot="1" x14ac:dyDescent="0.3">
      <c r="B38" s="47" t="s">
        <v>13</v>
      </c>
      <c r="C38" s="202" t="s">
        <v>10</v>
      </c>
      <c r="D38" s="203"/>
      <c r="E38" s="48">
        <v>5000</v>
      </c>
      <c r="F38" s="49">
        <v>81</v>
      </c>
      <c r="G38" s="26">
        <v>4790.76</v>
      </c>
      <c r="H38" s="27">
        <f t="shared" si="0"/>
        <v>4551.2219999999998</v>
      </c>
      <c r="I38" s="27">
        <f t="shared" si="15"/>
        <v>4455.4068000000007</v>
      </c>
      <c r="J38" s="27">
        <f t="shared" si="16"/>
        <v>4311.6840000000002</v>
      </c>
      <c r="K38" s="1"/>
      <c r="L38" s="1"/>
    </row>
    <row r="39" spans="2:12" ht="15.75" x14ac:dyDescent="0.25">
      <c r="B39" s="41" t="s">
        <v>14</v>
      </c>
      <c r="C39" s="41"/>
      <c r="D39" s="41"/>
      <c r="E39" s="41"/>
      <c r="F39" s="41"/>
      <c r="G39" s="41"/>
      <c r="H39" s="29"/>
      <c r="I39" s="29"/>
      <c r="J39" s="29"/>
      <c r="K39" s="1"/>
      <c r="L39" s="1"/>
    </row>
    <row r="40" spans="2:12" ht="15.75" x14ac:dyDescent="0.25">
      <c r="B40" s="228" t="s">
        <v>15</v>
      </c>
      <c r="C40" s="229"/>
      <c r="D40" s="229"/>
      <c r="E40" s="50">
        <v>1000</v>
      </c>
      <c r="F40" s="51" t="s">
        <v>16</v>
      </c>
      <c r="G40" s="34">
        <v>200.52</v>
      </c>
      <c r="H40" s="36">
        <f t="shared" ref="H40:H45" si="20">G40*0.95</f>
        <v>190.494</v>
      </c>
      <c r="I40" s="36">
        <f t="shared" ref="I40:I45" si="21">G40*0.93</f>
        <v>186.48360000000002</v>
      </c>
      <c r="J40" s="36">
        <f t="shared" ref="J40:J45" si="22">G40*0.9</f>
        <v>180.46800000000002</v>
      </c>
      <c r="K40" s="1"/>
      <c r="L40" s="1"/>
    </row>
    <row r="41" spans="2:12" ht="15.75" x14ac:dyDescent="0.25">
      <c r="B41" s="213" t="s">
        <v>17</v>
      </c>
      <c r="C41" s="214"/>
      <c r="D41" s="214"/>
      <c r="E41" s="50">
        <v>1000</v>
      </c>
      <c r="F41" s="51" t="s">
        <v>18</v>
      </c>
      <c r="G41" s="34">
        <v>230.28</v>
      </c>
      <c r="H41" s="36">
        <f t="shared" si="20"/>
        <v>218.76599999999999</v>
      </c>
      <c r="I41" s="36">
        <f t="shared" si="21"/>
        <v>214.16040000000001</v>
      </c>
      <c r="J41" s="36">
        <f t="shared" si="22"/>
        <v>207.25200000000001</v>
      </c>
      <c r="K41" s="1"/>
      <c r="L41" s="1"/>
    </row>
    <row r="42" spans="2:12" ht="15.75" x14ac:dyDescent="0.25">
      <c r="B42" s="192" t="s">
        <v>19</v>
      </c>
      <c r="C42" s="193"/>
      <c r="D42" s="194"/>
      <c r="E42" s="52" t="s">
        <v>195</v>
      </c>
      <c r="F42" s="53" t="s">
        <v>20</v>
      </c>
      <c r="G42" s="34">
        <v>199.2</v>
      </c>
      <c r="H42" s="36">
        <f t="shared" si="20"/>
        <v>189.23999999999998</v>
      </c>
      <c r="I42" s="36">
        <f t="shared" si="21"/>
        <v>185.256</v>
      </c>
      <c r="J42" s="36">
        <f t="shared" si="22"/>
        <v>179.28</v>
      </c>
      <c r="K42" s="1"/>
      <c r="L42" s="1"/>
    </row>
    <row r="43" spans="2:12" ht="15.75" x14ac:dyDescent="0.25">
      <c r="B43" s="54" t="s">
        <v>21</v>
      </c>
      <c r="C43" s="55"/>
      <c r="D43" s="56"/>
      <c r="E43" s="50">
        <v>1000</v>
      </c>
      <c r="F43" s="53" t="s">
        <v>22</v>
      </c>
      <c r="G43" s="34">
        <v>330.72</v>
      </c>
      <c r="H43" s="36">
        <v>262.5</v>
      </c>
      <c r="I43" s="36">
        <f t="shared" si="21"/>
        <v>307.56960000000004</v>
      </c>
      <c r="J43" s="36">
        <f t="shared" si="22"/>
        <v>297.64800000000002</v>
      </c>
      <c r="K43" s="1"/>
      <c r="L43" s="1"/>
    </row>
    <row r="44" spans="2:12" ht="15.75" x14ac:dyDescent="0.25">
      <c r="B44" s="54" t="s">
        <v>23</v>
      </c>
      <c r="C44" s="55"/>
      <c r="D44" s="56"/>
      <c r="E44" s="52" t="s">
        <v>195</v>
      </c>
      <c r="F44" s="53" t="s">
        <v>22</v>
      </c>
      <c r="G44" s="34">
        <v>861.84</v>
      </c>
      <c r="H44" s="36">
        <f t="shared" si="20"/>
        <v>818.74800000000005</v>
      </c>
      <c r="I44" s="36">
        <f t="shared" si="21"/>
        <v>801.51120000000003</v>
      </c>
      <c r="J44" s="36">
        <f t="shared" si="22"/>
        <v>775.65600000000006</v>
      </c>
      <c r="K44" s="1"/>
      <c r="L44" s="1"/>
    </row>
    <row r="45" spans="2:12" ht="16.5" thickBot="1" x14ac:dyDescent="0.3">
      <c r="B45" s="195" t="s">
        <v>24</v>
      </c>
      <c r="C45" s="196"/>
      <c r="D45" s="197"/>
      <c r="E45" s="57" t="s">
        <v>195</v>
      </c>
      <c r="F45" s="58" t="s">
        <v>22</v>
      </c>
      <c r="G45" s="59">
        <v>1103.6400000000001</v>
      </c>
      <c r="H45" s="36">
        <f t="shared" si="20"/>
        <v>1048.4580000000001</v>
      </c>
      <c r="I45" s="36">
        <f t="shared" si="21"/>
        <v>1026.3852000000002</v>
      </c>
      <c r="J45" s="36">
        <f t="shared" si="22"/>
        <v>993.27600000000007</v>
      </c>
      <c r="K45" s="1"/>
      <c r="L45" s="1"/>
    </row>
    <row r="46" spans="2:12" ht="16.5" thickBot="1" x14ac:dyDescent="0.3">
      <c r="B46" s="41" t="s">
        <v>25</v>
      </c>
      <c r="C46" s="41"/>
      <c r="D46" s="41"/>
      <c r="E46" s="41"/>
      <c r="F46" s="41"/>
      <c r="G46" s="41"/>
      <c r="H46" s="27"/>
      <c r="I46" s="27"/>
      <c r="J46" s="27"/>
      <c r="K46" s="1"/>
      <c r="L46" s="1"/>
    </row>
    <row r="47" spans="2:12" ht="15.75" x14ac:dyDescent="0.25">
      <c r="B47" s="213" t="s">
        <v>28</v>
      </c>
      <c r="C47" s="214"/>
      <c r="D47" s="214"/>
      <c r="E47" s="44">
        <v>250</v>
      </c>
      <c r="F47" s="60" t="s">
        <v>22</v>
      </c>
      <c r="G47" s="34">
        <v>605.28</v>
      </c>
      <c r="H47" s="29">
        <f t="shared" ref="H47:H51" si="23">G47*0.95</f>
        <v>575.01599999999996</v>
      </c>
      <c r="I47" s="29">
        <f t="shared" ref="I47:I51" si="24">G47*0.93</f>
        <v>562.91039999999998</v>
      </c>
      <c r="J47" s="29">
        <f t="shared" ref="J47:J51" si="25">G47*0.9</f>
        <v>544.75199999999995</v>
      </c>
      <c r="K47" s="1"/>
      <c r="L47" s="1"/>
    </row>
    <row r="48" spans="2:12" ht="15.75" x14ac:dyDescent="0.25">
      <c r="B48" s="213" t="s">
        <v>28</v>
      </c>
      <c r="C48" s="214"/>
      <c r="D48" s="214"/>
      <c r="E48" s="44">
        <v>1000</v>
      </c>
      <c r="F48" s="60" t="s">
        <v>22</v>
      </c>
      <c r="G48" s="34">
        <v>2304.96</v>
      </c>
      <c r="H48" s="36">
        <f t="shared" si="23"/>
        <v>2189.712</v>
      </c>
      <c r="I48" s="36">
        <f t="shared" si="24"/>
        <v>2143.6128000000003</v>
      </c>
      <c r="J48" s="36">
        <f t="shared" si="25"/>
        <v>2074.4639999999999</v>
      </c>
      <c r="K48" s="1"/>
      <c r="L48" s="1"/>
    </row>
    <row r="49" spans="2:12" ht="15.75" x14ac:dyDescent="0.25">
      <c r="B49" s="213" t="s">
        <v>29</v>
      </c>
      <c r="C49" s="214"/>
      <c r="D49" s="214"/>
      <c r="E49" s="44">
        <v>250</v>
      </c>
      <c r="F49" s="60" t="s">
        <v>22</v>
      </c>
      <c r="G49" s="34">
        <v>705.12</v>
      </c>
      <c r="H49" s="36">
        <f t="shared" si="23"/>
        <v>669.86399999999992</v>
      </c>
      <c r="I49" s="36">
        <f t="shared" si="24"/>
        <v>655.76160000000004</v>
      </c>
      <c r="J49" s="36">
        <f t="shared" si="25"/>
        <v>634.60800000000006</v>
      </c>
      <c r="K49" s="1"/>
      <c r="L49" s="1"/>
    </row>
    <row r="50" spans="2:12" ht="15.75" x14ac:dyDescent="0.25">
      <c r="B50" s="213" t="s">
        <v>29</v>
      </c>
      <c r="C50" s="214"/>
      <c r="D50" s="214"/>
      <c r="E50" s="44">
        <v>1000</v>
      </c>
      <c r="F50" s="60" t="s">
        <v>22</v>
      </c>
      <c r="G50" s="34">
        <v>2685.6</v>
      </c>
      <c r="H50" s="36">
        <f t="shared" si="23"/>
        <v>2551.3199999999997</v>
      </c>
      <c r="I50" s="36">
        <f t="shared" si="24"/>
        <v>2497.6080000000002</v>
      </c>
      <c r="J50" s="36">
        <f t="shared" si="25"/>
        <v>2417.04</v>
      </c>
      <c r="K50" s="1"/>
      <c r="L50" s="1"/>
    </row>
    <row r="51" spans="2:12" ht="16.5" thickBot="1" x14ac:dyDescent="0.3">
      <c r="B51" s="211" t="s">
        <v>26</v>
      </c>
      <c r="C51" s="212"/>
      <c r="D51" s="212"/>
      <c r="E51" s="44">
        <v>1000</v>
      </c>
      <c r="F51" s="25" t="s">
        <v>27</v>
      </c>
      <c r="G51" s="26">
        <v>326.16000000000003</v>
      </c>
      <c r="H51" s="27">
        <f t="shared" si="23"/>
        <v>309.85200000000003</v>
      </c>
      <c r="I51" s="27">
        <f t="shared" si="24"/>
        <v>303.32880000000006</v>
      </c>
      <c r="J51" s="27">
        <f t="shared" si="25"/>
        <v>293.54400000000004</v>
      </c>
      <c r="K51" s="1"/>
      <c r="L51" s="1"/>
    </row>
    <row r="52" spans="2:12" ht="15.75" x14ac:dyDescent="0.25">
      <c r="B52" s="41" t="s">
        <v>196</v>
      </c>
      <c r="C52" s="41"/>
      <c r="D52" s="41"/>
      <c r="E52" s="41"/>
      <c r="F52" s="41"/>
      <c r="G52" s="41"/>
      <c r="H52" s="29"/>
      <c r="I52" s="29"/>
      <c r="J52" s="29"/>
      <c r="K52" s="1"/>
      <c r="L52" s="1"/>
    </row>
    <row r="53" spans="2:12" ht="16.5" thickBot="1" x14ac:dyDescent="0.3">
      <c r="B53" s="211" t="s">
        <v>197</v>
      </c>
      <c r="C53" s="212"/>
      <c r="D53" s="212"/>
      <c r="E53" s="48">
        <v>200</v>
      </c>
      <c r="F53" s="25">
        <v>80</v>
      </c>
      <c r="G53" s="59">
        <v>425.28</v>
      </c>
      <c r="H53" s="27">
        <f t="shared" ref="H53" si="26">G53*0.95</f>
        <v>404.01599999999996</v>
      </c>
      <c r="I53" s="27">
        <f t="shared" ref="I53" si="27">G53*0.93</f>
        <v>395.5104</v>
      </c>
      <c r="J53" s="27">
        <f t="shared" ref="J53" si="28">G53*0.9</f>
        <v>382.75200000000001</v>
      </c>
      <c r="K53" s="1"/>
      <c r="L53" s="1"/>
    </row>
    <row r="54" spans="2:12" ht="15.75" x14ac:dyDescent="0.25">
      <c r="B54" s="41" t="s">
        <v>30</v>
      </c>
      <c r="C54" s="41"/>
      <c r="D54" s="41"/>
      <c r="E54" s="41"/>
      <c r="F54" s="41"/>
      <c r="G54" s="41"/>
      <c r="H54" s="29"/>
      <c r="I54" s="29"/>
      <c r="J54" s="29"/>
      <c r="K54" s="1"/>
      <c r="L54" s="1"/>
    </row>
    <row r="55" spans="2:12" ht="15.75" x14ac:dyDescent="0.25">
      <c r="B55" s="206" t="s">
        <v>202</v>
      </c>
      <c r="C55" s="207"/>
      <c r="D55" s="61"/>
      <c r="E55" s="62">
        <v>250</v>
      </c>
      <c r="F55" s="63" t="s">
        <v>198</v>
      </c>
      <c r="G55" s="64">
        <v>420.24</v>
      </c>
      <c r="H55" s="36">
        <f t="shared" si="0"/>
        <v>399.22800000000001</v>
      </c>
      <c r="I55" s="36">
        <f t="shared" si="15"/>
        <v>390.82320000000004</v>
      </c>
      <c r="J55" s="36">
        <f t="shared" si="16"/>
        <v>378.21600000000001</v>
      </c>
      <c r="K55" s="1"/>
      <c r="L55" s="1"/>
    </row>
    <row r="56" spans="2:12" ht="15.75" x14ac:dyDescent="0.25">
      <c r="B56" s="65" t="s">
        <v>199</v>
      </c>
      <c r="C56" s="66"/>
      <c r="D56" s="61"/>
      <c r="E56" s="62">
        <v>250</v>
      </c>
      <c r="F56" s="63" t="s">
        <v>201</v>
      </c>
      <c r="G56" s="64">
        <v>420.24</v>
      </c>
      <c r="H56" s="36">
        <f t="shared" ref="H56:H58" si="29">G56*0.95</f>
        <v>399.22800000000001</v>
      </c>
      <c r="I56" s="36">
        <f t="shared" ref="I56:I58" si="30">G56*0.93</f>
        <v>390.82320000000004</v>
      </c>
      <c r="J56" s="36">
        <f t="shared" ref="J56:J58" si="31">G56*0.9</f>
        <v>378.21600000000001</v>
      </c>
      <c r="K56" s="1"/>
      <c r="L56" s="1"/>
    </row>
    <row r="57" spans="2:12" ht="15.75" x14ac:dyDescent="0.25">
      <c r="B57" s="65" t="s">
        <v>200</v>
      </c>
      <c r="C57" s="67"/>
      <c r="D57" s="61"/>
      <c r="E57" s="68">
        <v>250</v>
      </c>
      <c r="F57" s="63" t="s">
        <v>31</v>
      </c>
      <c r="G57" s="64">
        <v>216</v>
      </c>
      <c r="H57" s="36">
        <f t="shared" si="29"/>
        <v>205.2</v>
      </c>
      <c r="I57" s="36">
        <f t="shared" si="30"/>
        <v>200.88000000000002</v>
      </c>
      <c r="J57" s="36">
        <f t="shared" si="31"/>
        <v>194.4</v>
      </c>
      <c r="K57" s="1"/>
      <c r="L57" s="1"/>
    </row>
    <row r="58" spans="2:12" ht="15.75" x14ac:dyDescent="0.25">
      <c r="B58" s="65" t="s">
        <v>200</v>
      </c>
      <c r="C58" s="67"/>
      <c r="D58" s="69"/>
      <c r="E58" s="68">
        <v>1000</v>
      </c>
      <c r="F58" s="63" t="s">
        <v>31</v>
      </c>
      <c r="G58" s="64">
        <v>866</v>
      </c>
      <c r="H58" s="36">
        <f t="shared" si="29"/>
        <v>822.69999999999993</v>
      </c>
      <c r="I58" s="36">
        <f t="shared" si="30"/>
        <v>805.38</v>
      </c>
      <c r="J58" s="36">
        <f t="shared" si="31"/>
        <v>779.4</v>
      </c>
      <c r="K58" s="1"/>
      <c r="L58" s="1"/>
    </row>
    <row r="59" spans="2:12" ht="15.75" x14ac:dyDescent="0.25">
      <c r="B59" s="65" t="s">
        <v>246</v>
      </c>
      <c r="C59" s="67"/>
      <c r="D59" s="69"/>
      <c r="E59" s="68">
        <v>1000</v>
      </c>
      <c r="F59" s="63" t="s">
        <v>41</v>
      </c>
      <c r="G59" s="64">
        <v>1554.6</v>
      </c>
      <c r="H59" s="36">
        <f t="shared" ref="H59:H60" si="32">G59*0.95</f>
        <v>1476.87</v>
      </c>
      <c r="I59" s="36">
        <f t="shared" ref="I59:I60" si="33">G59*0.93</f>
        <v>1445.778</v>
      </c>
      <c r="J59" s="36">
        <f t="shared" ref="J59:J60" si="34">G59*0.9</f>
        <v>1399.1399999999999</v>
      </c>
      <c r="K59" s="1"/>
      <c r="L59" s="1"/>
    </row>
    <row r="60" spans="2:12" ht="15.75" x14ac:dyDescent="0.25">
      <c r="B60" s="65" t="s">
        <v>247</v>
      </c>
      <c r="C60" s="67"/>
      <c r="D60" s="69"/>
      <c r="E60" s="68">
        <v>250</v>
      </c>
      <c r="F60" s="63" t="s">
        <v>41</v>
      </c>
      <c r="G60" s="64">
        <v>1554.6</v>
      </c>
      <c r="H60" s="36">
        <f t="shared" si="32"/>
        <v>1476.87</v>
      </c>
      <c r="I60" s="36">
        <f t="shared" si="33"/>
        <v>1445.778</v>
      </c>
      <c r="J60" s="36">
        <f t="shared" si="34"/>
        <v>1399.1399999999999</v>
      </c>
      <c r="K60" s="1"/>
      <c r="L60" s="1"/>
    </row>
    <row r="61" spans="2:12" ht="15.75" x14ac:dyDescent="0.25">
      <c r="B61" s="65" t="s">
        <v>34</v>
      </c>
      <c r="C61" s="67"/>
      <c r="D61" s="69"/>
      <c r="E61" s="68">
        <v>250</v>
      </c>
      <c r="F61" s="63" t="s">
        <v>31</v>
      </c>
      <c r="G61" s="64">
        <v>408.24</v>
      </c>
      <c r="H61" s="36">
        <f t="shared" ref="H61" si="35">G61*0.95</f>
        <v>387.82799999999997</v>
      </c>
      <c r="I61" s="36">
        <f t="shared" ref="I61" si="36">G61*0.93</f>
        <v>379.66320000000002</v>
      </c>
      <c r="J61" s="36">
        <f t="shared" ref="J61" si="37">G61*0.9</f>
        <v>367.416</v>
      </c>
      <c r="K61" s="1"/>
      <c r="L61" s="1"/>
    </row>
    <row r="62" spans="2:12" ht="15.75" x14ac:dyDescent="0.25">
      <c r="B62" s="65" t="s">
        <v>32</v>
      </c>
      <c r="C62" s="70"/>
      <c r="D62" s="71"/>
      <c r="E62" s="68">
        <v>250</v>
      </c>
      <c r="F62" s="63" t="s">
        <v>31</v>
      </c>
      <c r="G62" s="64">
        <v>408.24</v>
      </c>
      <c r="H62" s="36">
        <f t="shared" si="0"/>
        <v>387.82799999999997</v>
      </c>
      <c r="I62" s="36">
        <f t="shared" si="15"/>
        <v>379.66320000000002</v>
      </c>
      <c r="J62" s="36">
        <f t="shared" si="16"/>
        <v>367.416</v>
      </c>
      <c r="K62" s="1"/>
      <c r="L62" s="1"/>
    </row>
    <row r="63" spans="2:12" ht="15.75" x14ac:dyDescent="0.25">
      <c r="B63" s="72" t="s">
        <v>203</v>
      </c>
      <c r="C63" s="70"/>
      <c r="D63" s="71"/>
      <c r="E63" s="68">
        <v>1000</v>
      </c>
      <c r="F63" s="63" t="s">
        <v>31</v>
      </c>
      <c r="G63" s="64">
        <v>1518.12</v>
      </c>
      <c r="H63" s="36">
        <f t="shared" ref="H63:H64" si="38">G63*0.95</f>
        <v>1442.2139999999999</v>
      </c>
      <c r="I63" s="36">
        <f t="shared" ref="I63:I64" si="39">G63*0.93</f>
        <v>1411.8516</v>
      </c>
      <c r="J63" s="36">
        <f t="shared" ref="J63:J64" si="40">G63*0.9</f>
        <v>1366.308</v>
      </c>
      <c r="K63" s="1"/>
      <c r="L63" s="1"/>
    </row>
    <row r="64" spans="2:12" ht="15.75" x14ac:dyDescent="0.25">
      <c r="B64" s="73" t="s">
        <v>33</v>
      </c>
      <c r="C64" s="66"/>
      <c r="D64" s="74"/>
      <c r="E64" s="75">
        <v>1000</v>
      </c>
      <c r="F64" s="63" t="s">
        <v>31</v>
      </c>
      <c r="G64" s="64">
        <v>1518.12</v>
      </c>
      <c r="H64" s="36">
        <f t="shared" si="38"/>
        <v>1442.2139999999999</v>
      </c>
      <c r="I64" s="36">
        <f t="shared" si="39"/>
        <v>1411.8516</v>
      </c>
      <c r="J64" s="36">
        <f t="shared" si="40"/>
        <v>1366.308</v>
      </c>
      <c r="K64" s="1"/>
      <c r="L64" s="1"/>
    </row>
    <row r="65" spans="2:12" ht="15.75" x14ac:dyDescent="0.25">
      <c r="B65" s="73" t="s">
        <v>298</v>
      </c>
      <c r="C65" s="66"/>
      <c r="D65" s="74"/>
      <c r="E65" s="75">
        <v>250</v>
      </c>
      <c r="F65" s="63" t="s">
        <v>31</v>
      </c>
      <c r="G65" s="64">
        <v>288.12</v>
      </c>
      <c r="H65" s="36">
        <f t="shared" ref="H65:H66" si="41">G65*0.95</f>
        <v>273.714</v>
      </c>
      <c r="I65" s="36">
        <f t="shared" ref="I65:I66" si="42">G65*0.93</f>
        <v>267.95160000000004</v>
      </c>
      <c r="J65" s="36">
        <f t="shared" ref="J65:J66" si="43">G65*0.9</f>
        <v>259.30799999999999</v>
      </c>
      <c r="K65" s="1"/>
      <c r="L65" s="1"/>
    </row>
    <row r="66" spans="2:12" ht="15.75" x14ac:dyDescent="0.25">
      <c r="B66" s="73" t="s">
        <v>298</v>
      </c>
      <c r="C66" s="66"/>
      <c r="D66" s="74"/>
      <c r="E66" s="75">
        <v>1000</v>
      </c>
      <c r="F66" s="63" t="s">
        <v>31</v>
      </c>
      <c r="G66" s="64">
        <v>1096.68</v>
      </c>
      <c r="H66" s="36">
        <f t="shared" si="41"/>
        <v>1041.846</v>
      </c>
      <c r="I66" s="36">
        <f t="shared" si="42"/>
        <v>1019.9124000000002</v>
      </c>
      <c r="J66" s="36">
        <f t="shared" si="43"/>
        <v>987.01200000000006</v>
      </c>
      <c r="K66" s="1"/>
      <c r="L66" s="1"/>
    </row>
    <row r="67" spans="2:12" ht="15.75" x14ac:dyDescent="0.25">
      <c r="B67" s="41" t="s">
        <v>35</v>
      </c>
      <c r="C67" s="41"/>
      <c r="D67" s="41"/>
      <c r="E67" s="76"/>
      <c r="F67" s="76"/>
      <c r="G67" s="76"/>
      <c r="H67" s="29"/>
      <c r="I67" s="29"/>
      <c r="J67" s="29"/>
      <c r="K67" s="1"/>
      <c r="L67" s="1"/>
    </row>
    <row r="68" spans="2:12" ht="15.75" x14ac:dyDescent="0.25">
      <c r="B68" s="192" t="s">
        <v>36</v>
      </c>
      <c r="C68" s="193"/>
      <c r="D68" s="194"/>
      <c r="E68" s="77">
        <v>250</v>
      </c>
      <c r="F68" s="191" t="s">
        <v>31</v>
      </c>
      <c r="G68" s="79">
        <v>60.6</v>
      </c>
      <c r="H68" s="36">
        <f t="shared" si="0"/>
        <v>57.57</v>
      </c>
      <c r="I68" s="36">
        <f t="shared" si="15"/>
        <v>56.358000000000004</v>
      </c>
      <c r="J68" s="36">
        <f t="shared" si="16"/>
        <v>54.54</v>
      </c>
      <c r="K68" s="1"/>
      <c r="L68" s="1"/>
    </row>
    <row r="69" spans="2:12" ht="15.75" x14ac:dyDescent="0.25">
      <c r="B69" s="208"/>
      <c r="C69" s="209"/>
      <c r="D69" s="210"/>
      <c r="E69" s="75">
        <v>1000</v>
      </c>
      <c r="F69" s="191"/>
      <c r="G69" s="79">
        <v>237.48</v>
      </c>
      <c r="H69" s="36">
        <f t="shared" ref="H69:H70" si="44">G69*0.95</f>
        <v>225.60599999999997</v>
      </c>
      <c r="I69" s="36">
        <f t="shared" ref="I69:I70" si="45">G69*0.93</f>
        <v>220.85640000000001</v>
      </c>
      <c r="J69" s="36">
        <f t="shared" ref="J69:J70" si="46">G69*0.9</f>
        <v>213.732</v>
      </c>
      <c r="K69" s="1"/>
      <c r="L69" s="1"/>
    </row>
    <row r="70" spans="2:12" ht="15.75" x14ac:dyDescent="0.25">
      <c r="B70" s="80"/>
      <c r="C70" s="81"/>
      <c r="D70" s="82"/>
      <c r="E70" s="77">
        <v>25000</v>
      </c>
      <c r="F70" s="78"/>
      <c r="G70" s="79">
        <v>5937.36</v>
      </c>
      <c r="H70" s="36">
        <f t="shared" si="44"/>
        <v>5640.4919999999993</v>
      </c>
      <c r="I70" s="36">
        <f t="shared" si="45"/>
        <v>5521.7448000000004</v>
      </c>
      <c r="J70" s="36">
        <f t="shared" si="46"/>
        <v>5343.6239999999998</v>
      </c>
      <c r="K70" s="1"/>
      <c r="L70" s="1"/>
    </row>
    <row r="71" spans="2:12" ht="15.75" x14ac:dyDescent="0.25">
      <c r="B71" s="185" t="s">
        <v>39</v>
      </c>
      <c r="C71" s="186"/>
      <c r="D71" s="187"/>
      <c r="E71" s="77">
        <v>250</v>
      </c>
      <c r="F71" s="191" t="s">
        <v>31</v>
      </c>
      <c r="G71" s="79">
        <v>60.6</v>
      </c>
      <c r="H71" s="36">
        <f t="shared" si="0"/>
        <v>57.57</v>
      </c>
      <c r="I71" s="36">
        <f t="shared" si="15"/>
        <v>56.358000000000004</v>
      </c>
      <c r="J71" s="36">
        <f t="shared" si="16"/>
        <v>54.54</v>
      </c>
      <c r="K71" s="1"/>
      <c r="L71" s="1"/>
    </row>
    <row r="72" spans="2:12" ht="15.75" x14ac:dyDescent="0.25">
      <c r="B72" s="188"/>
      <c r="C72" s="189"/>
      <c r="D72" s="190"/>
      <c r="E72" s="75">
        <v>1000</v>
      </c>
      <c r="F72" s="191"/>
      <c r="G72" s="79">
        <v>237.48</v>
      </c>
      <c r="H72" s="36">
        <f t="shared" si="0"/>
        <v>225.60599999999997</v>
      </c>
      <c r="I72" s="36">
        <f t="shared" si="15"/>
        <v>220.85640000000001</v>
      </c>
      <c r="J72" s="36">
        <f t="shared" si="16"/>
        <v>213.732</v>
      </c>
      <c r="K72" s="1"/>
      <c r="L72" s="1"/>
    </row>
    <row r="73" spans="2:12" ht="15.75" x14ac:dyDescent="0.25">
      <c r="B73" s="83"/>
      <c r="C73" s="84"/>
      <c r="D73" s="85"/>
      <c r="E73" s="77">
        <v>25000</v>
      </c>
      <c r="F73" s="78"/>
      <c r="G73" s="79">
        <v>5937.36</v>
      </c>
      <c r="H73" s="36">
        <f t="shared" si="0"/>
        <v>5640.4919999999993</v>
      </c>
      <c r="I73" s="36">
        <f t="shared" si="15"/>
        <v>5521.7448000000004</v>
      </c>
      <c r="J73" s="36">
        <f t="shared" si="16"/>
        <v>5343.6239999999998</v>
      </c>
      <c r="K73" s="1"/>
      <c r="L73" s="1"/>
    </row>
    <row r="74" spans="2:12" ht="15.75" x14ac:dyDescent="0.25">
      <c r="B74" s="192" t="s">
        <v>40</v>
      </c>
      <c r="C74" s="193"/>
      <c r="D74" s="194"/>
      <c r="E74" s="77">
        <v>250</v>
      </c>
      <c r="F74" s="191" t="s">
        <v>41</v>
      </c>
      <c r="G74" s="79">
        <v>60.6</v>
      </c>
      <c r="H74" s="36">
        <f t="shared" ref="H74:H76" si="47">G74*0.95</f>
        <v>57.57</v>
      </c>
      <c r="I74" s="36">
        <f t="shared" ref="I74:I76" si="48">G74*0.93</f>
        <v>56.358000000000004</v>
      </c>
      <c r="J74" s="36">
        <f t="shared" ref="J74:J76" si="49">G74*0.9</f>
        <v>54.54</v>
      </c>
      <c r="K74" s="1"/>
      <c r="L74" s="1"/>
    </row>
    <row r="75" spans="2:12" ht="15.75" x14ac:dyDescent="0.25">
      <c r="B75" s="208"/>
      <c r="C75" s="209"/>
      <c r="D75" s="210"/>
      <c r="E75" s="75">
        <v>1000</v>
      </c>
      <c r="F75" s="191"/>
      <c r="G75" s="79">
        <v>237.48</v>
      </c>
      <c r="H75" s="36">
        <f t="shared" si="47"/>
        <v>225.60599999999997</v>
      </c>
      <c r="I75" s="36">
        <f t="shared" si="48"/>
        <v>220.85640000000001</v>
      </c>
      <c r="J75" s="36">
        <f t="shared" si="49"/>
        <v>213.732</v>
      </c>
      <c r="K75" s="1"/>
      <c r="L75" s="1"/>
    </row>
    <row r="76" spans="2:12" ht="15.75" x14ac:dyDescent="0.25">
      <c r="B76" s="80"/>
      <c r="C76" s="81"/>
      <c r="D76" s="82"/>
      <c r="E76" s="77">
        <v>25000</v>
      </c>
      <c r="F76" s="51"/>
      <c r="G76" s="79">
        <v>5937.36</v>
      </c>
      <c r="H76" s="36">
        <f t="shared" si="47"/>
        <v>5640.4919999999993</v>
      </c>
      <c r="I76" s="36">
        <f t="shared" si="48"/>
        <v>5521.7448000000004</v>
      </c>
      <c r="J76" s="36">
        <f t="shared" si="49"/>
        <v>5343.6239999999998</v>
      </c>
      <c r="K76" s="1"/>
      <c r="L76" s="1"/>
    </row>
    <row r="77" spans="2:12" ht="15.75" x14ac:dyDescent="0.25">
      <c r="B77" s="192" t="s">
        <v>42</v>
      </c>
      <c r="C77" s="193"/>
      <c r="D77" s="194"/>
      <c r="E77" s="77">
        <v>250</v>
      </c>
      <c r="F77" s="191" t="s">
        <v>43</v>
      </c>
      <c r="G77" s="79">
        <v>60.6</v>
      </c>
      <c r="H77" s="36">
        <f t="shared" ref="H77" si="50">G77*0.95</f>
        <v>57.57</v>
      </c>
      <c r="I77" s="36">
        <f t="shared" ref="I77" si="51">G77*0.93</f>
        <v>56.358000000000004</v>
      </c>
      <c r="J77" s="36">
        <f t="shared" ref="J77" si="52">G77*0.9</f>
        <v>54.54</v>
      </c>
      <c r="K77" s="1"/>
      <c r="L77" s="1"/>
    </row>
    <row r="78" spans="2:12" ht="15.75" x14ac:dyDescent="0.25">
      <c r="B78" s="208"/>
      <c r="C78" s="209"/>
      <c r="D78" s="210"/>
      <c r="E78" s="75">
        <v>1000</v>
      </c>
      <c r="F78" s="191"/>
      <c r="G78" s="79">
        <v>237.48</v>
      </c>
      <c r="H78" s="36">
        <f t="shared" si="0"/>
        <v>225.60599999999997</v>
      </c>
      <c r="I78" s="36">
        <f t="shared" si="15"/>
        <v>220.85640000000001</v>
      </c>
      <c r="J78" s="36">
        <f t="shared" si="16"/>
        <v>213.732</v>
      </c>
      <c r="K78" s="1"/>
      <c r="L78" s="1"/>
    </row>
    <row r="79" spans="2:12" ht="16.5" thickBot="1" x14ac:dyDescent="0.3">
      <c r="B79" s="86"/>
      <c r="C79" s="87"/>
      <c r="D79" s="88"/>
      <c r="E79" s="89">
        <v>25000</v>
      </c>
      <c r="F79" s="58"/>
      <c r="G79" s="101">
        <v>5937.36</v>
      </c>
      <c r="H79" s="27">
        <f t="shared" si="0"/>
        <v>5640.4919999999993</v>
      </c>
      <c r="I79" s="27">
        <f t="shared" si="15"/>
        <v>5521.7448000000004</v>
      </c>
      <c r="J79" s="27">
        <f t="shared" si="16"/>
        <v>5343.6239999999998</v>
      </c>
      <c r="K79" s="1"/>
      <c r="L79" s="1"/>
    </row>
    <row r="80" spans="2:12" ht="15.75" x14ac:dyDescent="0.25">
      <c r="B80" s="41" t="s">
        <v>248</v>
      </c>
      <c r="C80" s="41"/>
      <c r="D80" s="82"/>
      <c r="E80" s="76"/>
      <c r="F80" s="76"/>
      <c r="G80" s="76"/>
      <c r="H80" s="29"/>
      <c r="I80" s="29"/>
      <c r="J80" s="29"/>
      <c r="K80" s="1"/>
      <c r="L80" s="1"/>
    </row>
    <row r="81" spans="2:12" ht="15.75" x14ac:dyDescent="0.25">
      <c r="B81" s="80" t="s">
        <v>249</v>
      </c>
      <c r="C81" s="81"/>
      <c r="D81" s="82"/>
      <c r="E81" s="77">
        <v>500</v>
      </c>
      <c r="F81" s="90" t="s">
        <v>254</v>
      </c>
      <c r="G81" s="79">
        <v>5207.76</v>
      </c>
      <c r="H81" s="36">
        <f t="shared" ref="H81:H85" si="53">G81*0.95</f>
        <v>4947.3720000000003</v>
      </c>
      <c r="I81" s="36">
        <f t="shared" ref="I81:I85" si="54">G81*0.93</f>
        <v>4843.2168000000001</v>
      </c>
      <c r="J81" s="36">
        <f t="shared" ref="J81:J85" si="55">G81*0.9</f>
        <v>4686.9840000000004</v>
      </c>
      <c r="K81" s="1"/>
      <c r="L81" s="1"/>
    </row>
    <row r="82" spans="2:12" ht="15.75" x14ac:dyDescent="0.25">
      <c r="B82" s="80" t="s">
        <v>250</v>
      </c>
      <c r="C82" s="81"/>
      <c r="D82" s="82"/>
      <c r="E82" s="77">
        <v>500</v>
      </c>
      <c r="F82" s="90" t="s">
        <v>255</v>
      </c>
      <c r="G82" s="79">
        <v>5612.16</v>
      </c>
      <c r="H82" s="36">
        <f t="shared" si="53"/>
        <v>5331.5519999999997</v>
      </c>
      <c r="I82" s="36">
        <f t="shared" si="54"/>
        <v>5219.3087999999998</v>
      </c>
      <c r="J82" s="36">
        <f t="shared" si="55"/>
        <v>5050.9440000000004</v>
      </c>
      <c r="K82" s="1"/>
      <c r="L82" s="1"/>
    </row>
    <row r="83" spans="2:12" ht="15.75" x14ac:dyDescent="0.25">
      <c r="B83" s="80" t="s">
        <v>251</v>
      </c>
      <c r="C83" s="81"/>
      <c r="D83" s="82"/>
      <c r="E83" s="77">
        <v>500</v>
      </c>
      <c r="F83" s="90" t="s">
        <v>255</v>
      </c>
      <c r="G83" s="79">
        <v>5546.64</v>
      </c>
      <c r="H83" s="36">
        <f t="shared" si="53"/>
        <v>5269.308</v>
      </c>
      <c r="I83" s="36">
        <f t="shared" si="54"/>
        <v>5158.3752000000004</v>
      </c>
      <c r="J83" s="36">
        <f t="shared" si="55"/>
        <v>4991.9760000000006</v>
      </c>
      <c r="K83" s="1"/>
      <c r="L83" s="1"/>
    </row>
    <row r="84" spans="2:12" ht="15.75" x14ac:dyDescent="0.25">
      <c r="B84" s="80" t="s">
        <v>252</v>
      </c>
      <c r="C84" s="81"/>
      <c r="D84" s="82"/>
      <c r="E84" s="77">
        <v>500</v>
      </c>
      <c r="F84" s="90" t="s">
        <v>256</v>
      </c>
      <c r="G84" s="79">
        <v>4686.12</v>
      </c>
      <c r="H84" s="36">
        <f t="shared" si="53"/>
        <v>4451.8139999999994</v>
      </c>
      <c r="I84" s="36">
        <f t="shared" si="54"/>
        <v>4358.0915999999997</v>
      </c>
      <c r="J84" s="36">
        <f t="shared" si="55"/>
        <v>4217.5079999999998</v>
      </c>
      <c r="K84" s="1"/>
      <c r="L84" s="1"/>
    </row>
    <row r="85" spans="2:12" ht="16.5" thickBot="1" x14ac:dyDescent="0.3">
      <c r="B85" s="86" t="s">
        <v>253</v>
      </c>
      <c r="C85" s="87"/>
      <c r="D85" s="88"/>
      <c r="E85" s="89">
        <v>500</v>
      </c>
      <c r="F85" s="91" t="s">
        <v>256</v>
      </c>
      <c r="G85" s="92">
        <v>9013.32</v>
      </c>
      <c r="H85" s="27">
        <f t="shared" si="53"/>
        <v>8562.6539999999986</v>
      </c>
      <c r="I85" s="27">
        <f t="shared" si="54"/>
        <v>8382.3876</v>
      </c>
      <c r="J85" s="27">
        <f t="shared" si="55"/>
        <v>8111.9880000000003</v>
      </c>
      <c r="K85" s="1"/>
      <c r="L85" s="1"/>
    </row>
    <row r="86" spans="2:12" ht="15.75" x14ac:dyDescent="0.25">
      <c r="B86" s="41" t="s">
        <v>44</v>
      </c>
      <c r="C86" s="41"/>
      <c r="D86" s="41"/>
      <c r="E86" s="76"/>
      <c r="F86" s="76"/>
      <c r="G86" s="76"/>
      <c r="H86" s="29"/>
      <c r="I86" s="29"/>
      <c r="J86" s="29"/>
      <c r="K86" s="1"/>
      <c r="L86" s="1"/>
    </row>
    <row r="87" spans="2:12" ht="16.5" thickBot="1" x14ac:dyDescent="0.3">
      <c r="B87" s="93" t="s">
        <v>45</v>
      </c>
      <c r="C87" s="94" t="s">
        <v>10</v>
      </c>
      <c r="D87" s="95"/>
      <c r="E87" s="48">
        <v>2500</v>
      </c>
      <c r="F87" s="58">
        <v>85</v>
      </c>
      <c r="G87" s="92">
        <v>4226.88</v>
      </c>
      <c r="H87" s="27">
        <f t="shared" si="0"/>
        <v>4015.5360000000001</v>
      </c>
      <c r="I87" s="27">
        <f t="shared" si="15"/>
        <v>3930.9984000000004</v>
      </c>
      <c r="J87" s="27">
        <f t="shared" si="16"/>
        <v>3804.192</v>
      </c>
      <c r="K87" s="1">
        <v>1</v>
      </c>
      <c r="L87" s="1"/>
    </row>
    <row r="88" spans="2:12" ht="15.75" x14ac:dyDescent="0.25">
      <c r="B88" s="41" t="s">
        <v>46</v>
      </c>
      <c r="C88" s="41"/>
      <c r="D88" s="82"/>
      <c r="E88" s="96"/>
      <c r="F88" s="96"/>
      <c r="G88" s="96"/>
      <c r="H88" s="29"/>
      <c r="I88" s="29"/>
      <c r="J88" s="29"/>
      <c r="K88" s="1"/>
      <c r="L88" s="1"/>
    </row>
    <row r="89" spans="2:12" ht="15.75" x14ac:dyDescent="0.25">
      <c r="B89" s="54" t="s">
        <v>47</v>
      </c>
      <c r="C89" s="97" t="s">
        <v>10</v>
      </c>
      <c r="D89" s="56"/>
      <c r="E89" s="44">
        <v>2500</v>
      </c>
      <c r="F89" s="53">
        <v>66</v>
      </c>
      <c r="G89" s="79">
        <v>2471.88</v>
      </c>
      <c r="H89" s="36">
        <f t="shared" si="0"/>
        <v>2348.2860000000001</v>
      </c>
      <c r="I89" s="36">
        <f t="shared" si="15"/>
        <v>2298.8484000000003</v>
      </c>
      <c r="J89" s="36">
        <f t="shared" si="16"/>
        <v>2224.692</v>
      </c>
      <c r="K89" s="1"/>
      <c r="L89" s="1"/>
    </row>
    <row r="90" spans="2:12" ht="15.75" x14ac:dyDescent="0.25">
      <c r="B90" s="54" t="s">
        <v>48</v>
      </c>
      <c r="C90" s="97"/>
      <c r="D90" s="56"/>
      <c r="E90" s="44">
        <v>2500</v>
      </c>
      <c r="F90" s="53">
        <v>82</v>
      </c>
      <c r="G90" s="79">
        <v>2225.88</v>
      </c>
      <c r="H90" s="36">
        <f t="shared" si="0"/>
        <v>2114.5859999999998</v>
      </c>
      <c r="I90" s="36">
        <f t="shared" si="15"/>
        <v>2070.0684000000001</v>
      </c>
      <c r="J90" s="36">
        <f t="shared" si="16"/>
        <v>2003.2920000000001</v>
      </c>
      <c r="K90" s="1"/>
      <c r="L90" s="1"/>
    </row>
    <row r="91" spans="2:12" ht="15.75" x14ac:dyDescent="0.25">
      <c r="B91" s="54" t="s">
        <v>49</v>
      </c>
      <c r="C91" s="97" t="s">
        <v>10</v>
      </c>
      <c r="D91" s="56"/>
      <c r="E91" s="44">
        <v>2500</v>
      </c>
      <c r="F91" s="53">
        <v>89</v>
      </c>
      <c r="G91" s="79">
        <v>2215.56</v>
      </c>
      <c r="H91" s="36">
        <f t="shared" si="0"/>
        <v>2104.7819999999997</v>
      </c>
      <c r="I91" s="36">
        <f t="shared" si="15"/>
        <v>2060.4708000000001</v>
      </c>
      <c r="J91" s="36">
        <f t="shared" si="16"/>
        <v>1994.0039999999999</v>
      </c>
      <c r="K91" s="1"/>
      <c r="L91" s="1"/>
    </row>
    <row r="92" spans="2:12" ht="15.75" x14ac:dyDescent="0.25">
      <c r="B92" s="192" t="s">
        <v>50</v>
      </c>
      <c r="C92" s="193"/>
      <c r="D92" s="194"/>
      <c r="E92" s="44">
        <v>2500</v>
      </c>
      <c r="F92" s="53">
        <v>90</v>
      </c>
      <c r="G92" s="79">
        <v>2411.52</v>
      </c>
      <c r="H92" s="36">
        <f t="shared" si="0"/>
        <v>2290.944</v>
      </c>
      <c r="I92" s="36">
        <f t="shared" si="15"/>
        <v>2242.7136</v>
      </c>
      <c r="J92" s="36">
        <f t="shared" si="16"/>
        <v>2170.3679999999999</v>
      </c>
      <c r="K92" s="1"/>
      <c r="L92" s="1"/>
    </row>
    <row r="93" spans="2:12" ht="15.75" x14ac:dyDescent="0.25">
      <c r="B93" s="192" t="s">
        <v>51</v>
      </c>
      <c r="C93" s="193"/>
      <c r="D93" s="194"/>
      <c r="E93" s="44">
        <v>2500</v>
      </c>
      <c r="F93" s="53">
        <v>86</v>
      </c>
      <c r="G93" s="79">
        <v>2215.56</v>
      </c>
      <c r="H93" s="36">
        <f t="shared" si="0"/>
        <v>2104.7819999999997</v>
      </c>
      <c r="I93" s="36">
        <f t="shared" si="15"/>
        <v>2060.4708000000001</v>
      </c>
      <c r="J93" s="36">
        <f t="shared" si="16"/>
        <v>1994.0039999999999</v>
      </c>
      <c r="K93" s="1"/>
      <c r="L93" s="1"/>
    </row>
    <row r="94" spans="2:12" ht="15.75" x14ac:dyDescent="0.25">
      <c r="B94" s="206" t="s">
        <v>52</v>
      </c>
      <c r="C94" s="207"/>
      <c r="D94" s="232"/>
      <c r="E94" s="44">
        <v>2500</v>
      </c>
      <c r="F94" s="51">
        <v>75</v>
      </c>
      <c r="G94" s="79">
        <v>1009.32</v>
      </c>
      <c r="H94" s="36">
        <f t="shared" si="0"/>
        <v>958.85400000000004</v>
      </c>
      <c r="I94" s="36">
        <f t="shared" si="15"/>
        <v>938.66760000000011</v>
      </c>
      <c r="J94" s="36">
        <f t="shared" si="16"/>
        <v>908.38800000000003</v>
      </c>
      <c r="K94" s="1"/>
      <c r="L94" s="1"/>
    </row>
    <row r="95" spans="2:12" ht="15.75" x14ac:dyDescent="0.25">
      <c r="B95" s="206" t="s">
        <v>299</v>
      </c>
      <c r="C95" s="207"/>
      <c r="D95" s="232"/>
      <c r="E95" s="44">
        <v>2500</v>
      </c>
      <c r="F95" s="51">
        <v>78</v>
      </c>
      <c r="G95" s="79">
        <v>3987</v>
      </c>
      <c r="H95" s="36">
        <f t="shared" ref="H95" si="56">G95*0.95</f>
        <v>3787.6499999999996</v>
      </c>
      <c r="I95" s="36">
        <f t="shared" ref="I95" si="57">G95*0.93</f>
        <v>3707.9100000000003</v>
      </c>
      <c r="J95" s="36">
        <f t="shared" ref="J95" si="58">G95*0.9</f>
        <v>3588.3</v>
      </c>
      <c r="K95" s="1"/>
      <c r="L95" s="1"/>
    </row>
    <row r="96" spans="2:12" ht="15.75" x14ac:dyDescent="0.25">
      <c r="B96" s="206" t="s">
        <v>300</v>
      </c>
      <c r="C96" s="207"/>
      <c r="D96" s="232"/>
      <c r="E96" s="44">
        <v>2500</v>
      </c>
      <c r="F96" s="51">
        <v>76</v>
      </c>
      <c r="G96" s="79">
        <v>2215.56</v>
      </c>
      <c r="H96" s="36">
        <f t="shared" ref="H96" si="59">G96*0.95</f>
        <v>2104.7819999999997</v>
      </c>
      <c r="I96" s="36">
        <f t="shared" ref="I96" si="60">G96*0.93</f>
        <v>2060.4708000000001</v>
      </c>
      <c r="J96" s="36">
        <f t="shared" ref="J96" si="61">G96*0.9</f>
        <v>1994.0039999999999</v>
      </c>
      <c r="K96" s="1"/>
      <c r="L96" s="1"/>
    </row>
    <row r="97" spans="2:12" ht="15.75" x14ac:dyDescent="0.25">
      <c r="B97" s="41" t="s">
        <v>53</v>
      </c>
      <c r="C97" s="41"/>
      <c r="D97" s="82"/>
      <c r="E97" s="76"/>
      <c r="F97" s="76"/>
      <c r="G97" s="76"/>
      <c r="H97" s="29"/>
      <c r="I97" s="29"/>
      <c r="J97" s="29"/>
      <c r="K97" s="1"/>
      <c r="L97" s="1"/>
    </row>
    <row r="98" spans="2:12" ht="15.75" x14ac:dyDescent="0.25">
      <c r="B98" s="213" t="s">
        <v>54</v>
      </c>
      <c r="C98" s="214"/>
      <c r="D98" s="214"/>
      <c r="E98" s="44">
        <v>2500</v>
      </c>
      <c r="F98" s="191">
        <v>50</v>
      </c>
      <c r="G98" s="98">
        <v>920.16</v>
      </c>
      <c r="H98" s="36">
        <f t="shared" ref="H98:H101" si="62">G98*0.95</f>
        <v>874.15199999999993</v>
      </c>
      <c r="I98" s="36">
        <f t="shared" ref="I98:I101" si="63">G98*0.93</f>
        <v>855.74879999999996</v>
      </c>
      <c r="J98" s="36">
        <f t="shared" ref="J98:J101" si="64">G98*0.9</f>
        <v>828.14400000000001</v>
      </c>
      <c r="K98" s="1"/>
      <c r="L98" s="1"/>
    </row>
    <row r="99" spans="2:12" ht="15.75" x14ac:dyDescent="0.25">
      <c r="B99" s="230"/>
      <c r="C99" s="231"/>
      <c r="D99" s="231"/>
      <c r="E99" s="44">
        <v>10000</v>
      </c>
      <c r="F99" s="191"/>
      <c r="G99" s="98">
        <v>3540</v>
      </c>
      <c r="H99" s="36">
        <f t="shared" si="62"/>
        <v>3363</v>
      </c>
      <c r="I99" s="36">
        <f t="shared" si="63"/>
        <v>3292.2000000000003</v>
      </c>
      <c r="J99" s="36">
        <f t="shared" si="64"/>
        <v>3186</v>
      </c>
      <c r="K99" s="1"/>
      <c r="L99" s="1"/>
    </row>
    <row r="100" spans="2:12" ht="15.75" x14ac:dyDescent="0.25">
      <c r="B100" s="213" t="s">
        <v>204</v>
      </c>
      <c r="C100" s="214"/>
      <c r="D100" s="214"/>
      <c r="E100" s="44">
        <v>2500</v>
      </c>
      <c r="F100" s="191" t="s">
        <v>22</v>
      </c>
      <c r="G100" s="98">
        <v>1020</v>
      </c>
      <c r="H100" s="36">
        <f t="shared" si="62"/>
        <v>969</v>
      </c>
      <c r="I100" s="36">
        <f t="shared" si="63"/>
        <v>948.6</v>
      </c>
      <c r="J100" s="36">
        <f t="shared" si="64"/>
        <v>918</v>
      </c>
      <c r="K100" s="1"/>
      <c r="L100" s="1"/>
    </row>
    <row r="101" spans="2:12" ht="15.75" x14ac:dyDescent="0.25">
      <c r="B101" s="230"/>
      <c r="C101" s="231"/>
      <c r="D101" s="231"/>
      <c r="E101" s="44">
        <v>10000</v>
      </c>
      <c r="F101" s="191"/>
      <c r="G101" s="98">
        <v>4080</v>
      </c>
      <c r="H101" s="36">
        <f t="shared" si="62"/>
        <v>3876</v>
      </c>
      <c r="I101" s="36">
        <f t="shared" si="63"/>
        <v>3794.4</v>
      </c>
      <c r="J101" s="36">
        <f t="shared" si="64"/>
        <v>3672</v>
      </c>
      <c r="K101" s="1"/>
      <c r="L101" s="1"/>
    </row>
    <row r="102" spans="2:12" ht="15.75" x14ac:dyDescent="0.25">
      <c r="B102" s="192" t="s">
        <v>55</v>
      </c>
      <c r="C102" s="240" t="s">
        <v>10</v>
      </c>
      <c r="D102" s="56"/>
      <c r="E102" s="44">
        <v>2500</v>
      </c>
      <c r="F102" s="191" t="s">
        <v>56</v>
      </c>
      <c r="G102" s="98">
        <v>990.36</v>
      </c>
      <c r="H102" s="36">
        <f t="shared" si="0"/>
        <v>940.84199999999998</v>
      </c>
      <c r="I102" s="36">
        <f t="shared" si="15"/>
        <v>921.03480000000002</v>
      </c>
      <c r="J102" s="36">
        <f t="shared" si="16"/>
        <v>891.32400000000007</v>
      </c>
      <c r="K102" s="1"/>
      <c r="L102" s="1"/>
    </row>
    <row r="103" spans="2:12" ht="15.75" x14ac:dyDescent="0.25">
      <c r="B103" s="239"/>
      <c r="C103" s="241"/>
      <c r="D103" s="99"/>
      <c r="E103" s="100">
        <v>10000</v>
      </c>
      <c r="F103" s="242"/>
      <c r="G103" s="98">
        <v>3960</v>
      </c>
      <c r="H103" s="36">
        <f t="shared" si="0"/>
        <v>3762</v>
      </c>
      <c r="I103" s="36">
        <f t="shared" si="15"/>
        <v>3682.8</v>
      </c>
      <c r="J103" s="36">
        <f t="shared" si="16"/>
        <v>3564</v>
      </c>
      <c r="K103" s="1"/>
      <c r="L103" s="1"/>
    </row>
    <row r="104" spans="2:12" ht="15.75" x14ac:dyDescent="0.25">
      <c r="B104" s="213" t="s">
        <v>57</v>
      </c>
      <c r="C104" s="214"/>
      <c r="D104" s="214"/>
      <c r="E104" s="44">
        <v>2500</v>
      </c>
      <c r="F104" s="191" t="s">
        <v>56</v>
      </c>
      <c r="G104" s="98">
        <v>990.36</v>
      </c>
      <c r="H104" s="36">
        <f t="shared" ref="H104:H105" si="65">G104*0.95</f>
        <v>940.84199999999998</v>
      </c>
      <c r="I104" s="36">
        <f t="shared" ref="I104:I105" si="66">G104*0.93</f>
        <v>921.03480000000002</v>
      </c>
      <c r="J104" s="36">
        <f t="shared" ref="J104:J105" si="67">G104*0.9</f>
        <v>891.32400000000007</v>
      </c>
      <c r="K104" s="1"/>
      <c r="L104" s="1"/>
    </row>
    <row r="105" spans="2:12" ht="15.75" x14ac:dyDescent="0.25">
      <c r="B105" s="213"/>
      <c r="C105" s="214"/>
      <c r="D105" s="214"/>
      <c r="E105" s="44">
        <v>10000</v>
      </c>
      <c r="F105" s="191"/>
      <c r="G105" s="98">
        <v>3960</v>
      </c>
      <c r="H105" s="36">
        <f t="shared" si="65"/>
        <v>3762</v>
      </c>
      <c r="I105" s="36">
        <f t="shared" si="66"/>
        <v>3682.8</v>
      </c>
      <c r="J105" s="36">
        <f t="shared" si="67"/>
        <v>3564</v>
      </c>
      <c r="K105" s="1"/>
      <c r="L105" s="1"/>
    </row>
    <row r="106" spans="2:12" ht="15.75" x14ac:dyDescent="0.25">
      <c r="B106" s="213" t="s">
        <v>205</v>
      </c>
      <c r="C106" s="214"/>
      <c r="D106" s="214"/>
      <c r="E106" s="44">
        <v>2500</v>
      </c>
      <c r="F106" s="191" t="s">
        <v>56</v>
      </c>
      <c r="G106" s="98">
        <v>1020</v>
      </c>
      <c r="H106" s="36">
        <f t="shared" si="0"/>
        <v>969</v>
      </c>
      <c r="I106" s="36">
        <f t="shared" si="15"/>
        <v>948.6</v>
      </c>
      <c r="J106" s="36">
        <f t="shared" si="16"/>
        <v>918</v>
      </c>
      <c r="K106" s="1"/>
      <c r="L106" s="1"/>
    </row>
    <row r="107" spans="2:12" ht="16.5" thickBot="1" x14ac:dyDescent="0.3">
      <c r="B107" s="211"/>
      <c r="C107" s="212"/>
      <c r="D107" s="212"/>
      <c r="E107" s="48">
        <v>10000</v>
      </c>
      <c r="F107" s="243"/>
      <c r="G107" s="101">
        <v>3978</v>
      </c>
      <c r="H107" s="27">
        <f t="shared" si="0"/>
        <v>3779.1</v>
      </c>
      <c r="I107" s="27">
        <f t="shared" si="15"/>
        <v>3699.5400000000004</v>
      </c>
      <c r="J107" s="27">
        <f t="shared" si="16"/>
        <v>3580.2000000000003</v>
      </c>
      <c r="K107" s="1"/>
      <c r="L107" s="1"/>
    </row>
    <row r="108" spans="2:12" ht="15.75" x14ac:dyDescent="0.25">
      <c r="B108" s="102" t="s">
        <v>58</v>
      </c>
      <c r="C108" s="102"/>
      <c r="D108" s="82"/>
      <c r="E108" s="76"/>
      <c r="F108" s="76"/>
      <c r="G108" s="76"/>
      <c r="H108" s="29"/>
      <c r="I108" s="29"/>
      <c r="J108" s="29"/>
      <c r="K108" s="1"/>
      <c r="L108" s="1"/>
    </row>
    <row r="109" spans="2:12" ht="15.75" x14ac:dyDescent="0.25">
      <c r="B109" s="233" t="s">
        <v>59</v>
      </c>
      <c r="C109" s="234"/>
      <c r="D109" s="235"/>
      <c r="E109" s="44">
        <v>2500</v>
      </c>
      <c r="F109" s="60">
        <v>80</v>
      </c>
      <c r="G109" s="79">
        <v>2059.1999999999998</v>
      </c>
      <c r="H109" s="36">
        <f t="shared" si="0"/>
        <v>1956.2399999999998</v>
      </c>
      <c r="I109" s="36">
        <f t="shared" si="15"/>
        <v>1915.056</v>
      </c>
      <c r="J109" s="36">
        <f t="shared" si="16"/>
        <v>1853.28</v>
      </c>
      <c r="K109" s="1"/>
      <c r="L109" s="1"/>
    </row>
    <row r="110" spans="2:12" ht="16.5" thickBot="1" x14ac:dyDescent="0.3">
      <c r="B110" s="236" t="s">
        <v>60</v>
      </c>
      <c r="C110" s="237"/>
      <c r="D110" s="238"/>
      <c r="E110" s="48">
        <v>2500</v>
      </c>
      <c r="F110" s="25">
        <v>137</v>
      </c>
      <c r="G110" s="101">
        <v>2043.36</v>
      </c>
      <c r="H110" s="27">
        <f t="shared" si="0"/>
        <v>1941.1919999999998</v>
      </c>
      <c r="I110" s="27">
        <f t="shared" si="15"/>
        <v>1900.3248000000001</v>
      </c>
      <c r="J110" s="27">
        <f t="shared" si="16"/>
        <v>1839.0239999999999</v>
      </c>
      <c r="K110" s="1"/>
      <c r="L110" s="1"/>
    </row>
    <row r="111" spans="2:12" ht="15.75" x14ac:dyDescent="0.25">
      <c r="B111" s="41" t="s">
        <v>61</v>
      </c>
      <c r="C111" s="41"/>
      <c r="D111" s="81"/>
      <c r="E111" s="96"/>
      <c r="F111" s="96"/>
      <c r="G111" s="96"/>
      <c r="H111" s="29"/>
      <c r="I111" s="29"/>
      <c r="J111" s="29"/>
      <c r="K111" s="1"/>
      <c r="L111" s="1"/>
    </row>
    <row r="112" spans="2:12" ht="15.75" x14ac:dyDescent="0.25">
      <c r="B112" s="233" t="s">
        <v>62</v>
      </c>
      <c r="C112" s="234"/>
      <c r="D112" s="234"/>
      <c r="E112" s="44">
        <v>2500</v>
      </c>
      <c r="F112" s="60" t="s">
        <v>20</v>
      </c>
      <c r="G112" s="98">
        <v>1044.72</v>
      </c>
      <c r="H112" s="36">
        <f t="shared" si="0"/>
        <v>992.48399999999992</v>
      </c>
      <c r="I112" s="36">
        <f t="shared" si="15"/>
        <v>971.58960000000013</v>
      </c>
      <c r="J112" s="36">
        <f t="shared" si="16"/>
        <v>940.24800000000005</v>
      </c>
      <c r="K112" s="1"/>
      <c r="L112" s="1"/>
    </row>
    <row r="113" spans="2:12" ht="16.5" thickBot="1" x14ac:dyDescent="0.3">
      <c r="B113" s="236" t="s">
        <v>63</v>
      </c>
      <c r="C113" s="237"/>
      <c r="D113" s="237"/>
      <c r="E113" s="48">
        <v>2500</v>
      </c>
      <c r="F113" s="25" t="s">
        <v>64</v>
      </c>
      <c r="G113" s="101">
        <v>1019.76</v>
      </c>
      <c r="H113" s="27">
        <f t="shared" si="0"/>
        <v>968.77199999999993</v>
      </c>
      <c r="I113" s="27">
        <f t="shared" si="15"/>
        <v>948.3768</v>
      </c>
      <c r="J113" s="27">
        <f t="shared" si="16"/>
        <v>917.78399999999999</v>
      </c>
      <c r="K113" s="1"/>
      <c r="L113" s="1"/>
    </row>
    <row r="114" spans="2:12" ht="15.75" x14ac:dyDescent="0.25">
      <c r="B114" s="41" t="s">
        <v>65</v>
      </c>
      <c r="C114" s="41"/>
      <c r="D114" s="81"/>
      <c r="E114" s="96"/>
      <c r="F114" s="96"/>
      <c r="G114" s="96"/>
      <c r="H114" s="29"/>
      <c r="I114" s="29"/>
      <c r="J114" s="29"/>
      <c r="K114" s="1"/>
      <c r="L114" s="1"/>
    </row>
    <row r="115" spans="2:12" ht="16.5" thickBot="1" x14ac:dyDescent="0.3">
      <c r="B115" s="211" t="s">
        <v>66</v>
      </c>
      <c r="C115" s="212"/>
      <c r="D115" s="247"/>
      <c r="E115" s="103">
        <v>2500</v>
      </c>
      <c r="F115" s="58">
        <v>130</v>
      </c>
      <c r="G115" s="101">
        <v>3674.16</v>
      </c>
      <c r="H115" s="27">
        <f t="shared" si="0"/>
        <v>3490.4519999999998</v>
      </c>
      <c r="I115" s="27">
        <f t="shared" si="15"/>
        <v>3416.9688000000001</v>
      </c>
      <c r="J115" s="27">
        <f t="shared" si="16"/>
        <v>3306.7440000000001</v>
      </c>
      <c r="K115" s="1"/>
      <c r="L115" s="1"/>
    </row>
    <row r="116" spans="2:12" ht="15.75" x14ac:dyDescent="0.25">
      <c r="B116" s="41" t="s">
        <v>235</v>
      </c>
      <c r="C116" s="41"/>
      <c r="D116" s="81"/>
      <c r="E116" s="96"/>
      <c r="F116" s="96"/>
      <c r="G116" s="96"/>
      <c r="H116" s="29"/>
      <c r="I116" s="29"/>
      <c r="J116" s="29"/>
      <c r="K116" s="1"/>
      <c r="L116" s="1"/>
    </row>
    <row r="117" spans="2:12" ht="15.75" x14ac:dyDescent="0.25">
      <c r="B117" s="213" t="s">
        <v>67</v>
      </c>
      <c r="C117" s="214"/>
      <c r="D117" s="248"/>
      <c r="E117" s="75">
        <v>2500</v>
      </c>
      <c r="F117" s="51">
        <v>130</v>
      </c>
      <c r="G117" s="98">
        <v>2031.6</v>
      </c>
      <c r="H117" s="36">
        <f t="shared" si="0"/>
        <v>1930.0199999999998</v>
      </c>
      <c r="I117" s="36">
        <f t="shared" si="15"/>
        <v>1889.3879999999999</v>
      </c>
      <c r="J117" s="36">
        <f t="shared" si="16"/>
        <v>1828.44</v>
      </c>
      <c r="K117" s="1"/>
      <c r="L117" s="1"/>
    </row>
    <row r="118" spans="2:12" ht="16.5" thickBot="1" x14ac:dyDescent="0.3">
      <c r="B118" s="211" t="s">
        <v>68</v>
      </c>
      <c r="C118" s="212"/>
      <c r="D118" s="247"/>
      <c r="E118" s="103">
        <v>2500</v>
      </c>
      <c r="F118" s="58">
        <v>155</v>
      </c>
      <c r="G118" s="101">
        <v>2014.68</v>
      </c>
      <c r="H118" s="27">
        <f t="shared" ref="H118:H166" si="68">G118*0.95</f>
        <v>1913.9459999999999</v>
      </c>
      <c r="I118" s="27">
        <f t="shared" ref="I118:I166" si="69">G118*0.93</f>
        <v>1873.6524000000002</v>
      </c>
      <c r="J118" s="27">
        <f t="shared" ref="J118:J166" si="70">G118*0.9</f>
        <v>1813.212</v>
      </c>
      <c r="K118" s="1"/>
      <c r="L118" s="1"/>
    </row>
    <row r="119" spans="2:12" ht="15.75" x14ac:dyDescent="0.25">
      <c r="B119" s="41" t="s">
        <v>69</v>
      </c>
      <c r="C119" s="41"/>
      <c r="D119" s="81"/>
      <c r="E119" s="96"/>
      <c r="F119" s="96"/>
      <c r="G119" s="96"/>
      <c r="H119" s="29"/>
      <c r="I119" s="29"/>
      <c r="J119" s="29"/>
      <c r="K119" s="1"/>
      <c r="L119" s="1"/>
    </row>
    <row r="120" spans="2:12" ht="15.75" x14ac:dyDescent="0.25">
      <c r="B120" s="244" t="s">
        <v>70</v>
      </c>
      <c r="C120" s="245"/>
      <c r="D120" s="246"/>
      <c r="E120" s="44">
        <v>2500</v>
      </c>
      <c r="F120" s="51">
        <v>78</v>
      </c>
      <c r="G120" s="98">
        <v>2067.48</v>
      </c>
      <c r="H120" s="36">
        <f t="shared" si="68"/>
        <v>1964.106</v>
      </c>
      <c r="I120" s="36">
        <f t="shared" si="69"/>
        <v>1922.7564000000002</v>
      </c>
      <c r="J120" s="36">
        <f t="shared" si="70"/>
        <v>1860.732</v>
      </c>
      <c r="K120" s="1"/>
      <c r="L120" s="1"/>
    </row>
    <row r="121" spans="2:12" ht="15.75" x14ac:dyDescent="0.25">
      <c r="B121" s="65" t="s">
        <v>71</v>
      </c>
      <c r="C121" s="204" t="s">
        <v>10</v>
      </c>
      <c r="D121" s="204"/>
      <c r="E121" s="44">
        <v>2500</v>
      </c>
      <c r="F121" s="51">
        <v>92</v>
      </c>
      <c r="G121" s="98">
        <v>2067.48</v>
      </c>
      <c r="H121" s="36">
        <f t="shared" si="68"/>
        <v>1964.106</v>
      </c>
      <c r="I121" s="36">
        <f t="shared" si="69"/>
        <v>1922.7564000000002</v>
      </c>
      <c r="J121" s="36">
        <f t="shared" si="70"/>
        <v>1860.732</v>
      </c>
      <c r="K121" s="1"/>
      <c r="L121" s="1"/>
    </row>
    <row r="122" spans="2:12" ht="16.5" thickBot="1" x14ac:dyDescent="0.3">
      <c r="B122" s="93" t="s">
        <v>72</v>
      </c>
      <c r="C122" s="202" t="s">
        <v>10</v>
      </c>
      <c r="D122" s="202"/>
      <c r="E122" s="48">
        <v>2500</v>
      </c>
      <c r="F122" s="58">
        <v>120</v>
      </c>
      <c r="G122" s="101">
        <v>2090.7600000000002</v>
      </c>
      <c r="H122" s="27">
        <f t="shared" si="68"/>
        <v>1986.2220000000002</v>
      </c>
      <c r="I122" s="27">
        <f t="shared" si="69"/>
        <v>1944.4068000000002</v>
      </c>
      <c r="J122" s="27">
        <f t="shared" si="70"/>
        <v>1881.6840000000002</v>
      </c>
      <c r="K122" s="1"/>
      <c r="L122" s="1"/>
    </row>
    <row r="123" spans="2:12" ht="15.75" x14ac:dyDescent="0.25">
      <c r="B123" s="41" t="s">
        <v>73</v>
      </c>
      <c r="C123" s="41"/>
      <c r="D123" s="81"/>
      <c r="E123" s="96"/>
      <c r="F123" s="96"/>
      <c r="G123" s="96"/>
      <c r="H123" s="29"/>
      <c r="I123" s="29"/>
      <c r="J123" s="29"/>
      <c r="K123" s="1"/>
      <c r="L123" s="1"/>
    </row>
    <row r="124" spans="2:12" ht="16.5" thickBot="1" x14ac:dyDescent="0.3">
      <c r="B124" s="104" t="s">
        <v>74</v>
      </c>
      <c r="C124" s="202" t="s">
        <v>10</v>
      </c>
      <c r="D124" s="203"/>
      <c r="E124" s="103">
        <v>1000</v>
      </c>
      <c r="F124" s="25">
        <v>76</v>
      </c>
      <c r="G124" s="92">
        <v>2137.44</v>
      </c>
      <c r="H124" s="27">
        <f t="shared" si="68"/>
        <v>2030.568</v>
      </c>
      <c r="I124" s="27">
        <f t="shared" si="69"/>
        <v>1987.8192000000001</v>
      </c>
      <c r="J124" s="27">
        <f t="shared" si="70"/>
        <v>1923.6960000000001</v>
      </c>
      <c r="K124" s="1"/>
      <c r="L124" s="1"/>
    </row>
    <row r="125" spans="2:12" ht="15.75" x14ac:dyDescent="0.25">
      <c r="B125" s="41" t="s">
        <v>75</v>
      </c>
      <c r="C125" s="41"/>
      <c r="D125" s="41"/>
      <c r="E125" s="76"/>
      <c r="F125" s="76"/>
      <c r="G125" s="76"/>
      <c r="H125" s="29"/>
      <c r="I125" s="29"/>
      <c r="J125" s="29"/>
      <c r="K125" s="1"/>
      <c r="L125" s="1"/>
    </row>
    <row r="126" spans="2:12" ht="15.75" x14ac:dyDescent="0.25">
      <c r="B126" s="105" t="s">
        <v>258</v>
      </c>
      <c r="C126" s="204"/>
      <c r="D126" s="205"/>
      <c r="E126" s="75">
        <v>2500</v>
      </c>
      <c r="F126" s="60" t="s">
        <v>302</v>
      </c>
      <c r="G126" s="79">
        <v>1134.5999999999999</v>
      </c>
      <c r="H126" s="36">
        <f t="shared" ref="H126" si="71">G126*0.95</f>
        <v>1077.8699999999999</v>
      </c>
      <c r="I126" s="36">
        <f t="shared" ref="I126" si="72">G126*0.93</f>
        <v>1055.1779999999999</v>
      </c>
      <c r="J126" s="36">
        <f t="shared" ref="J126" si="73">G126*0.9</f>
        <v>1021.14</v>
      </c>
      <c r="K126" s="1"/>
      <c r="L126" s="1"/>
    </row>
    <row r="127" spans="2:12" ht="15.75" x14ac:dyDescent="0.25">
      <c r="B127" s="213" t="s">
        <v>76</v>
      </c>
      <c r="C127" s="214"/>
      <c r="D127" s="214"/>
      <c r="E127" s="75">
        <v>2500</v>
      </c>
      <c r="F127" s="60">
        <v>50</v>
      </c>
      <c r="G127" s="79">
        <v>1134.5999999999999</v>
      </c>
      <c r="H127" s="36">
        <f t="shared" si="68"/>
        <v>1077.8699999999999</v>
      </c>
      <c r="I127" s="36">
        <f t="shared" si="69"/>
        <v>1055.1779999999999</v>
      </c>
      <c r="J127" s="36">
        <f t="shared" si="70"/>
        <v>1021.14</v>
      </c>
      <c r="K127" s="1"/>
      <c r="L127" s="1"/>
    </row>
    <row r="128" spans="2:12" ht="15.75" x14ac:dyDescent="0.25">
      <c r="B128" s="213" t="s">
        <v>301</v>
      </c>
      <c r="C128" s="214"/>
      <c r="D128" s="214"/>
      <c r="E128" s="75">
        <v>2500</v>
      </c>
      <c r="F128" s="60">
        <v>54</v>
      </c>
      <c r="G128" s="79">
        <v>1134.5999999999999</v>
      </c>
      <c r="H128" s="36">
        <f t="shared" ref="H128" si="74">G128*0.95</f>
        <v>1077.8699999999999</v>
      </c>
      <c r="I128" s="36">
        <f t="shared" ref="I128" si="75">G128*0.93</f>
        <v>1055.1779999999999</v>
      </c>
      <c r="J128" s="36">
        <f t="shared" ref="J128" si="76">G128*0.9</f>
        <v>1021.14</v>
      </c>
      <c r="K128" s="1"/>
      <c r="L128" s="1"/>
    </row>
    <row r="129" spans="2:12" ht="15.75" x14ac:dyDescent="0.25">
      <c r="B129" s="213" t="s">
        <v>77</v>
      </c>
      <c r="C129" s="214"/>
      <c r="D129" s="214"/>
      <c r="E129" s="75">
        <v>2500</v>
      </c>
      <c r="F129" s="60">
        <v>65</v>
      </c>
      <c r="G129" s="79">
        <v>1224.24</v>
      </c>
      <c r="H129" s="36">
        <f t="shared" si="68"/>
        <v>1163.028</v>
      </c>
      <c r="I129" s="36">
        <f t="shared" si="69"/>
        <v>1138.5432000000001</v>
      </c>
      <c r="J129" s="36">
        <f t="shared" si="70"/>
        <v>1101.816</v>
      </c>
      <c r="K129" s="1"/>
      <c r="L129" s="1"/>
    </row>
    <row r="130" spans="2:12" ht="15.75" x14ac:dyDescent="0.25">
      <c r="B130" s="105" t="s">
        <v>78</v>
      </c>
      <c r="C130" s="204" t="s">
        <v>10</v>
      </c>
      <c r="D130" s="205"/>
      <c r="E130" s="75">
        <v>2500</v>
      </c>
      <c r="F130" s="60">
        <v>54</v>
      </c>
      <c r="G130" s="79">
        <v>1270.2</v>
      </c>
      <c r="H130" s="36">
        <f t="shared" si="68"/>
        <v>1206.69</v>
      </c>
      <c r="I130" s="36">
        <f t="shared" si="69"/>
        <v>1181.2860000000001</v>
      </c>
      <c r="J130" s="36">
        <f t="shared" si="70"/>
        <v>1143.18</v>
      </c>
      <c r="K130" s="1"/>
      <c r="L130" s="1"/>
    </row>
    <row r="131" spans="2:12" ht="15.75" x14ac:dyDescent="0.25">
      <c r="B131" s="105" t="s">
        <v>206</v>
      </c>
      <c r="C131" s="204" t="s">
        <v>10</v>
      </c>
      <c r="D131" s="205"/>
      <c r="E131" s="75">
        <v>2500</v>
      </c>
      <c r="F131" s="60">
        <v>54</v>
      </c>
      <c r="G131" s="79">
        <v>1134.5999999999999</v>
      </c>
      <c r="H131" s="36">
        <f t="shared" ref="H131" si="77">G131*0.95</f>
        <v>1077.8699999999999</v>
      </c>
      <c r="I131" s="36">
        <f t="shared" ref="I131" si="78">G131*0.93</f>
        <v>1055.1779999999999</v>
      </c>
      <c r="J131" s="36">
        <f t="shared" ref="J131" si="79">G131*0.9</f>
        <v>1021.14</v>
      </c>
      <c r="K131" s="1"/>
      <c r="L131" s="1"/>
    </row>
    <row r="132" spans="2:12" ht="16.5" thickBot="1" x14ac:dyDescent="0.3">
      <c r="B132" s="93" t="s">
        <v>303</v>
      </c>
      <c r="C132" s="202" t="s">
        <v>10</v>
      </c>
      <c r="D132" s="203"/>
      <c r="E132" s="103">
        <v>2500</v>
      </c>
      <c r="F132" s="25" t="s">
        <v>20</v>
      </c>
      <c r="G132" s="92">
        <v>1208.28</v>
      </c>
      <c r="H132" s="27">
        <f t="shared" si="68"/>
        <v>1147.866</v>
      </c>
      <c r="I132" s="27">
        <f t="shared" si="69"/>
        <v>1123.7003999999999</v>
      </c>
      <c r="J132" s="27">
        <f t="shared" si="70"/>
        <v>1087.452</v>
      </c>
      <c r="K132" s="1"/>
      <c r="L132" s="1"/>
    </row>
    <row r="133" spans="2:12" ht="15.75" x14ac:dyDescent="0.25">
      <c r="B133" s="41" t="s">
        <v>79</v>
      </c>
      <c r="C133" s="41"/>
      <c r="D133" s="41"/>
      <c r="E133" s="76"/>
      <c r="F133" s="76"/>
      <c r="G133" s="76"/>
      <c r="H133" s="29"/>
      <c r="I133" s="29"/>
      <c r="J133" s="29"/>
      <c r="K133" s="1"/>
      <c r="L133" s="1"/>
    </row>
    <row r="134" spans="2:12" ht="15.75" x14ac:dyDescent="0.25">
      <c r="B134" s="249" t="s">
        <v>207</v>
      </c>
      <c r="C134" s="250"/>
      <c r="D134" s="250"/>
      <c r="E134" s="77">
        <v>2500</v>
      </c>
      <c r="F134" s="106">
        <v>80</v>
      </c>
      <c r="G134" s="107">
        <v>1241.1600000000001</v>
      </c>
      <c r="H134" s="36">
        <f t="shared" ref="H134" si="80">G134*0.95</f>
        <v>1179.1020000000001</v>
      </c>
      <c r="I134" s="36">
        <f t="shared" ref="I134" si="81">G134*0.93</f>
        <v>1154.2788</v>
      </c>
      <c r="J134" s="36">
        <f t="shared" ref="J134" si="82">G134*0.9</f>
        <v>1117.0440000000001</v>
      </c>
      <c r="K134" s="1"/>
      <c r="L134" s="1"/>
    </row>
    <row r="135" spans="2:12" ht="15.75" x14ac:dyDescent="0.25">
      <c r="B135" s="249" t="s">
        <v>80</v>
      </c>
      <c r="C135" s="250"/>
      <c r="D135" s="250"/>
      <c r="E135" s="77">
        <v>2500</v>
      </c>
      <c r="F135" s="106">
        <v>80</v>
      </c>
      <c r="G135" s="107">
        <v>1208.6400000000001</v>
      </c>
      <c r="H135" s="36">
        <f t="shared" si="68"/>
        <v>1148.2080000000001</v>
      </c>
      <c r="I135" s="36">
        <f t="shared" si="69"/>
        <v>1124.0352000000003</v>
      </c>
      <c r="J135" s="36">
        <f t="shared" si="70"/>
        <v>1087.7760000000001</v>
      </c>
      <c r="K135" s="1"/>
      <c r="L135" s="1"/>
    </row>
    <row r="136" spans="2:12" ht="15.75" x14ac:dyDescent="0.25">
      <c r="B136" s="105" t="s">
        <v>81</v>
      </c>
      <c r="C136" s="204" t="s">
        <v>10</v>
      </c>
      <c r="D136" s="205"/>
      <c r="E136" s="75">
        <v>2500</v>
      </c>
      <c r="F136" s="51">
        <v>80</v>
      </c>
      <c r="G136" s="79">
        <v>1241.1600000000001</v>
      </c>
      <c r="H136" s="36">
        <f t="shared" si="68"/>
        <v>1179.1020000000001</v>
      </c>
      <c r="I136" s="36">
        <f t="shared" si="69"/>
        <v>1154.2788</v>
      </c>
      <c r="J136" s="36">
        <f t="shared" si="70"/>
        <v>1117.0440000000001</v>
      </c>
      <c r="K136" s="1"/>
      <c r="L136" s="1"/>
    </row>
    <row r="137" spans="2:12" ht="15.75" x14ac:dyDescent="0.25">
      <c r="B137" s="251" t="s">
        <v>82</v>
      </c>
      <c r="C137" s="252"/>
      <c r="D137" s="253"/>
      <c r="E137" s="75">
        <v>2500</v>
      </c>
      <c r="F137" s="60">
        <v>83</v>
      </c>
      <c r="G137" s="79">
        <v>1111.56</v>
      </c>
      <c r="H137" s="36">
        <f t="shared" si="68"/>
        <v>1055.982</v>
      </c>
      <c r="I137" s="36">
        <f t="shared" si="69"/>
        <v>1033.7508</v>
      </c>
      <c r="J137" s="36">
        <f t="shared" si="70"/>
        <v>1000.404</v>
      </c>
      <c r="K137" s="1"/>
      <c r="L137" s="1"/>
    </row>
    <row r="138" spans="2:12" ht="15.75" x14ac:dyDescent="0.25">
      <c r="B138" s="251" t="s">
        <v>304</v>
      </c>
      <c r="C138" s="252"/>
      <c r="D138" s="253"/>
      <c r="E138" s="75">
        <v>2500</v>
      </c>
      <c r="F138" s="60">
        <v>83</v>
      </c>
      <c r="G138" s="79">
        <v>1241.1600000000001</v>
      </c>
      <c r="H138" s="36">
        <f t="shared" ref="H138" si="83">G138*0.95</f>
        <v>1179.1020000000001</v>
      </c>
      <c r="I138" s="36">
        <f t="shared" ref="I138" si="84">G138*0.93</f>
        <v>1154.2788</v>
      </c>
      <c r="J138" s="36">
        <f t="shared" ref="J138" si="85">G138*0.9</f>
        <v>1117.0440000000001</v>
      </c>
      <c r="K138" s="1"/>
      <c r="L138" s="1"/>
    </row>
    <row r="139" spans="2:12" ht="15.75" x14ac:dyDescent="0.25">
      <c r="B139" s="54" t="s">
        <v>83</v>
      </c>
      <c r="C139" s="204" t="s">
        <v>10</v>
      </c>
      <c r="D139" s="205"/>
      <c r="E139" s="75">
        <v>2500</v>
      </c>
      <c r="F139" s="60">
        <v>83</v>
      </c>
      <c r="G139" s="79">
        <v>1528.8</v>
      </c>
      <c r="H139" s="36">
        <f t="shared" si="68"/>
        <v>1452.36</v>
      </c>
      <c r="I139" s="36">
        <f t="shared" si="69"/>
        <v>1421.7840000000001</v>
      </c>
      <c r="J139" s="36">
        <f t="shared" si="70"/>
        <v>1375.92</v>
      </c>
      <c r="K139" s="1"/>
      <c r="L139" s="1"/>
    </row>
    <row r="140" spans="2:12" ht="15.75" x14ac:dyDescent="0.25">
      <c r="B140" s="251" t="s">
        <v>84</v>
      </c>
      <c r="C140" s="252"/>
      <c r="D140" s="253"/>
      <c r="E140" s="68">
        <v>2500</v>
      </c>
      <c r="F140" s="53">
        <v>97</v>
      </c>
      <c r="G140" s="79">
        <v>1469.4</v>
      </c>
      <c r="H140" s="36">
        <f t="shared" si="68"/>
        <v>1395.93</v>
      </c>
      <c r="I140" s="36">
        <f t="shared" si="69"/>
        <v>1366.5420000000001</v>
      </c>
      <c r="J140" s="36">
        <f t="shared" si="70"/>
        <v>1322.46</v>
      </c>
      <c r="K140" s="1"/>
      <c r="L140" s="1"/>
    </row>
    <row r="141" spans="2:12" ht="15.75" x14ac:dyDescent="0.25">
      <c r="B141" s="251" t="s">
        <v>85</v>
      </c>
      <c r="C141" s="252"/>
      <c r="D141" s="253"/>
      <c r="E141" s="75">
        <v>2500</v>
      </c>
      <c r="F141" s="53">
        <v>100</v>
      </c>
      <c r="G141" s="79">
        <v>1284.48</v>
      </c>
      <c r="H141" s="36">
        <f t="shared" si="68"/>
        <v>1220.2559999999999</v>
      </c>
      <c r="I141" s="36">
        <f t="shared" si="69"/>
        <v>1194.5664000000002</v>
      </c>
      <c r="J141" s="36">
        <f t="shared" si="70"/>
        <v>1156.0320000000002</v>
      </c>
      <c r="K141" s="1"/>
      <c r="L141" s="1"/>
    </row>
    <row r="142" spans="2:12" ht="15.75" x14ac:dyDescent="0.25">
      <c r="B142" s="54" t="s">
        <v>86</v>
      </c>
      <c r="C142" s="204" t="s">
        <v>10</v>
      </c>
      <c r="D142" s="205"/>
      <c r="E142" s="75">
        <v>2500</v>
      </c>
      <c r="F142" s="53">
        <v>100</v>
      </c>
      <c r="G142" s="79">
        <v>1391.88</v>
      </c>
      <c r="H142" s="36">
        <f t="shared" si="68"/>
        <v>1322.2860000000001</v>
      </c>
      <c r="I142" s="36">
        <f t="shared" si="69"/>
        <v>1294.4484000000002</v>
      </c>
      <c r="J142" s="36">
        <f t="shared" si="70"/>
        <v>1252.6920000000002</v>
      </c>
      <c r="K142" s="1"/>
      <c r="L142" s="1"/>
    </row>
    <row r="143" spans="2:12" ht="16.5" thickBot="1" x14ac:dyDescent="0.3">
      <c r="B143" s="254" t="s">
        <v>87</v>
      </c>
      <c r="C143" s="255"/>
      <c r="D143" s="256"/>
      <c r="E143" s="103">
        <v>2500</v>
      </c>
      <c r="F143" s="58">
        <v>102</v>
      </c>
      <c r="G143" s="92">
        <v>1327.2</v>
      </c>
      <c r="H143" s="27">
        <f t="shared" si="68"/>
        <v>1260.8399999999999</v>
      </c>
      <c r="I143" s="27">
        <f t="shared" si="69"/>
        <v>1234.296</v>
      </c>
      <c r="J143" s="27">
        <f t="shared" si="70"/>
        <v>1194.48</v>
      </c>
      <c r="K143" s="1"/>
      <c r="L143" s="1"/>
    </row>
    <row r="144" spans="2:12" ht="15.75" x14ac:dyDescent="0.25">
      <c r="B144" s="41" t="s">
        <v>88</v>
      </c>
      <c r="C144" s="41"/>
      <c r="D144" s="41"/>
      <c r="E144" s="41"/>
      <c r="F144" s="76"/>
      <c r="G144" s="76"/>
      <c r="H144" s="29"/>
      <c r="I144" s="29"/>
      <c r="J144" s="29"/>
      <c r="K144" s="1"/>
      <c r="L144" s="1"/>
    </row>
    <row r="145" spans="2:12" ht="15.75" x14ac:dyDescent="0.25">
      <c r="B145" s="257" t="s">
        <v>100</v>
      </c>
      <c r="C145" s="258"/>
      <c r="D145" s="259"/>
      <c r="E145" s="75">
        <v>2500</v>
      </c>
      <c r="F145" s="53" t="s">
        <v>98</v>
      </c>
      <c r="G145" s="79">
        <v>1448.88</v>
      </c>
      <c r="H145" s="36">
        <f t="shared" ref="H145:H151" si="86">G145*0.95</f>
        <v>1376.4360000000001</v>
      </c>
      <c r="I145" s="36">
        <f t="shared" ref="I145:I151" si="87">G145*0.93</f>
        <v>1347.4584000000002</v>
      </c>
      <c r="J145" s="36">
        <f t="shared" ref="J145:J151" si="88">G145*0.9</f>
        <v>1303.9920000000002</v>
      </c>
      <c r="K145" s="1"/>
      <c r="L145" s="1"/>
    </row>
    <row r="146" spans="2:12" ht="15.75" x14ac:dyDescent="0.25">
      <c r="B146" s="257" t="s">
        <v>305</v>
      </c>
      <c r="C146" s="258"/>
      <c r="D146" s="259"/>
      <c r="E146" s="75">
        <v>2500</v>
      </c>
      <c r="F146" s="53" t="s">
        <v>98</v>
      </c>
      <c r="G146" s="79">
        <v>1590.12</v>
      </c>
      <c r="H146" s="36">
        <f t="shared" si="86"/>
        <v>1510.6139999999998</v>
      </c>
      <c r="I146" s="36">
        <f t="shared" si="87"/>
        <v>1478.8116</v>
      </c>
      <c r="J146" s="36">
        <f t="shared" si="88"/>
        <v>1431.1079999999999</v>
      </c>
      <c r="K146" s="1"/>
      <c r="L146" s="1"/>
    </row>
    <row r="147" spans="2:12" ht="15.75" x14ac:dyDescent="0.25">
      <c r="B147" s="251" t="s">
        <v>95</v>
      </c>
      <c r="C147" s="252"/>
      <c r="D147" s="253"/>
      <c r="E147" s="75">
        <v>2500</v>
      </c>
      <c r="F147" s="51">
        <v>120</v>
      </c>
      <c r="G147" s="79">
        <v>1448.88</v>
      </c>
      <c r="H147" s="36">
        <f t="shared" si="86"/>
        <v>1376.4360000000001</v>
      </c>
      <c r="I147" s="36">
        <f t="shared" si="87"/>
        <v>1347.4584000000002</v>
      </c>
      <c r="J147" s="36">
        <f t="shared" si="88"/>
        <v>1303.9920000000002</v>
      </c>
      <c r="K147" s="1"/>
      <c r="L147" s="1"/>
    </row>
    <row r="148" spans="2:12" ht="15.75" x14ac:dyDescent="0.25">
      <c r="B148" s="251" t="s">
        <v>306</v>
      </c>
      <c r="C148" s="252"/>
      <c r="D148" s="253"/>
      <c r="E148" s="75">
        <v>2500</v>
      </c>
      <c r="F148" s="51">
        <v>120</v>
      </c>
      <c r="G148" s="79">
        <v>1448.88</v>
      </c>
      <c r="H148" s="36">
        <f t="shared" si="86"/>
        <v>1376.4360000000001</v>
      </c>
      <c r="I148" s="36">
        <f t="shared" si="87"/>
        <v>1347.4584000000002</v>
      </c>
      <c r="J148" s="36">
        <f t="shared" si="88"/>
        <v>1303.9920000000002</v>
      </c>
      <c r="K148" s="1"/>
      <c r="L148" s="1"/>
    </row>
    <row r="149" spans="2:12" ht="15.75" x14ac:dyDescent="0.25">
      <c r="B149" s="251" t="s">
        <v>96</v>
      </c>
      <c r="C149" s="252"/>
      <c r="D149" s="253"/>
      <c r="E149" s="75">
        <v>2500</v>
      </c>
      <c r="F149" s="53">
        <v>128</v>
      </c>
      <c r="G149" s="79">
        <v>1462.32</v>
      </c>
      <c r="H149" s="36">
        <f t="shared" si="86"/>
        <v>1389.204</v>
      </c>
      <c r="I149" s="36">
        <f t="shared" si="87"/>
        <v>1359.9576</v>
      </c>
      <c r="J149" s="36">
        <f t="shared" si="88"/>
        <v>1316.088</v>
      </c>
      <c r="K149" s="1"/>
      <c r="L149" s="1"/>
    </row>
    <row r="150" spans="2:12" ht="15.75" x14ac:dyDescent="0.25">
      <c r="B150" s="54" t="s">
        <v>90</v>
      </c>
      <c r="C150" s="264" t="s">
        <v>10</v>
      </c>
      <c r="D150" s="265"/>
      <c r="E150" s="68">
        <v>2500</v>
      </c>
      <c r="F150" s="53">
        <v>130</v>
      </c>
      <c r="G150" s="79">
        <v>1523.88</v>
      </c>
      <c r="H150" s="36">
        <f t="shared" si="86"/>
        <v>1447.6860000000001</v>
      </c>
      <c r="I150" s="36">
        <f t="shared" si="87"/>
        <v>1417.2084000000002</v>
      </c>
      <c r="J150" s="36">
        <f t="shared" si="88"/>
        <v>1371.4920000000002</v>
      </c>
      <c r="K150" s="1"/>
      <c r="L150" s="1"/>
    </row>
    <row r="151" spans="2:12" ht="15.75" x14ac:dyDescent="0.25">
      <c r="B151" s="54" t="s">
        <v>91</v>
      </c>
      <c r="C151" s="264" t="s">
        <v>10</v>
      </c>
      <c r="D151" s="265"/>
      <c r="E151" s="68">
        <v>2500</v>
      </c>
      <c r="F151" s="53">
        <v>130</v>
      </c>
      <c r="G151" s="79">
        <v>1448.88</v>
      </c>
      <c r="H151" s="36">
        <f t="shared" si="86"/>
        <v>1376.4360000000001</v>
      </c>
      <c r="I151" s="36">
        <f t="shared" si="87"/>
        <v>1347.4584000000002</v>
      </c>
      <c r="J151" s="36">
        <f t="shared" si="88"/>
        <v>1303.9920000000002</v>
      </c>
      <c r="K151" s="1"/>
      <c r="L151" s="1"/>
    </row>
    <row r="152" spans="2:12" ht="15.75" x14ac:dyDescent="0.25">
      <c r="B152" s="206" t="s">
        <v>208</v>
      </c>
      <c r="C152" s="207"/>
      <c r="D152" s="232"/>
      <c r="E152" s="75">
        <v>2500</v>
      </c>
      <c r="F152" s="51">
        <v>130</v>
      </c>
      <c r="G152" s="79">
        <v>1448.88</v>
      </c>
      <c r="H152" s="36">
        <f t="shared" ref="H152" si="89">G152*0.95</f>
        <v>1376.4360000000001</v>
      </c>
      <c r="I152" s="36">
        <f t="shared" ref="I152" si="90">G152*0.93</f>
        <v>1347.4584000000002</v>
      </c>
      <c r="J152" s="36">
        <f t="shared" ref="J152" si="91">G152*0.9</f>
        <v>1303.9920000000002</v>
      </c>
      <c r="K152" s="1"/>
      <c r="L152" s="1"/>
    </row>
    <row r="153" spans="2:12" ht="15.75" x14ac:dyDescent="0.25">
      <c r="B153" s="206" t="s">
        <v>307</v>
      </c>
      <c r="C153" s="207"/>
      <c r="D153" s="232"/>
      <c r="E153" s="75">
        <v>2500</v>
      </c>
      <c r="F153" s="51">
        <v>138</v>
      </c>
      <c r="G153" s="79">
        <v>1389.24</v>
      </c>
      <c r="H153" s="36">
        <f t="shared" ref="H153" si="92">G153*0.95</f>
        <v>1319.778</v>
      </c>
      <c r="I153" s="36">
        <f t="shared" ref="I153" si="93">G153*0.93</f>
        <v>1291.9932000000001</v>
      </c>
      <c r="J153" s="36">
        <f t="shared" ref="J153" si="94">G153*0.9</f>
        <v>1250.316</v>
      </c>
      <c r="K153" s="1"/>
      <c r="L153" s="1"/>
    </row>
    <row r="154" spans="2:12" ht="15.75" x14ac:dyDescent="0.25">
      <c r="B154" s="239" t="s">
        <v>89</v>
      </c>
      <c r="C154" s="266"/>
      <c r="D154" s="267"/>
      <c r="E154" s="108">
        <v>2500</v>
      </c>
      <c r="F154" s="109">
        <v>140</v>
      </c>
      <c r="G154" s="107">
        <v>1255.56</v>
      </c>
      <c r="H154" s="29">
        <f>G154*0.95</f>
        <v>1192.7819999999999</v>
      </c>
      <c r="I154" s="29">
        <f>G154*0.93</f>
        <v>1167.6708000000001</v>
      </c>
      <c r="J154" s="29">
        <f>G154*0.9</f>
        <v>1130.0039999999999</v>
      </c>
      <c r="K154" s="1"/>
      <c r="L154" s="1"/>
    </row>
    <row r="155" spans="2:12" ht="15.75" x14ac:dyDescent="0.25">
      <c r="B155" s="192" t="s">
        <v>92</v>
      </c>
      <c r="C155" s="193"/>
      <c r="D155" s="194"/>
      <c r="E155" s="75">
        <v>2500</v>
      </c>
      <c r="F155" s="53">
        <v>140</v>
      </c>
      <c r="G155" s="79">
        <v>1448.88</v>
      </c>
      <c r="H155" s="36">
        <f>G155*0.95</f>
        <v>1376.4360000000001</v>
      </c>
      <c r="I155" s="36">
        <f>G155*0.93</f>
        <v>1347.4584000000002</v>
      </c>
      <c r="J155" s="36">
        <f>G155*0.9</f>
        <v>1303.9920000000002</v>
      </c>
      <c r="K155" s="1"/>
      <c r="L155" s="1"/>
    </row>
    <row r="156" spans="2:12" ht="15.75" x14ac:dyDescent="0.25">
      <c r="B156" s="192" t="s">
        <v>93</v>
      </c>
      <c r="C156" s="193"/>
      <c r="D156" s="194"/>
      <c r="E156" s="75">
        <v>2500</v>
      </c>
      <c r="F156" s="51">
        <v>140</v>
      </c>
      <c r="G156" s="79">
        <v>1355.28</v>
      </c>
      <c r="H156" s="36">
        <f>G156*0.95</f>
        <v>1287.5159999999998</v>
      </c>
      <c r="I156" s="36">
        <f>G156*0.93</f>
        <v>1260.4104</v>
      </c>
      <c r="J156" s="36">
        <f>G156*0.9</f>
        <v>1219.752</v>
      </c>
      <c r="K156" s="1"/>
      <c r="L156" s="1"/>
    </row>
    <row r="157" spans="2:12" ht="15.75" x14ac:dyDescent="0.25">
      <c r="B157" s="257" t="s">
        <v>97</v>
      </c>
      <c r="C157" s="258"/>
      <c r="D157" s="259"/>
      <c r="E157" s="75">
        <v>2500</v>
      </c>
      <c r="F157" s="53">
        <v>140</v>
      </c>
      <c r="G157" s="79">
        <v>1448.88</v>
      </c>
      <c r="H157" s="36">
        <f>G157*0.95</f>
        <v>1376.4360000000001</v>
      </c>
      <c r="I157" s="36">
        <f>G157*0.93</f>
        <v>1347.4584000000002</v>
      </c>
      <c r="J157" s="36">
        <f>G157*0.9</f>
        <v>1303.9920000000002</v>
      </c>
      <c r="K157" s="1"/>
      <c r="L157" s="1"/>
    </row>
    <row r="158" spans="2:12" ht="15.75" x14ac:dyDescent="0.25">
      <c r="B158" s="257" t="s">
        <v>99</v>
      </c>
      <c r="C158" s="258"/>
      <c r="D158" s="259"/>
      <c r="E158" s="75">
        <v>2500</v>
      </c>
      <c r="F158" s="53">
        <v>140</v>
      </c>
      <c r="G158" s="79">
        <v>1563.24</v>
      </c>
      <c r="H158" s="36">
        <f>G158*0.95</f>
        <v>1485.078</v>
      </c>
      <c r="I158" s="36">
        <f>G158*0.93</f>
        <v>1453.8132000000001</v>
      </c>
      <c r="J158" s="36">
        <f>G158*0.9</f>
        <v>1406.9159999999999</v>
      </c>
      <c r="K158" s="1"/>
      <c r="L158" s="1"/>
    </row>
    <row r="159" spans="2:12" ht="15.75" x14ac:dyDescent="0.25">
      <c r="B159" s="73" t="s">
        <v>94</v>
      </c>
      <c r="C159" s="110"/>
      <c r="D159" s="111"/>
      <c r="E159" s="75">
        <v>2500</v>
      </c>
      <c r="F159" s="51">
        <v>145</v>
      </c>
      <c r="G159" s="79">
        <v>1355.28</v>
      </c>
      <c r="H159" s="36">
        <f t="shared" ref="H159" si="95">G159*0.95</f>
        <v>1287.5159999999998</v>
      </c>
      <c r="I159" s="36">
        <f t="shared" ref="I159" si="96">G159*0.93</f>
        <v>1260.4104</v>
      </c>
      <c r="J159" s="36">
        <f t="shared" ref="J159" si="97">G159*0.9</f>
        <v>1219.752</v>
      </c>
      <c r="K159" s="1"/>
      <c r="L159" s="1"/>
    </row>
    <row r="160" spans="2:12" ht="15.75" x14ac:dyDescent="0.25">
      <c r="B160" s="41" t="s">
        <v>101</v>
      </c>
      <c r="C160" s="41"/>
      <c r="D160" s="112"/>
      <c r="E160" s="113"/>
      <c r="F160" s="76"/>
      <c r="G160" s="76"/>
      <c r="H160" s="29"/>
      <c r="I160" s="29"/>
      <c r="J160" s="29"/>
      <c r="K160" s="1"/>
      <c r="L160" s="1"/>
    </row>
    <row r="161" spans="2:12" ht="15.75" x14ac:dyDescent="0.25">
      <c r="B161" s="185" t="s">
        <v>102</v>
      </c>
      <c r="C161" s="186"/>
      <c r="D161" s="190"/>
      <c r="E161" s="44">
        <v>10000</v>
      </c>
      <c r="F161" s="242" t="s">
        <v>103</v>
      </c>
      <c r="G161" s="79">
        <v>203.64</v>
      </c>
      <c r="H161" s="36">
        <f t="shared" ref="H161:H162" si="98">G161*0.95</f>
        <v>193.45799999999997</v>
      </c>
      <c r="I161" s="36">
        <f t="shared" ref="I161:I162" si="99">G161*0.93</f>
        <v>189.3852</v>
      </c>
      <c r="J161" s="36">
        <f t="shared" ref="J161:J162" si="100">G161*0.9</f>
        <v>183.27599999999998</v>
      </c>
      <c r="K161" s="1"/>
      <c r="L161" s="1"/>
    </row>
    <row r="162" spans="2:12" ht="16.5" thickBot="1" x14ac:dyDescent="0.3">
      <c r="B162" s="260"/>
      <c r="C162" s="261"/>
      <c r="D162" s="262"/>
      <c r="E162" s="48">
        <v>250000</v>
      </c>
      <c r="F162" s="263"/>
      <c r="G162" s="92">
        <v>4806.4799999999996</v>
      </c>
      <c r="H162" s="27">
        <f t="shared" si="98"/>
        <v>4566.155999999999</v>
      </c>
      <c r="I162" s="27">
        <f t="shared" si="99"/>
        <v>4470.0263999999997</v>
      </c>
      <c r="J162" s="27">
        <f t="shared" si="100"/>
        <v>4325.8319999999994</v>
      </c>
      <c r="K162" s="1"/>
      <c r="L162" s="1"/>
    </row>
    <row r="163" spans="2:12" ht="15.75" x14ac:dyDescent="0.25">
      <c r="B163" s="41" t="s">
        <v>104</v>
      </c>
      <c r="C163" s="41"/>
      <c r="D163" s="76"/>
      <c r="E163" s="76"/>
      <c r="F163" s="76"/>
      <c r="G163" s="76"/>
      <c r="H163" s="29"/>
      <c r="I163" s="29"/>
      <c r="J163" s="29"/>
      <c r="K163" s="1"/>
      <c r="L163" s="1"/>
    </row>
    <row r="164" spans="2:12" ht="15.75" x14ac:dyDescent="0.25">
      <c r="B164" s="30" t="s">
        <v>105</v>
      </c>
      <c r="C164" s="264" t="s">
        <v>106</v>
      </c>
      <c r="D164" s="265"/>
      <c r="E164" s="75">
        <v>10000</v>
      </c>
      <c r="F164" s="51" t="s">
        <v>107</v>
      </c>
      <c r="G164" s="79">
        <v>6528.84</v>
      </c>
      <c r="H164" s="36">
        <f t="shared" si="68"/>
        <v>6202.3980000000001</v>
      </c>
      <c r="I164" s="36">
        <f t="shared" si="69"/>
        <v>6071.8212000000003</v>
      </c>
      <c r="J164" s="36">
        <f t="shared" si="70"/>
        <v>5875.9560000000001</v>
      </c>
      <c r="K164" s="1"/>
      <c r="L164" s="1"/>
    </row>
    <row r="165" spans="2:12" ht="15.75" x14ac:dyDescent="0.25">
      <c r="B165" s="206" t="s">
        <v>108</v>
      </c>
      <c r="C165" s="207"/>
      <c r="D165" s="232"/>
      <c r="E165" s="75">
        <v>10000</v>
      </c>
      <c r="F165" s="51" t="s">
        <v>107</v>
      </c>
      <c r="G165" s="79">
        <v>1116</v>
      </c>
      <c r="H165" s="36">
        <f t="shared" si="68"/>
        <v>1060.2</v>
      </c>
      <c r="I165" s="36">
        <f t="shared" si="69"/>
        <v>1037.8800000000001</v>
      </c>
      <c r="J165" s="36">
        <f t="shared" si="70"/>
        <v>1004.4</v>
      </c>
      <c r="K165" s="1"/>
      <c r="L165" s="1"/>
    </row>
    <row r="166" spans="2:12" ht="16.5" thickBot="1" x14ac:dyDescent="0.3">
      <c r="B166" s="273" t="s">
        <v>109</v>
      </c>
      <c r="C166" s="274"/>
      <c r="D166" s="275"/>
      <c r="E166" s="103">
        <v>10000</v>
      </c>
      <c r="F166" s="58" t="s">
        <v>107</v>
      </c>
      <c r="G166" s="92">
        <v>1116</v>
      </c>
      <c r="H166" s="27">
        <f t="shared" si="68"/>
        <v>1060.2</v>
      </c>
      <c r="I166" s="27">
        <f t="shared" si="69"/>
        <v>1037.8800000000001</v>
      </c>
      <c r="J166" s="27">
        <f t="shared" si="70"/>
        <v>1004.4</v>
      </c>
      <c r="K166" s="1"/>
      <c r="L166" s="1"/>
    </row>
    <row r="167" spans="2:12" ht="15.75" x14ac:dyDescent="0.25">
      <c r="B167" s="41" t="s">
        <v>110</v>
      </c>
      <c r="C167" s="41"/>
      <c r="D167" s="41"/>
      <c r="E167" s="41"/>
      <c r="F167" s="41"/>
      <c r="G167" s="41"/>
      <c r="H167" s="29"/>
      <c r="I167" s="29"/>
      <c r="J167" s="29"/>
      <c r="K167" s="1"/>
      <c r="L167" s="1"/>
    </row>
    <row r="168" spans="2:12" ht="15.75" x14ac:dyDescent="0.25">
      <c r="B168" s="114" t="s">
        <v>308</v>
      </c>
      <c r="C168" s="115"/>
      <c r="D168" s="116"/>
      <c r="E168" s="117">
        <v>250000</v>
      </c>
      <c r="F168" s="118">
        <v>130</v>
      </c>
      <c r="G168" s="119">
        <v>14617.8</v>
      </c>
      <c r="H168" s="36">
        <f t="shared" ref="H168:H182" si="101">G168*0.95</f>
        <v>13886.909999999998</v>
      </c>
      <c r="I168" s="36">
        <f t="shared" ref="I168:I179" si="102">G168*0.93</f>
        <v>13594.554</v>
      </c>
      <c r="J168" s="36">
        <f t="shared" ref="J168:J179" si="103">G168*0.9</f>
        <v>13156.02</v>
      </c>
      <c r="K168" s="1"/>
      <c r="L168" s="1"/>
    </row>
    <row r="169" spans="2:12" ht="15.75" x14ac:dyDescent="0.25">
      <c r="B169" s="114" t="s">
        <v>309</v>
      </c>
      <c r="C169" s="115"/>
      <c r="D169" s="116"/>
      <c r="E169" s="117">
        <v>250000</v>
      </c>
      <c r="F169" s="118">
        <v>125</v>
      </c>
      <c r="G169" s="119">
        <v>10413</v>
      </c>
      <c r="H169" s="36">
        <f t="shared" si="101"/>
        <v>9892.35</v>
      </c>
      <c r="I169" s="36">
        <f t="shared" si="102"/>
        <v>9684.09</v>
      </c>
      <c r="J169" s="36">
        <f t="shared" si="103"/>
        <v>9371.7000000000007</v>
      </c>
      <c r="K169" s="1"/>
      <c r="L169" s="1"/>
    </row>
    <row r="170" spans="2:12" ht="15.75" x14ac:dyDescent="0.25">
      <c r="B170" s="228" t="s">
        <v>111</v>
      </c>
      <c r="C170" s="229"/>
      <c r="D170" s="229"/>
      <c r="E170" s="44">
        <v>10000</v>
      </c>
      <c r="F170" s="191" t="s">
        <v>112</v>
      </c>
      <c r="G170" s="79">
        <v>438.36</v>
      </c>
      <c r="H170" s="36">
        <f t="shared" si="101"/>
        <v>416.44200000000001</v>
      </c>
      <c r="I170" s="36">
        <f t="shared" si="102"/>
        <v>407.67480000000006</v>
      </c>
      <c r="J170" s="36">
        <f t="shared" si="103"/>
        <v>394.524</v>
      </c>
      <c r="K170" s="1"/>
      <c r="L170" s="1"/>
    </row>
    <row r="171" spans="2:12" ht="15.75" x14ac:dyDescent="0.25">
      <c r="B171" s="228"/>
      <c r="C171" s="229"/>
      <c r="D171" s="229"/>
      <c r="E171" s="44">
        <v>250000</v>
      </c>
      <c r="F171" s="191"/>
      <c r="G171" s="79">
        <v>10631.16</v>
      </c>
      <c r="H171" s="36">
        <f t="shared" si="101"/>
        <v>10099.601999999999</v>
      </c>
      <c r="I171" s="36">
        <f t="shared" si="102"/>
        <v>9886.9788000000008</v>
      </c>
      <c r="J171" s="36">
        <f t="shared" si="103"/>
        <v>9568.0439999999999</v>
      </c>
      <c r="K171" s="1"/>
      <c r="L171" s="1"/>
    </row>
    <row r="172" spans="2:12" ht="15.75" x14ac:dyDescent="0.25">
      <c r="B172" s="83" t="s">
        <v>115</v>
      </c>
      <c r="C172" s="268"/>
      <c r="D172" s="269"/>
      <c r="E172" s="120">
        <v>250000</v>
      </c>
      <c r="F172" s="121" t="s">
        <v>116</v>
      </c>
      <c r="G172" s="107">
        <v>14213.28</v>
      </c>
      <c r="H172" s="36">
        <f t="shared" si="101"/>
        <v>13502.616</v>
      </c>
      <c r="I172" s="36">
        <f t="shared" si="102"/>
        <v>13218.350400000001</v>
      </c>
      <c r="J172" s="36">
        <f t="shared" si="103"/>
        <v>12791.952000000001</v>
      </c>
      <c r="K172" s="1"/>
      <c r="L172" s="1"/>
    </row>
    <row r="173" spans="2:12" ht="15.75" x14ac:dyDescent="0.25">
      <c r="B173" s="278" t="s">
        <v>121</v>
      </c>
      <c r="C173" s="279"/>
      <c r="D173" s="279"/>
      <c r="E173" s="44">
        <v>250000</v>
      </c>
      <c r="F173" s="60" t="s">
        <v>114</v>
      </c>
      <c r="G173" s="98">
        <v>14213.28</v>
      </c>
      <c r="H173" s="36">
        <f t="shared" si="101"/>
        <v>13502.616</v>
      </c>
      <c r="I173" s="36">
        <f t="shared" si="102"/>
        <v>13218.350400000001</v>
      </c>
      <c r="J173" s="36">
        <f t="shared" si="103"/>
        <v>12791.952000000001</v>
      </c>
      <c r="K173" s="1"/>
      <c r="L173" s="1"/>
    </row>
    <row r="174" spans="2:12" ht="15.75" x14ac:dyDescent="0.25">
      <c r="B174" s="30" t="s">
        <v>259</v>
      </c>
      <c r="C174" s="122"/>
      <c r="D174" s="123"/>
      <c r="E174" s="44">
        <v>250000</v>
      </c>
      <c r="F174" s="60" t="s">
        <v>114</v>
      </c>
      <c r="G174" s="98">
        <v>15600</v>
      </c>
      <c r="H174" s="36">
        <f t="shared" si="101"/>
        <v>14820</v>
      </c>
      <c r="I174" s="36">
        <f t="shared" si="102"/>
        <v>14508</v>
      </c>
      <c r="J174" s="36">
        <f t="shared" si="103"/>
        <v>14040</v>
      </c>
      <c r="K174" s="1"/>
      <c r="L174" s="1"/>
    </row>
    <row r="175" spans="2:12" ht="15.75" x14ac:dyDescent="0.25">
      <c r="B175" s="185" t="s">
        <v>119</v>
      </c>
      <c r="C175" s="186"/>
      <c r="D175" s="187"/>
      <c r="E175" s="44">
        <v>10000</v>
      </c>
      <c r="F175" s="191" t="s">
        <v>120</v>
      </c>
      <c r="G175" s="79">
        <v>583.44000000000005</v>
      </c>
      <c r="H175" s="36">
        <f t="shared" si="101"/>
        <v>554.26800000000003</v>
      </c>
      <c r="I175" s="36">
        <f t="shared" si="102"/>
        <v>542.59920000000011</v>
      </c>
      <c r="J175" s="36">
        <f t="shared" si="103"/>
        <v>525.09600000000012</v>
      </c>
      <c r="K175" s="1"/>
      <c r="L175" s="1"/>
    </row>
    <row r="176" spans="2:12" ht="15.75" x14ac:dyDescent="0.25">
      <c r="B176" s="270"/>
      <c r="C176" s="271"/>
      <c r="D176" s="272"/>
      <c r="E176" s="44">
        <v>250000</v>
      </c>
      <c r="F176" s="191"/>
      <c r="G176" s="79">
        <v>13462.2</v>
      </c>
      <c r="H176" s="36">
        <f t="shared" si="101"/>
        <v>12789.09</v>
      </c>
      <c r="I176" s="36">
        <f t="shared" si="102"/>
        <v>12519.846000000001</v>
      </c>
      <c r="J176" s="36">
        <f t="shared" si="103"/>
        <v>12115.980000000001</v>
      </c>
      <c r="K176" s="1"/>
      <c r="L176" s="1"/>
    </row>
    <row r="177" spans="2:12" ht="15.75" x14ac:dyDescent="0.25">
      <c r="B177" s="124" t="s">
        <v>113</v>
      </c>
      <c r="C177" s="264"/>
      <c r="D177" s="265"/>
      <c r="E177" s="44">
        <v>250000</v>
      </c>
      <c r="F177" s="51" t="s">
        <v>114</v>
      </c>
      <c r="G177" s="98">
        <v>12653.28</v>
      </c>
      <c r="H177" s="36">
        <f t="shared" si="101"/>
        <v>12020.616</v>
      </c>
      <c r="I177" s="36">
        <f t="shared" si="102"/>
        <v>11767.550400000002</v>
      </c>
      <c r="J177" s="36">
        <f t="shared" si="103"/>
        <v>11387.952000000001</v>
      </c>
      <c r="K177" s="1"/>
      <c r="L177" s="1"/>
    </row>
    <row r="178" spans="2:12" ht="15.75" x14ac:dyDescent="0.25">
      <c r="B178" s="124" t="s">
        <v>260</v>
      </c>
      <c r="C178" s="264"/>
      <c r="D178" s="265"/>
      <c r="E178" s="44">
        <v>250000</v>
      </c>
      <c r="F178" s="51">
        <v>110</v>
      </c>
      <c r="G178" s="98">
        <v>12653.28</v>
      </c>
      <c r="H178" s="36">
        <f t="shared" si="101"/>
        <v>12020.616</v>
      </c>
      <c r="I178" s="36">
        <f t="shared" si="102"/>
        <v>11767.550400000002</v>
      </c>
      <c r="J178" s="36">
        <f t="shared" si="103"/>
        <v>11387.952000000001</v>
      </c>
      <c r="K178" s="1"/>
      <c r="L178" s="1"/>
    </row>
    <row r="179" spans="2:12" ht="15.75" x14ac:dyDescent="0.25">
      <c r="B179" s="124" t="s">
        <v>261</v>
      </c>
      <c r="C179" s="264"/>
      <c r="D179" s="265"/>
      <c r="E179" s="44">
        <v>250000</v>
      </c>
      <c r="F179" s="51">
        <v>110</v>
      </c>
      <c r="G179" s="98">
        <v>12653.28</v>
      </c>
      <c r="H179" s="36">
        <f t="shared" si="101"/>
        <v>12020.616</v>
      </c>
      <c r="I179" s="36">
        <f t="shared" si="102"/>
        <v>11767.550400000002</v>
      </c>
      <c r="J179" s="36">
        <f t="shared" si="103"/>
        <v>11387.952000000001</v>
      </c>
      <c r="K179" s="1"/>
      <c r="L179" s="1"/>
    </row>
    <row r="180" spans="2:12" ht="15.75" x14ac:dyDescent="0.25">
      <c r="B180" s="83" t="s">
        <v>209</v>
      </c>
      <c r="C180" s="268"/>
      <c r="D180" s="269"/>
      <c r="E180" s="120">
        <v>250000</v>
      </c>
      <c r="F180" s="121" t="s">
        <v>118</v>
      </c>
      <c r="G180" s="98">
        <v>12653.28</v>
      </c>
      <c r="H180" s="36">
        <f t="shared" si="101"/>
        <v>12020.616</v>
      </c>
      <c r="I180" s="36">
        <f t="shared" ref="I180" si="104">G180*0.93</f>
        <v>11767.550400000002</v>
      </c>
      <c r="J180" s="36">
        <f t="shared" ref="J180" si="105">G180*0.9</f>
        <v>11387.952000000001</v>
      </c>
      <c r="K180" s="1"/>
      <c r="L180" s="1"/>
    </row>
    <row r="181" spans="2:12" ht="15.75" x14ac:dyDescent="0.25">
      <c r="B181" s="185" t="s">
        <v>124</v>
      </c>
      <c r="C181" s="280" t="s">
        <v>10</v>
      </c>
      <c r="D181" s="281"/>
      <c r="E181" s="44">
        <v>250000</v>
      </c>
      <c r="F181" s="51">
        <v>114</v>
      </c>
      <c r="G181" s="98">
        <v>12653.28</v>
      </c>
      <c r="H181" s="36">
        <f t="shared" si="101"/>
        <v>12020.616</v>
      </c>
      <c r="I181" s="36">
        <f>G181*0.93</f>
        <v>11767.550400000002</v>
      </c>
      <c r="J181" s="36">
        <f>G181*0.9</f>
        <v>11387.952000000001</v>
      </c>
      <c r="K181" s="1" t="s">
        <v>262</v>
      </c>
      <c r="L181" s="1"/>
    </row>
    <row r="182" spans="2:12" ht="15.75" x14ac:dyDescent="0.25">
      <c r="B182" s="270"/>
      <c r="C182" s="268"/>
      <c r="D182" s="269"/>
      <c r="E182" s="44">
        <v>250000</v>
      </c>
      <c r="F182" s="51">
        <v>114</v>
      </c>
      <c r="G182" s="79">
        <v>13924.44</v>
      </c>
      <c r="H182" s="36">
        <f t="shared" si="101"/>
        <v>13228.218000000001</v>
      </c>
      <c r="I182" s="36">
        <f>G182*0.93</f>
        <v>12949.729200000002</v>
      </c>
      <c r="J182" s="36">
        <f>G182*0.9</f>
        <v>12531.996000000001</v>
      </c>
      <c r="K182" s="1" t="s">
        <v>263</v>
      </c>
      <c r="L182" s="1"/>
    </row>
    <row r="183" spans="2:12" ht="15.75" x14ac:dyDescent="0.25">
      <c r="B183" s="185" t="s">
        <v>117</v>
      </c>
      <c r="C183" s="186"/>
      <c r="D183" s="187"/>
      <c r="E183" s="44">
        <v>250000</v>
      </c>
      <c r="F183" s="51" t="s">
        <v>118</v>
      </c>
      <c r="G183" s="79">
        <v>11180.4</v>
      </c>
      <c r="H183" s="36">
        <f t="shared" ref="H183" si="106">G183*0.95</f>
        <v>10621.38</v>
      </c>
      <c r="I183" s="36">
        <f t="shared" ref="I183" si="107">G183*0.93</f>
        <v>10397.772000000001</v>
      </c>
      <c r="J183" s="36">
        <f t="shared" ref="J183" si="108">G183*0.9</f>
        <v>10062.36</v>
      </c>
      <c r="K183" s="1"/>
      <c r="L183" s="1"/>
    </row>
    <row r="184" spans="2:12" ht="15.75" x14ac:dyDescent="0.25">
      <c r="B184" s="185" t="s">
        <v>264</v>
      </c>
      <c r="C184" s="186"/>
      <c r="D184" s="187"/>
      <c r="E184" s="44">
        <v>250000</v>
      </c>
      <c r="F184" s="51">
        <v>110</v>
      </c>
      <c r="G184" s="79">
        <v>13159.08</v>
      </c>
      <c r="H184" s="36">
        <f t="shared" ref="H184" si="109">G184*0.95</f>
        <v>12501.126</v>
      </c>
      <c r="I184" s="36">
        <f t="shared" ref="I184" si="110">G184*0.93</f>
        <v>12237.9444</v>
      </c>
      <c r="J184" s="36">
        <f t="shared" ref="J184" si="111">G184*0.9</f>
        <v>11843.172</v>
      </c>
      <c r="K184" s="1"/>
      <c r="L184" s="1"/>
    </row>
    <row r="185" spans="2:12" ht="15.75" x14ac:dyDescent="0.25">
      <c r="B185" s="270" t="s">
        <v>122</v>
      </c>
      <c r="C185" s="271"/>
      <c r="D185" s="272"/>
      <c r="E185" s="120">
        <v>250000</v>
      </c>
      <c r="F185" s="121" t="s">
        <v>123</v>
      </c>
      <c r="G185" s="107">
        <v>13396.56</v>
      </c>
      <c r="H185" s="36">
        <f>G185*0.95</f>
        <v>12726.731999999998</v>
      </c>
      <c r="I185" s="36">
        <f>G185*0.93</f>
        <v>12458.800800000001</v>
      </c>
      <c r="J185" s="36">
        <f>G185*0.9</f>
        <v>12056.904</v>
      </c>
      <c r="K185" s="1"/>
      <c r="L185" s="1"/>
    </row>
    <row r="186" spans="2:12" ht="15.75" x14ac:dyDescent="0.25">
      <c r="B186" s="185" t="s">
        <v>125</v>
      </c>
      <c r="C186" s="186"/>
      <c r="D186" s="187"/>
      <c r="E186" s="282">
        <v>250000</v>
      </c>
      <c r="F186" s="191" t="s">
        <v>118</v>
      </c>
      <c r="G186" s="79">
        <v>12017.76</v>
      </c>
      <c r="H186" s="36">
        <f>G186*0.95</f>
        <v>11416.871999999999</v>
      </c>
      <c r="I186" s="36">
        <f>G186*0.93</f>
        <v>11176.516800000001</v>
      </c>
      <c r="J186" s="36">
        <f>G186*0.9</f>
        <v>10815.984</v>
      </c>
      <c r="K186" s="1" t="s">
        <v>262</v>
      </c>
      <c r="L186" s="1"/>
    </row>
    <row r="187" spans="2:12" ht="15.75" x14ac:dyDescent="0.25">
      <c r="B187" s="270"/>
      <c r="C187" s="271"/>
      <c r="D187" s="272"/>
      <c r="E187" s="283"/>
      <c r="F187" s="191"/>
      <c r="G187" s="79">
        <v>13231.08</v>
      </c>
      <c r="H187" s="36">
        <f>G187*0.95</f>
        <v>12569.526</v>
      </c>
      <c r="I187" s="36">
        <f>G187*0.93</f>
        <v>12304.904400000001</v>
      </c>
      <c r="J187" s="36">
        <f>G187*0.9</f>
        <v>11907.972</v>
      </c>
      <c r="K187" s="1" t="s">
        <v>263</v>
      </c>
      <c r="L187" s="1"/>
    </row>
    <row r="188" spans="2:12" ht="15.75" x14ac:dyDescent="0.25">
      <c r="B188" s="124" t="s">
        <v>310</v>
      </c>
      <c r="C188" s="264"/>
      <c r="D188" s="265"/>
      <c r="E188" s="44">
        <v>250000</v>
      </c>
      <c r="F188" s="51">
        <v>110</v>
      </c>
      <c r="G188" s="98">
        <v>12828.72</v>
      </c>
      <c r="H188" s="36">
        <f t="shared" ref="H188:H189" si="112">G188*0.95</f>
        <v>12187.284</v>
      </c>
      <c r="I188" s="36">
        <f t="shared" ref="I188:I189" si="113">G188*0.93</f>
        <v>11930.7096</v>
      </c>
      <c r="J188" s="36">
        <f t="shared" ref="J188:J189" si="114">G188*0.9</f>
        <v>11545.848</v>
      </c>
      <c r="K188" s="1"/>
      <c r="L188" s="1"/>
    </row>
    <row r="189" spans="2:12" ht="15.75" x14ac:dyDescent="0.25">
      <c r="B189" s="124" t="s">
        <v>311</v>
      </c>
      <c r="C189" s="264"/>
      <c r="D189" s="265"/>
      <c r="E189" s="44">
        <v>250000</v>
      </c>
      <c r="F189" s="51">
        <v>110</v>
      </c>
      <c r="G189" s="98">
        <v>12608.52</v>
      </c>
      <c r="H189" s="36">
        <f t="shared" si="112"/>
        <v>11978.093999999999</v>
      </c>
      <c r="I189" s="36">
        <f t="shared" si="113"/>
        <v>11725.923600000002</v>
      </c>
      <c r="J189" s="36">
        <f t="shared" si="114"/>
        <v>11347.668000000001</v>
      </c>
      <c r="K189" s="1"/>
      <c r="L189" s="1"/>
    </row>
    <row r="190" spans="2:12" ht="15.75" x14ac:dyDescent="0.25">
      <c r="B190" s="185" t="s">
        <v>265</v>
      </c>
      <c r="C190" s="186"/>
      <c r="D190" s="187"/>
      <c r="E190" s="44">
        <v>250000</v>
      </c>
      <c r="F190" s="51" t="s">
        <v>114</v>
      </c>
      <c r="G190" s="79">
        <v>12168</v>
      </c>
      <c r="H190" s="36">
        <f t="shared" ref="H190" si="115">G190*0.95</f>
        <v>11559.6</v>
      </c>
      <c r="I190" s="36">
        <f t="shared" ref="I190" si="116">G190*0.93</f>
        <v>11316.24</v>
      </c>
      <c r="J190" s="36">
        <f t="shared" ref="J190" si="117">G190*0.9</f>
        <v>10951.2</v>
      </c>
    </row>
    <row r="191" spans="2:12" ht="15.75" x14ac:dyDescent="0.25">
      <c r="B191" s="185" t="s">
        <v>266</v>
      </c>
      <c r="C191" s="186"/>
      <c r="D191" s="187"/>
      <c r="E191" s="44">
        <v>250000</v>
      </c>
      <c r="F191" s="51" t="s">
        <v>126</v>
      </c>
      <c r="G191" s="79">
        <v>13396.56</v>
      </c>
      <c r="H191" s="36">
        <f t="shared" ref="H191" si="118">G191*0.95</f>
        <v>12726.731999999998</v>
      </c>
      <c r="I191" s="36">
        <f t="shared" ref="I191" si="119">G191*0.93</f>
        <v>12458.800800000001</v>
      </c>
      <c r="J191" s="36">
        <f t="shared" ref="J191" si="120">G191*0.9</f>
        <v>12056.904</v>
      </c>
    </row>
    <row r="192" spans="2:12" ht="15.75" x14ac:dyDescent="0.25">
      <c r="B192" s="228" t="s">
        <v>127</v>
      </c>
      <c r="C192" s="229"/>
      <c r="D192" s="229"/>
      <c r="E192" s="44">
        <v>10000</v>
      </c>
      <c r="F192" s="191" t="s">
        <v>128</v>
      </c>
      <c r="G192" s="79">
        <v>718.8</v>
      </c>
      <c r="H192" s="36">
        <f>G192*0.95</f>
        <v>682.8599999999999</v>
      </c>
      <c r="I192" s="36">
        <f>G192*0.93</f>
        <v>668.48400000000004</v>
      </c>
      <c r="J192" s="36">
        <f>G192*0.9</f>
        <v>646.91999999999996</v>
      </c>
      <c r="K192" s="1"/>
      <c r="L192" s="1"/>
    </row>
    <row r="193" spans="2:12" ht="16.5" thickBot="1" x14ac:dyDescent="0.3">
      <c r="B193" s="276"/>
      <c r="C193" s="277"/>
      <c r="D193" s="277"/>
      <c r="E193" s="48">
        <v>250000</v>
      </c>
      <c r="F193" s="243"/>
      <c r="G193" s="92">
        <v>17448.84</v>
      </c>
      <c r="H193" s="27">
        <f>G193*0.95</f>
        <v>16576.398000000001</v>
      </c>
      <c r="I193" s="27">
        <f>G193*0.93</f>
        <v>16227.421200000001</v>
      </c>
      <c r="J193" s="27">
        <f>G193*0.9</f>
        <v>15703.956</v>
      </c>
      <c r="K193" s="1"/>
      <c r="L193" s="1"/>
    </row>
    <row r="194" spans="2:12" ht="15.75" x14ac:dyDescent="0.25">
      <c r="B194" s="41" t="s">
        <v>129</v>
      </c>
      <c r="C194" s="41"/>
      <c r="D194" s="41"/>
      <c r="E194" s="41"/>
      <c r="F194" s="41"/>
      <c r="G194" s="41"/>
      <c r="H194" s="29"/>
      <c r="I194" s="29"/>
      <c r="J194" s="29"/>
      <c r="K194" s="1"/>
      <c r="L194" s="1"/>
    </row>
    <row r="195" spans="2:12" ht="28.5" x14ac:dyDescent="0.25">
      <c r="B195" s="124" t="s">
        <v>130</v>
      </c>
      <c r="C195" s="264" t="s">
        <v>10</v>
      </c>
      <c r="D195" s="265"/>
      <c r="E195" s="44">
        <v>250000</v>
      </c>
      <c r="F195" s="125">
        <v>95</v>
      </c>
      <c r="G195" s="126">
        <v>21464.880000000001</v>
      </c>
      <c r="H195" s="36">
        <f t="shared" ref="H195:H266" si="121">G195*0.95</f>
        <v>20391.635999999999</v>
      </c>
      <c r="I195" s="36">
        <f t="shared" ref="I195:I266" si="122">G195*0.93</f>
        <v>19962.338400000001</v>
      </c>
      <c r="J195" s="36">
        <f t="shared" ref="J195:J266" si="123">G195*0.9</f>
        <v>19318.392</v>
      </c>
      <c r="K195" s="1"/>
      <c r="L195" s="1"/>
    </row>
    <row r="196" spans="2:12" ht="15.75" x14ac:dyDescent="0.25">
      <c r="B196" s="124" t="s">
        <v>131</v>
      </c>
      <c r="C196" s="264" t="s">
        <v>10</v>
      </c>
      <c r="D196" s="265"/>
      <c r="E196" s="44">
        <v>250000</v>
      </c>
      <c r="F196" s="125">
        <v>100</v>
      </c>
      <c r="G196" s="126">
        <v>18942.84</v>
      </c>
      <c r="H196" s="36">
        <f t="shared" si="121"/>
        <v>17995.698</v>
      </c>
      <c r="I196" s="36">
        <f t="shared" si="122"/>
        <v>17616.841200000003</v>
      </c>
      <c r="J196" s="36">
        <f t="shared" si="123"/>
        <v>17048.556</v>
      </c>
      <c r="K196" s="1" t="s">
        <v>262</v>
      </c>
      <c r="L196" s="1"/>
    </row>
    <row r="197" spans="2:12" ht="15.75" x14ac:dyDescent="0.25">
      <c r="B197" s="124" t="s">
        <v>131</v>
      </c>
      <c r="C197" s="264" t="s">
        <v>10</v>
      </c>
      <c r="D197" s="265"/>
      <c r="E197" s="44">
        <v>250000</v>
      </c>
      <c r="F197" s="125">
        <v>100</v>
      </c>
      <c r="G197" s="126">
        <v>21004.32</v>
      </c>
      <c r="H197" s="36">
        <f t="shared" ref="H197" si="124">G197*0.95</f>
        <v>19954.103999999999</v>
      </c>
      <c r="I197" s="36">
        <f t="shared" ref="I197" si="125">G197*0.93</f>
        <v>19534.017599999999</v>
      </c>
      <c r="J197" s="36">
        <f t="shared" ref="J197" si="126">G197*0.9</f>
        <v>18903.887999999999</v>
      </c>
      <c r="K197" s="1" t="s">
        <v>263</v>
      </c>
      <c r="L197" s="1"/>
    </row>
    <row r="198" spans="2:12" ht="15.75" x14ac:dyDescent="0.25">
      <c r="B198" s="228" t="s">
        <v>132</v>
      </c>
      <c r="C198" s="229"/>
      <c r="D198" s="229"/>
      <c r="E198" s="44">
        <v>10000</v>
      </c>
      <c r="F198" s="191" t="s">
        <v>133</v>
      </c>
      <c r="G198" s="79">
        <v>423.84</v>
      </c>
      <c r="H198" s="36">
        <f t="shared" si="121"/>
        <v>402.64799999999997</v>
      </c>
      <c r="I198" s="36">
        <f t="shared" si="122"/>
        <v>394.1712</v>
      </c>
      <c r="J198" s="36">
        <f t="shared" si="123"/>
        <v>381.45599999999996</v>
      </c>
      <c r="K198" s="1"/>
      <c r="L198" s="1"/>
    </row>
    <row r="199" spans="2:12" ht="16.5" thickBot="1" x14ac:dyDescent="0.3">
      <c r="B199" s="276"/>
      <c r="C199" s="277"/>
      <c r="D199" s="277"/>
      <c r="E199" s="48">
        <v>250000</v>
      </c>
      <c r="F199" s="243"/>
      <c r="G199" s="92">
        <v>10273.200000000001</v>
      </c>
      <c r="H199" s="27">
        <f t="shared" si="121"/>
        <v>9759.5400000000009</v>
      </c>
      <c r="I199" s="27">
        <f t="shared" si="122"/>
        <v>9554.0760000000009</v>
      </c>
      <c r="J199" s="27">
        <f t="shared" si="123"/>
        <v>9245.880000000001</v>
      </c>
      <c r="K199" s="1"/>
      <c r="L199" s="1"/>
    </row>
    <row r="200" spans="2:12" ht="15" customHeight="1" x14ac:dyDescent="0.25">
      <c r="B200" s="41" t="s">
        <v>134</v>
      </c>
      <c r="C200" s="41"/>
      <c r="D200" s="41"/>
      <c r="E200" s="41"/>
      <c r="F200" s="41"/>
      <c r="G200" s="41"/>
      <c r="H200" s="29"/>
      <c r="I200" s="29"/>
      <c r="J200" s="29"/>
      <c r="K200" s="1"/>
      <c r="L200" s="1"/>
    </row>
    <row r="201" spans="2:12" ht="15.75" x14ac:dyDescent="0.25">
      <c r="B201" s="284" t="s">
        <v>135</v>
      </c>
      <c r="C201" s="285"/>
      <c r="D201" s="229"/>
      <c r="E201" s="44">
        <v>250000</v>
      </c>
      <c r="F201" s="51" t="s">
        <v>118</v>
      </c>
      <c r="G201" s="79">
        <v>9186.7199999999993</v>
      </c>
      <c r="H201" s="36">
        <f t="shared" si="121"/>
        <v>8727.3839999999982</v>
      </c>
      <c r="I201" s="36">
        <f t="shared" si="122"/>
        <v>8543.6496000000006</v>
      </c>
      <c r="J201" s="36">
        <f t="shared" si="123"/>
        <v>8268.0479999999989</v>
      </c>
      <c r="K201" s="1"/>
      <c r="L201" s="1"/>
    </row>
    <row r="202" spans="2:12" ht="15.75" x14ac:dyDescent="0.25">
      <c r="B202" s="286" t="s">
        <v>136</v>
      </c>
      <c r="C202" s="287"/>
      <c r="D202" s="279"/>
      <c r="E202" s="44">
        <v>250000</v>
      </c>
      <c r="F202" s="51" t="s">
        <v>126</v>
      </c>
      <c r="G202" s="79">
        <v>19789.32</v>
      </c>
      <c r="H202" s="36">
        <f t="shared" si="121"/>
        <v>18799.853999999999</v>
      </c>
      <c r="I202" s="36">
        <f t="shared" si="122"/>
        <v>18404.067600000002</v>
      </c>
      <c r="J202" s="36">
        <f t="shared" si="123"/>
        <v>17810.387999999999</v>
      </c>
      <c r="K202" s="1"/>
      <c r="L202" s="1"/>
    </row>
    <row r="203" spans="2:12" ht="15.75" x14ac:dyDescent="0.25">
      <c r="B203" s="286" t="s">
        <v>210</v>
      </c>
      <c r="C203" s="287"/>
      <c r="D203" s="279"/>
      <c r="E203" s="44">
        <v>10000</v>
      </c>
      <c r="F203" s="51">
        <v>112</v>
      </c>
      <c r="G203" s="79">
        <v>888.24</v>
      </c>
      <c r="H203" s="36">
        <f t="shared" ref="H203:H204" si="127">G203*0.95</f>
        <v>843.82799999999997</v>
      </c>
      <c r="I203" s="36">
        <f t="shared" ref="I203:I204" si="128">G203*0.93</f>
        <v>826.06320000000005</v>
      </c>
      <c r="J203" s="36">
        <f t="shared" ref="J203:J204" si="129">G203*0.9</f>
        <v>799.41600000000005</v>
      </c>
      <c r="K203" s="1"/>
      <c r="L203" s="1"/>
    </row>
    <row r="204" spans="2:12" ht="15.75" x14ac:dyDescent="0.25">
      <c r="B204" s="286" t="s">
        <v>210</v>
      </c>
      <c r="C204" s="287"/>
      <c r="D204" s="279"/>
      <c r="E204" s="44">
        <v>250000</v>
      </c>
      <c r="F204" s="51">
        <v>112</v>
      </c>
      <c r="G204" s="79">
        <v>21551.16</v>
      </c>
      <c r="H204" s="36">
        <f t="shared" si="127"/>
        <v>20473.601999999999</v>
      </c>
      <c r="I204" s="36">
        <f t="shared" si="128"/>
        <v>20042.578799999999</v>
      </c>
      <c r="J204" s="36">
        <f t="shared" si="129"/>
        <v>19396.044000000002</v>
      </c>
      <c r="K204" s="1"/>
      <c r="L204" s="1"/>
    </row>
    <row r="205" spans="2:12" ht="15.75" x14ac:dyDescent="0.25">
      <c r="B205" s="228" t="s">
        <v>137</v>
      </c>
      <c r="C205" s="229"/>
      <c r="D205" s="229"/>
      <c r="E205" s="44">
        <v>10000</v>
      </c>
      <c r="F205" s="191" t="s">
        <v>138</v>
      </c>
      <c r="G205" s="79">
        <v>403.56</v>
      </c>
      <c r="H205" s="36">
        <f t="shared" si="121"/>
        <v>383.38200000000001</v>
      </c>
      <c r="I205" s="36">
        <f t="shared" si="122"/>
        <v>375.31080000000003</v>
      </c>
      <c r="J205" s="36">
        <f t="shared" si="123"/>
        <v>363.20400000000001</v>
      </c>
      <c r="K205" s="1"/>
      <c r="L205" s="1"/>
    </row>
    <row r="206" spans="2:12" ht="16.5" thickBot="1" x14ac:dyDescent="0.3">
      <c r="B206" s="276"/>
      <c r="C206" s="277"/>
      <c r="D206" s="277"/>
      <c r="E206" s="48">
        <v>250000</v>
      </c>
      <c r="F206" s="243"/>
      <c r="G206" s="92">
        <v>9420</v>
      </c>
      <c r="H206" s="27">
        <f t="shared" si="121"/>
        <v>8949</v>
      </c>
      <c r="I206" s="27">
        <f t="shared" si="122"/>
        <v>8760.6</v>
      </c>
      <c r="J206" s="27">
        <f t="shared" si="123"/>
        <v>8478</v>
      </c>
      <c r="K206" s="1"/>
      <c r="L206" s="1"/>
    </row>
    <row r="207" spans="2:12" ht="15" customHeight="1" x14ac:dyDescent="0.25">
      <c r="B207" s="41" t="s">
        <v>139</v>
      </c>
      <c r="C207" s="41"/>
      <c r="D207" s="41"/>
      <c r="E207" s="41"/>
      <c r="F207" s="41"/>
      <c r="G207" s="127"/>
      <c r="H207" s="29"/>
      <c r="I207" s="29"/>
      <c r="J207" s="29"/>
      <c r="K207" s="1"/>
      <c r="L207" s="1"/>
    </row>
    <row r="208" spans="2:12" ht="15.75" x14ac:dyDescent="0.25">
      <c r="B208" s="228" t="s">
        <v>140</v>
      </c>
      <c r="C208" s="229"/>
      <c r="D208" s="229"/>
      <c r="E208" s="128">
        <v>250000</v>
      </c>
      <c r="F208" s="51" t="s">
        <v>141</v>
      </c>
      <c r="G208" s="129">
        <v>9417.7199999999993</v>
      </c>
      <c r="H208" s="36">
        <f t="shared" si="121"/>
        <v>8946.8339999999989</v>
      </c>
      <c r="I208" s="36">
        <f t="shared" si="122"/>
        <v>8758.4796000000006</v>
      </c>
      <c r="J208" s="36">
        <f t="shared" si="123"/>
        <v>8475.9480000000003</v>
      </c>
      <c r="K208" s="1"/>
      <c r="L208" s="1"/>
    </row>
    <row r="209" spans="1:12" ht="15.75" x14ac:dyDescent="0.25">
      <c r="B209" s="228" t="s">
        <v>142</v>
      </c>
      <c r="C209" s="229"/>
      <c r="D209" s="229"/>
      <c r="E209" s="128">
        <v>250000</v>
      </c>
      <c r="F209" s="51" t="s">
        <v>143</v>
      </c>
      <c r="G209" s="129">
        <v>9822.24</v>
      </c>
      <c r="H209" s="36">
        <f t="shared" si="121"/>
        <v>9331.1279999999988</v>
      </c>
      <c r="I209" s="36">
        <f t="shared" si="122"/>
        <v>9134.6831999999995</v>
      </c>
      <c r="J209" s="36">
        <f t="shared" si="123"/>
        <v>8840.0159999999996</v>
      </c>
      <c r="K209" s="1"/>
      <c r="L209" s="1"/>
    </row>
    <row r="210" spans="1:12" ht="15.75" x14ac:dyDescent="0.25">
      <c r="B210" s="228" t="s">
        <v>144</v>
      </c>
      <c r="C210" s="229"/>
      <c r="D210" s="229"/>
      <c r="E210" s="128">
        <v>250000</v>
      </c>
      <c r="F210" s="51" t="s">
        <v>141</v>
      </c>
      <c r="G210" s="79">
        <v>12191.16</v>
      </c>
      <c r="H210" s="36">
        <f t="shared" si="121"/>
        <v>11581.601999999999</v>
      </c>
      <c r="I210" s="36">
        <f t="shared" si="122"/>
        <v>11337.7788</v>
      </c>
      <c r="J210" s="36">
        <f t="shared" si="123"/>
        <v>10972.044</v>
      </c>
      <c r="K210" s="1"/>
      <c r="L210" s="1"/>
    </row>
    <row r="211" spans="1:12" ht="16.5" thickBot="1" x14ac:dyDescent="0.3">
      <c r="B211" s="130" t="s">
        <v>145</v>
      </c>
      <c r="C211" s="288" t="s">
        <v>10</v>
      </c>
      <c r="D211" s="289"/>
      <c r="E211" s="131">
        <v>250000</v>
      </c>
      <c r="F211" s="58">
        <v>248</v>
      </c>
      <c r="G211" s="92">
        <v>11471.76</v>
      </c>
      <c r="H211" s="27">
        <f t="shared" si="121"/>
        <v>10898.172</v>
      </c>
      <c r="I211" s="27">
        <f t="shared" si="122"/>
        <v>10668.736800000001</v>
      </c>
      <c r="J211" s="27">
        <f t="shared" si="123"/>
        <v>10324.584000000001</v>
      </c>
      <c r="K211" s="1"/>
      <c r="L211" s="1"/>
    </row>
    <row r="212" spans="1:12" ht="15.75" x14ac:dyDescent="0.25">
      <c r="B212" s="41" t="s">
        <v>146</v>
      </c>
      <c r="C212" s="41"/>
      <c r="D212" s="41"/>
      <c r="E212" s="41"/>
      <c r="F212" s="41"/>
      <c r="G212" s="41"/>
      <c r="H212" s="29"/>
      <c r="I212" s="29"/>
      <c r="J212" s="29"/>
      <c r="K212" s="1"/>
      <c r="L212" s="1"/>
    </row>
    <row r="213" spans="1:12" ht="15" customHeight="1" x14ac:dyDescent="0.25">
      <c r="B213" s="228" t="s">
        <v>147</v>
      </c>
      <c r="C213" s="229"/>
      <c r="D213" s="229"/>
      <c r="E213" s="44">
        <v>10000</v>
      </c>
      <c r="F213" s="191">
        <v>110</v>
      </c>
      <c r="G213" s="79">
        <v>488.04</v>
      </c>
      <c r="H213" s="36">
        <f t="shared" si="121"/>
        <v>463.63799999999998</v>
      </c>
      <c r="I213" s="36">
        <f t="shared" si="122"/>
        <v>453.87720000000002</v>
      </c>
      <c r="J213" s="36">
        <f t="shared" si="123"/>
        <v>439.23600000000005</v>
      </c>
      <c r="K213" s="1"/>
      <c r="L213" s="1"/>
    </row>
    <row r="214" spans="1:12" ht="16.5" thickBot="1" x14ac:dyDescent="0.3">
      <c r="B214" s="276"/>
      <c r="C214" s="277"/>
      <c r="D214" s="277"/>
      <c r="E214" s="48">
        <v>50000</v>
      </c>
      <c r="F214" s="243"/>
      <c r="G214" s="92">
        <v>2368.44</v>
      </c>
      <c r="H214" s="27">
        <f t="shared" si="121"/>
        <v>2250.018</v>
      </c>
      <c r="I214" s="27">
        <f t="shared" si="122"/>
        <v>2202.6492000000003</v>
      </c>
      <c r="J214" s="27">
        <f t="shared" si="123"/>
        <v>2131.596</v>
      </c>
      <c r="K214" s="1"/>
      <c r="L214" s="1"/>
    </row>
    <row r="215" spans="1:12" ht="15.75" x14ac:dyDescent="0.25">
      <c r="B215" s="41" t="s">
        <v>148</v>
      </c>
      <c r="C215" s="41"/>
      <c r="D215" s="41"/>
      <c r="E215" s="41"/>
      <c r="F215" s="41"/>
      <c r="G215" s="41"/>
      <c r="H215" s="29"/>
      <c r="I215" s="29"/>
      <c r="J215" s="29"/>
      <c r="K215" s="1"/>
      <c r="L215" s="1"/>
    </row>
    <row r="216" spans="1:12" ht="15" customHeight="1" x14ac:dyDescent="0.25">
      <c r="B216" s="228" t="s">
        <v>149</v>
      </c>
      <c r="C216" s="229"/>
      <c r="D216" s="229"/>
      <c r="E216" s="44">
        <v>10000</v>
      </c>
      <c r="F216" s="191" t="s">
        <v>107</v>
      </c>
      <c r="G216" s="79">
        <v>488.04</v>
      </c>
      <c r="H216" s="36">
        <f t="shared" si="121"/>
        <v>463.63799999999998</v>
      </c>
      <c r="I216" s="36">
        <f t="shared" si="122"/>
        <v>453.87720000000002</v>
      </c>
      <c r="J216" s="36">
        <f t="shared" si="123"/>
        <v>439.23600000000005</v>
      </c>
      <c r="K216" s="1"/>
      <c r="L216" s="1"/>
    </row>
    <row r="217" spans="1:12" ht="15.75" x14ac:dyDescent="0.25">
      <c r="B217" s="228"/>
      <c r="C217" s="229"/>
      <c r="D217" s="229"/>
      <c r="E217" s="44">
        <v>50000</v>
      </c>
      <c r="F217" s="191"/>
      <c r="G217" s="79">
        <v>2368.44</v>
      </c>
      <c r="H217" s="36">
        <f t="shared" si="121"/>
        <v>2250.018</v>
      </c>
      <c r="I217" s="36">
        <f t="shared" si="122"/>
        <v>2202.6492000000003</v>
      </c>
      <c r="J217" s="36">
        <f t="shared" si="123"/>
        <v>2131.596</v>
      </c>
      <c r="K217" s="1"/>
      <c r="L217" s="1"/>
    </row>
    <row r="218" spans="1:12" ht="15.75" x14ac:dyDescent="0.25">
      <c r="B218" s="228" t="s">
        <v>267</v>
      </c>
      <c r="C218" s="229"/>
      <c r="D218" s="229"/>
      <c r="E218" s="44">
        <v>10000</v>
      </c>
      <c r="F218" s="191" t="s">
        <v>118</v>
      </c>
      <c r="G218" s="79">
        <v>488.04</v>
      </c>
      <c r="H218" s="36">
        <f t="shared" ref="H218:H220" si="130">G218*0.95</f>
        <v>463.63799999999998</v>
      </c>
      <c r="I218" s="36">
        <f t="shared" ref="I218:I220" si="131">G218*0.93</f>
        <v>453.87720000000002</v>
      </c>
      <c r="J218" s="36">
        <f t="shared" ref="J218:J220" si="132">G218*0.9</f>
        <v>439.23600000000005</v>
      </c>
      <c r="K218" s="1"/>
      <c r="L218" s="1"/>
    </row>
    <row r="219" spans="1:12" ht="15.75" x14ac:dyDescent="0.25">
      <c r="B219" s="228"/>
      <c r="C219" s="229"/>
      <c r="D219" s="229"/>
      <c r="E219" s="44">
        <v>50000</v>
      </c>
      <c r="F219" s="191"/>
      <c r="G219" s="79">
        <v>2368.44</v>
      </c>
      <c r="H219" s="36">
        <f t="shared" si="130"/>
        <v>2250.018</v>
      </c>
      <c r="I219" s="36">
        <f t="shared" si="131"/>
        <v>2202.6492000000003</v>
      </c>
      <c r="J219" s="36">
        <f t="shared" si="132"/>
        <v>2131.596</v>
      </c>
      <c r="K219" s="1"/>
      <c r="L219" s="1"/>
    </row>
    <row r="220" spans="1:12" ht="15" customHeight="1" x14ac:dyDescent="0.25">
      <c r="A220" s="3"/>
      <c r="B220" s="186" t="s">
        <v>150</v>
      </c>
      <c r="C220" s="186"/>
      <c r="D220" s="186"/>
      <c r="E220" s="132">
        <v>10000</v>
      </c>
      <c r="F220" s="191" t="s">
        <v>120</v>
      </c>
      <c r="G220" s="79">
        <v>488.04</v>
      </c>
      <c r="H220" s="36">
        <f t="shared" si="130"/>
        <v>463.63799999999998</v>
      </c>
      <c r="I220" s="36">
        <f t="shared" si="131"/>
        <v>453.87720000000002</v>
      </c>
      <c r="J220" s="36">
        <f t="shared" si="132"/>
        <v>439.23600000000005</v>
      </c>
      <c r="K220" s="1"/>
      <c r="L220" s="1"/>
    </row>
    <row r="221" spans="1:12" ht="15.75" x14ac:dyDescent="0.25">
      <c r="A221" s="3"/>
      <c r="B221" s="189"/>
      <c r="C221" s="189"/>
      <c r="D221" s="189"/>
      <c r="E221" s="132">
        <v>50000</v>
      </c>
      <c r="F221" s="191"/>
      <c r="G221" s="79">
        <v>2368.44</v>
      </c>
      <c r="H221" s="36">
        <f t="shared" si="121"/>
        <v>2250.018</v>
      </c>
      <c r="I221" s="36">
        <f t="shared" si="122"/>
        <v>2202.6492000000003</v>
      </c>
      <c r="J221" s="36">
        <f t="shared" si="123"/>
        <v>2131.596</v>
      </c>
      <c r="K221" s="1"/>
      <c r="L221" s="1"/>
    </row>
    <row r="222" spans="1:12" ht="15.75" x14ac:dyDescent="0.25">
      <c r="A222" s="3"/>
      <c r="B222" s="133"/>
      <c r="C222" s="133"/>
      <c r="D222" s="133"/>
      <c r="E222" s="132">
        <v>500000</v>
      </c>
      <c r="F222" s="51"/>
      <c r="G222" s="79">
        <v>21304.44</v>
      </c>
      <c r="H222" s="36">
        <f t="shared" ref="H222" si="133">G222*0.95</f>
        <v>20239.217999999997</v>
      </c>
      <c r="I222" s="36">
        <f t="shared" ref="I222" si="134">G222*0.93</f>
        <v>19813.129199999999</v>
      </c>
      <c r="J222" s="36">
        <f t="shared" ref="J222" si="135">G222*0.9</f>
        <v>19173.995999999999</v>
      </c>
      <c r="K222" s="1"/>
      <c r="L222" s="1"/>
    </row>
    <row r="223" spans="1:12" ht="15" customHeight="1" x14ac:dyDescent="0.25">
      <c r="B223" s="290" t="s">
        <v>151</v>
      </c>
      <c r="C223" s="291"/>
      <c r="D223" s="291"/>
      <c r="E223" s="44">
        <v>10000</v>
      </c>
      <c r="F223" s="191" t="s">
        <v>152</v>
      </c>
      <c r="G223" s="79">
        <v>488.04</v>
      </c>
      <c r="H223" s="36">
        <f t="shared" si="121"/>
        <v>463.63799999999998</v>
      </c>
      <c r="I223" s="36">
        <f t="shared" si="122"/>
        <v>453.87720000000002</v>
      </c>
      <c r="J223" s="36">
        <f t="shared" si="123"/>
        <v>439.23600000000005</v>
      </c>
      <c r="K223" s="1"/>
      <c r="L223" s="1"/>
    </row>
    <row r="224" spans="1:12" ht="15.75" x14ac:dyDescent="0.25">
      <c r="B224" s="228"/>
      <c r="C224" s="229"/>
      <c r="D224" s="229"/>
      <c r="E224" s="44">
        <v>50000</v>
      </c>
      <c r="F224" s="191"/>
      <c r="G224" s="79">
        <v>2364.44</v>
      </c>
      <c r="H224" s="36">
        <f t="shared" si="121"/>
        <v>2246.2179999999998</v>
      </c>
      <c r="I224" s="36">
        <f t="shared" si="122"/>
        <v>2198.9292</v>
      </c>
      <c r="J224" s="36">
        <f t="shared" si="123"/>
        <v>2127.9960000000001</v>
      </c>
      <c r="K224" s="1"/>
      <c r="L224" s="1"/>
    </row>
    <row r="225" spans="2:12" ht="15" customHeight="1" x14ac:dyDescent="0.25">
      <c r="B225" s="228" t="s">
        <v>153</v>
      </c>
      <c r="C225" s="229"/>
      <c r="D225" s="229"/>
      <c r="E225" s="44">
        <v>10000</v>
      </c>
      <c r="F225" s="191" t="s">
        <v>154</v>
      </c>
      <c r="G225" s="79">
        <v>525.24</v>
      </c>
      <c r="H225" s="36">
        <f t="shared" si="121"/>
        <v>498.97800000000001</v>
      </c>
      <c r="I225" s="36">
        <f t="shared" si="122"/>
        <v>488.47320000000002</v>
      </c>
      <c r="J225" s="36">
        <f t="shared" si="123"/>
        <v>472.71600000000001</v>
      </c>
      <c r="K225" s="1"/>
      <c r="L225" s="1"/>
    </row>
    <row r="226" spans="2:12" ht="15.75" x14ac:dyDescent="0.25">
      <c r="B226" s="228"/>
      <c r="C226" s="229"/>
      <c r="D226" s="229"/>
      <c r="E226" s="44">
        <v>50000</v>
      </c>
      <c r="F226" s="191"/>
      <c r="G226" s="79">
        <v>2550</v>
      </c>
      <c r="H226" s="36">
        <f t="shared" si="121"/>
        <v>2422.5</v>
      </c>
      <c r="I226" s="36">
        <f t="shared" si="122"/>
        <v>2371.5</v>
      </c>
      <c r="J226" s="36">
        <f t="shared" si="123"/>
        <v>2295</v>
      </c>
      <c r="K226" s="1"/>
      <c r="L226" s="1"/>
    </row>
    <row r="227" spans="2:12" ht="15" customHeight="1" x14ac:dyDescent="0.25">
      <c r="B227" s="228" t="s">
        <v>155</v>
      </c>
      <c r="C227" s="229"/>
      <c r="D227" s="229"/>
      <c r="E227" s="44">
        <v>10000</v>
      </c>
      <c r="F227" s="191" t="s">
        <v>154</v>
      </c>
      <c r="G227" s="79">
        <v>525.24</v>
      </c>
      <c r="H227" s="36">
        <f t="shared" si="121"/>
        <v>498.97800000000001</v>
      </c>
      <c r="I227" s="36">
        <f t="shared" si="122"/>
        <v>488.47320000000002</v>
      </c>
      <c r="J227" s="36">
        <f t="shared" si="123"/>
        <v>472.71600000000001</v>
      </c>
      <c r="K227" s="1"/>
      <c r="L227" s="1"/>
    </row>
    <row r="228" spans="2:12" ht="15.75" x14ac:dyDescent="0.25">
      <c r="B228" s="228"/>
      <c r="C228" s="229"/>
      <c r="D228" s="229"/>
      <c r="E228" s="44">
        <v>50000</v>
      </c>
      <c r="F228" s="191"/>
      <c r="G228" s="79">
        <v>2550</v>
      </c>
      <c r="H228" s="36">
        <f t="shared" si="121"/>
        <v>2422.5</v>
      </c>
      <c r="I228" s="36">
        <f t="shared" si="122"/>
        <v>2371.5</v>
      </c>
      <c r="J228" s="36">
        <f t="shared" si="123"/>
        <v>2295</v>
      </c>
      <c r="K228" s="1"/>
      <c r="L228" s="1"/>
    </row>
    <row r="229" spans="2:12" ht="15" customHeight="1" x14ac:dyDescent="0.25">
      <c r="B229" s="228" t="s">
        <v>211</v>
      </c>
      <c r="C229" s="229"/>
      <c r="D229" s="229"/>
      <c r="E229" s="44">
        <v>10000</v>
      </c>
      <c r="F229" s="191" t="s">
        <v>154</v>
      </c>
      <c r="G229" s="79">
        <v>992.76</v>
      </c>
      <c r="H229" s="36">
        <f t="shared" ref="H229:H232" si="136">G229*0.95</f>
        <v>943.12199999999996</v>
      </c>
      <c r="I229" s="36">
        <f t="shared" ref="I229:I232" si="137">G229*0.93</f>
        <v>923.26679999999999</v>
      </c>
      <c r="J229" s="36">
        <f t="shared" ref="J229:J232" si="138">G229*0.9</f>
        <v>893.48400000000004</v>
      </c>
      <c r="K229" s="1"/>
      <c r="L229" s="1"/>
    </row>
    <row r="230" spans="2:12" ht="15.75" x14ac:dyDescent="0.25">
      <c r="B230" s="228"/>
      <c r="C230" s="229"/>
      <c r="D230" s="229"/>
      <c r="E230" s="44">
        <v>50000</v>
      </c>
      <c r="F230" s="191"/>
      <c r="G230" s="79">
        <v>4819.68</v>
      </c>
      <c r="H230" s="36">
        <f t="shared" si="136"/>
        <v>4578.6959999999999</v>
      </c>
      <c r="I230" s="36">
        <f t="shared" si="137"/>
        <v>4482.3024000000005</v>
      </c>
      <c r="J230" s="36">
        <f t="shared" si="138"/>
        <v>4337.7120000000004</v>
      </c>
      <c r="K230" s="1"/>
      <c r="L230" s="1"/>
    </row>
    <row r="231" spans="2:12" ht="15" customHeight="1" x14ac:dyDescent="0.25">
      <c r="B231" s="228" t="s">
        <v>212</v>
      </c>
      <c r="C231" s="229"/>
      <c r="D231" s="229"/>
      <c r="E231" s="44">
        <v>10000</v>
      </c>
      <c r="F231" s="191" t="s">
        <v>154</v>
      </c>
      <c r="G231" s="79">
        <v>525.24</v>
      </c>
      <c r="H231" s="36">
        <f t="shared" si="136"/>
        <v>498.97800000000001</v>
      </c>
      <c r="I231" s="36">
        <f t="shared" si="137"/>
        <v>488.47320000000002</v>
      </c>
      <c r="J231" s="36">
        <f t="shared" si="138"/>
        <v>472.71600000000001</v>
      </c>
      <c r="K231" s="1"/>
      <c r="L231" s="1"/>
    </row>
    <row r="232" spans="2:12" ht="15.75" x14ac:dyDescent="0.25">
      <c r="B232" s="228"/>
      <c r="C232" s="229"/>
      <c r="D232" s="229"/>
      <c r="E232" s="44">
        <v>50000</v>
      </c>
      <c r="F232" s="191"/>
      <c r="G232" s="79">
        <v>2669.52</v>
      </c>
      <c r="H232" s="36">
        <f t="shared" si="136"/>
        <v>2536.0439999999999</v>
      </c>
      <c r="I232" s="36">
        <f t="shared" si="137"/>
        <v>2482.6536000000001</v>
      </c>
      <c r="J232" s="36">
        <f t="shared" si="138"/>
        <v>2402.5680000000002</v>
      </c>
      <c r="K232" s="1"/>
      <c r="L232" s="1"/>
    </row>
    <row r="233" spans="2:12" ht="15" customHeight="1" x14ac:dyDescent="0.25">
      <c r="B233" s="228" t="s">
        <v>156</v>
      </c>
      <c r="C233" s="229"/>
      <c r="D233" s="229"/>
      <c r="E233" s="44">
        <v>10000</v>
      </c>
      <c r="F233" s="191" t="s">
        <v>157</v>
      </c>
      <c r="G233" s="79">
        <v>374.4</v>
      </c>
      <c r="H233" s="36">
        <f t="shared" si="121"/>
        <v>355.67999999999995</v>
      </c>
      <c r="I233" s="36">
        <f t="shared" si="122"/>
        <v>348.19200000000001</v>
      </c>
      <c r="J233" s="36">
        <f t="shared" si="123"/>
        <v>336.96</v>
      </c>
      <c r="K233" s="1"/>
      <c r="L233" s="1"/>
    </row>
    <row r="234" spans="2:12" ht="16.5" thickBot="1" x14ac:dyDescent="0.3">
      <c r="B234" s="276"/>
      <c r="C234" s="277"/>
      <c r="D234" s="277"/>
      <c r="E234" s="48">
        <v>50000</v>
      </c>
      <c r="F234" s="243"/>
      <c r="G234" s="92">
        <v>1816.08</v>
      </c>
      <c r="H234" s="27">
        <f t="shared" si="121"/>
        <v>1725.2759999999998</v>
      </c>
      <c r="I234" s="27">
        <f t="shared" si="122"/>
        <v>1688.9544000000001</v>
      </c>
      <c r="J234" s="27">
        <f t="shared" si="123"/>
        <v>1634.472</v>
      </c>
      <c r="K234" s="1"/>
      <c r="L234" s="1"/>
    </row>
    <row r="235" spans="2:12" ht="15.75" x14ac:dyDescent="0.25">
      <c r="B235" s="41" t="s">
        <v>158</v>
      </c>
      <c r="C235" s="41"/>
      <c r="D235" s="41"/>
      <c r="E235" s="41"/>
      <c r="F235" s="41"/>
      <c r="G235" s="41"/>
      <c r="H235" s="29"/>
      <c r="I235" s="29"/>
      <c r="J235" s="29"/>
      <c r="K235" s="1"/>
      <c r="L235" s="1"/>
    </row>
    <row r="236" spans="2:12" ht="15.75" x14ac:dyDescent="0.25">
      <c r="B236" s="213" t="s">
        <v>159</v>
      </c>
      <c r="C236" s="214"/>
      <c r="D236" s="214"/>
      <c r="E236" s="44">
        <v>10000</v>
      </c>
      <c r="F236" s="60">
        <v>140</v>
      </c>
      <c r="G236" s="79">
        <v>2401.1999999999998</v>
      </c>
      <c r="H236" s="36">
        <f t="shared" si="121"/>
        <v>2281.14</v>
      </c>
      <c r="I236" s="36">
        <f t="shared" si="122"/>
        <v>2233.116</v>
      </c>
      <c r="J236" s="36">
        <f t="shared" si="123"/>
        <v>2161.08</v>
      </c>
      <c r="K236" s="1"/>
      <c r="L236" s="1"/>
    </row>
    <row r="237" spans="2:12" ht="15.75" x14ac:dyDescent="0.25">
      <c r="B237" s="213" t="s">
        <v>160</v>
      </c>
      <c r="C237" s="214"/>
      <c r="D237" s="214"/>
      <c r="E237" s="44">
        <v>10000</v>
      </c>
      <c r="F237" s="60">
        <v>140</v>
      </c>
      <c r="G237" s="79">
        <v>2401.1999999999998</v>
      </c>
      <c r="H237" s="36">
        <f t="shared" si="121"/>
        <v>2281.14</v>
      </c>
      <c r="I237" s="36">
        <f t="shared" si="122"/>
        <v>2233.116</v>
      </c>
      <c r="J237" s="36">
        <f t="shared" si="123"/>
        <v>2161.08</v>
      </c>
      <c r="K237" s="1"/>
      <c r="L237" s="1"/>
    </row>
    <row r="238" spans="2:12" ht="16.5" thickBot="1" x14ac:dyDescent="0.3">
      <c r="B238" s="276" t="s">
        <v>161</v>
      </c>
      <c r="C238" s="277"/>
      <c r="D238" s="277"/>
      <c r="E238" s="48">
        <v>10000</v>
      </c>
      <c r="F238" s="25">
        <v>150</v>
      </c>
      <c r="G238" s="92">
        <v>1392.24</v>
      </c>
      <c r="H238" s="27">
        <f t="shared" si="121"/>
        <v>1322.6279999999999</v>
      </c>
      <c r="I238" s="27">
        <f t="shared" si="122"/>
        <v>1294.7832000000001</v>
      </c>
      <c r="J238" s="27">
        <f t="shared" si="123"/>
        <v>1253.0160000000001</v>
      </c>
      <c r="K238" s="1"/>
      <c r="L238" s="1"/>
    </row>
    <row r="239" spans="2:12" ht="15.75" x14ac:dyDescent="0.25">
      <c r="B239" s="41" t="s">
        <v>162</v>
      </c>
      <c r="C239" s="41"/>
      <c r="D239" s="41"/>
      <c r="E239" s="41"/>
      <c r="F239" s="41"/>
      <c r="G239" s="41"/>
      <c r="H239" s="29"/>
      <c r="I239" s="29"/>
      <c r="J239" s="29"/>
      <c r="K239" s="1"/>
      <c r="L239" s="1"/>
    </row>
    <row r="240" spans="2:12" ht="15.75" x14ac:dyDescent="0.25">
      <c r="B240" s="124" t="s">
        <v>163</v>
      </c>
      <c r="C240" s="264" t="s">
        <v>106</v>
      </c>
      <c r="D240" s="265"/>
      <c r="E240" s="44">
        <v>10000</v>
      </c>
      <c r="F240" s="60">
        <v>150</v>
      </c>
      <c r="G240" s="79">
        <v>2705.04</v>
      </c>
      <c r="H240" s="36">
        <f t="shared" si="121"/>
        <v>2569.788</v>
      </c>
      <c r="I240" s="36">
        <f t="shared" si="122"/>
        <v>2515.6872000000003</v>
      </c>
      <c r="J240" s="36">
        <f t="shared" si="123"/>
        <v>2434.5360000000001</v>
      </c>
      <c r="K240" s="1"/>
      <c r="L240" s="1"/>
    </row>
    <row r="241" spans="2:12" ht="15.75" x14ac:dyDescent="0.25">
      <c r="B241" s="41" t="s">
        <v>164</v>
      </c>
      <c r="C241" s="41"/>
      <c r="D241" s="41"/>
      <c r="E241" s="41"/>
      <c r="F241" s="41"/>
      <c r="G241" s="41"/>
      <c r="H241" s="36"/>
      <c r="I241" s="36"/>
      <c r="J241" s="36"/>
      <c r="K241" s="1"/>
      <c r="L241" s="1"/>
    </row>
    <row r="242" spans="2:12" ht="15.75" x14ac:dyDescent="0.25">
      <c r="B242" s="228" t="s">
        <v>165</v>
      </c>
      <c r="C242" s="229"/>
      <c r="D242" s="229"/>
      <c r="E242" s="50" t="s">
        <v>37</v>
      </c>
      <c r="F242" s="292" t="s">
        <v>269</v>
      </c>
      <c r="G242" s="79">
        <v>127.44</v>
      </c>
      <c r="H242" s="36">
        <f t="shared" si="121"/>
        <v>121.068</v>
      </c>
      <c r="I242" s="36">
        <f t="shared" si="122"/>
        <v>118.5192</v>
      </c>
      <c r="J242" s="36">
        <f t="shared" si="123"/>
        <v>114.696</v>
      </c>
      <c r="K242" s="1"/>
      <c r="L242" s="1"/>
    </row>
    <row r="243" spans="2:12" ht="15.75" x14ac:dyDescent="0.25">
      <c r="B243" s="228"/>
      <c r="C243" s="229"/>
      <c r="D243" s="229"/>
      <c r="E243" s="50" t="s">
        <v>38</v>
      </c>
      <c r="F243" s="293"/>
      <c r="G243" s="79">
        <v>1216.8</v>
      </c>
      <c r="H243" s="36">
        <f t="shared" si="121"/>
        <v>1155.9599999999998</v>
      </c>
      <c r="I243" s="36">
        <f t="shared" si="122"/>
        <v>1131.624</v>
      </c>
      <c r="J243" s="36">
        <f t="shared" si="123"/>
        <v>1095.1199999999999</v>
      </c>
      <c r="K243" s="1"/>
      <c r="L243" s="1"/>
    </row>
    <row r="244" spans="2:12" ht="15.75" x14ac:dyDescent="0.25">
      <c r="B244" s="134"/>
      <c r="C244" s="294" t="s">
        <v>166</v>
      </c>
      <c r="D244" s="295"/>
      <c r="E244" s="135">
        <v>10000</v>
      </c>
      <c r="F244" s="242" t="s">
        <v>268</v>
      </c>
      <c r="G244" s="79">
        <v>434.16</v>
      </c>
      <c r="H244" s="36">
        <f t="shared" si="121"/>
        <v>412.452</v>
      </c>
      <c r="I244" s="36">
        <f t="shared" si="122"/>
        <v>403.76880000000006</v>
      </c>
      <c r="J244" s="36">
        <f t="shared" si="123"/>
        <v>390.74400000000003</v>
      </c>
      <c r="K244" s="1"/>
      <c r="L244" s="1"/>
    </row>
    <row r="245" spans="2:12" ht="15.75" x14ac:dyDescent="0.25">
      <c r="B245" s="136"/>
      <c r="C245" s="296"/>
      <c r="D245" s="297"/>
      <c r="E245" s="135">
        <v>50000</v>
      </c>
      <c r="F245" s="298"/>
      <c r="G245" s="79">
        <v>2106.48</v>
      </c>
      <c r="H245" s="36">
        <f t="shared" si="121"/>
        <v>2001.1559999999999</v>
      </c>
      <c r="I245" s="36">
        <f t="shared" si="122"/>
        <v>1959.0264000000002</v>
      </c>
      <c r="J245" s="36">
        <f t="shared" si="123"/>
        <v>1895.8320000000001</v>
      </c>
      <c r="K245" s="1"/>
      <c r="L245" s="1"/>
    </row>
    <row r="246" spans="2:12" ht="15.75" x14ac:dyDescent="0.25">
      <c r="B246" s="137" t="s">
        <v>168</v>
      </c>
      <c r="C246" s="294" t="s">
        <v>169</v>
      </c>
      <c r="D246" s="295"/>
      <c r="E246" s="135">
        <v>5000</v>
      </c>
      <c r="F246" s="298"/>
      <c r="G246" s="129">
        <v>468</v>
      </c>
      <c r="H246" s="36">
        <f t="shared" si="121"/>
        <v>444.59999999999997</v>
      </c>
      <c r="I246" s="36">
        <f t="shared" si="122"/>
        <v>435.24</v>
      </c>
      <c r="J246" s="36">
        <f t="shared" si="123"/>
        <v>421.2</v>
      </c>
      <c r="K246" s="1"/>
      <c r="L246" s="1"/>
    </row>
    <row r="247" spans="2:12" ht="15.75" x14ac:dyDescent="0.25">
      <c r="B247" s="137" t="s">
        <v>270</v>
      </c>
      <c r="C247" s="296"/>
      <c r="D247" s="297"/>
      <c r="E247" s="135">
        <v>50000</v>
      </c>
      <c r="F247" s="298"/>
      <c r="G247" s="79">
        <v>2273.16</v>
      </c>
      <c r="H247" s="36">
        <f t="shared" si="121"/>
        <v>2159.502</v>
      </c>
      <c r="I247" s="36">
        <f t="shared" si="122"/>
        <v>2114.0387999999998</v>
      </c>
      <c r="J247" s="36">
        <f t="shared" si="123"/>
        <v>2045.8439999999998</v>
      </c>
      <c r="K247" s="1"/>
      <c r="L247" s="1"/>
    </row>
    <row r="248" spans="2:12" ht="15" customHeight="1" x14ac:dyDescent="0.25">
      <c r="B248" s="136"/>
      <c r="C248" s="294" t="s">
        <v>170</v>
      </c>
      <c r="D248" s="295"/>
      <c r="E248" s="135">
        <v>10000</v>
      </c>
      <c r="F248" s="298"/>
      <c r="G248" s="79">
        <v>523.32000000000005</v>
      </c>
      <c r="H248" s="36">
        <f t="shared" si="121"/>
        <v>497.154</v>
      </c>
      <c r="I248" s="36">
        <f t="shared" si="122"/>
        <v>486.68760000000009</v>
      </c>
      <c r="J248" s="36">
        <f t="shared" si="123"/>
        <v>470.98800000000006</v>
      </c>
      <c r="K248" s="1"/>
      <c r="L248" s="1"/>
    </row>
    <row r="249" spans="2:12" ht="15.75" x14ac:dyDescent="0.25">
      <c r="B249" s="138"/>
      <c r="C249" s="296"/>
      <c r="D249" s="297"/>
      <c r="E249" s="135">
        <v>50000</v>
      </c>
      <c r="F249" s="299"/>
      <c r="G249" s="79">
        <v>2540.52</v>
      </c>
      <c r="H249" s="36">
        <f t="shared" si="121"/>
        <v>2413.4939999999997</v>
      </c>
      <c r="I249" s="36">
        <f t="shared" si="122"/>
        <v>2362.6836000000003</v>
      </c>
      <c r="J249" s="36">
        <f t="shared" si="123"/>
        <v>2286.4679999999998</v>
      </c>
      <c r="K249" s="1"/>
      <c r="L249" s="1"/>
    </row>
    <row r="250" spans="2:12" ht="15.75" x14ac:dyDescent="0.25">
      <c r="B250" s="134"/>
      <c r="C250" s="294" t="s">
        <v>166</v>
      </c>
      <c r="D250" s="295"/>
      <c r="E250" s="135">
        <v>10000</v>
      </c>
      <c r="F250" s="242" t="s">
        <v>167</v>
      </c>
      <c r="G250" s="79">
        <v>502.8</v>
      </c>
      <c r="H250" s="36">
        <f t="shared" si="121"/>
        <v>477.65999999999997</v>
      </c>
      <c r="I250" s="36">
        <f t="shared" si="122"/>
        <v>467.60400000000004</v>
      </c>
      <c r="J250" s="36">
        <f t="shared" si="123"/>
        <v>452.52000000000004</v>
      </c>
      <c r="K250" s="1"/>
      <c r="L250" s="1"/>
    </row>
    <row r="251" spans="2:12" ht="15.75" x14ac:dyDescent="0.25">
      <c r="B251" s="136"/>
      <c r="C251" s="296"/>
      <c r="D251" s="297"/>
      <c r="E251" s="135">
        <v>50000</v>
      </c>
      <c r="F251" s="298"/>
      <c r="G251" s="79">
        <v>2440.6799999999998</v>
      </c>
      <c r="H251" s="36">
        <f t="shared" si="121"/>
        <v>2318.6459999999997</v>
      </c>
      <c r="I251" s="36">
        <f t="shared" si="122"/>
        <v>2269.8323999999998</v>
      </c>
      <c r="J251" s="36">
        <f t="shared" si="123"/>
        <v>2196.6120000000001</v>
      </c>
      <c r="K251" s="1"/>
      <c r="L251" s="1"/>
    </row>
    <row r="252" spans="2:12" ht="15.75" x14ac:dyDescent="0.25">
      <c r="B252" s="137" t="s">
        <v>171</v>
      </c>
      <c r="C252" s="294" t="s">
        <v>169</v>
      </c>
      <c r="D252" s="295"/>
      <c r="E252" s="135">
        <v>10000</v>
      </c>
      <c r="F252" s="298"/>
      <c r="G252" s="129">
        <v>544.67999999999995</v>
      </c>
      <c r="H252" s="36">
        <f t="shared" si="121"/>
        <v>517.44599999999991</v>
      </c>
      <c r="I252" s="36">
        <f t="shared" si="122"/>
        <v>506.55239999999998</v>
      </c>
      <c r="J252" s="36">
        <f t="shared" si="123"/>
        <v>490.21199999999999</v>
      </c>
      <c r="K252" s="1"/>
      <c r="L252" s="1"/>
    </row>
    <row r="253" spans="2:12" ht="15.75" x14ac:dyDescent="0.25">
      <c r="B253" s="137"/>
      <c r="C253" s="296"/>
      <c r="D253" s="297"/>
      <c r="E253" s="135">
        <v>50000</v>
      </c>
      <c r="F253" s="298"/>
      <c r="G253" s="79">
        <v>2641.32</v>
      </c>
      <c r="H253" s="36">
        <f t="shared" si="121"/>
        <v>2509.2539999999999</v>
      </c>
      <c r="I253" s="36">
        <f t="shared" si="122"/>
        <v>2456.4276000000004</v>
      </c>
      <c r="J253" s="36">
        <f t="shared" si="123"/>
        <v>2377.1880000000001</v>
      </c>
      <c r="K253" s="1"/>
      <c r="L253" s="1"/>
    </row>
    <row r="254" spans="2:12" ht="15.75" x14ac:dyDescent="0.25">
      <c r="B254" s="136" t="s">
        <v>284</v>
      </c>
      <c r="C254" s="294" t="s">
        <v>170</v>
      </c>
      <c r="D254" s="295"/>
      <c r="E254" s="135">
        <v>10000</v>
      </c>
      <c r="F254" s="298"/>
      <c r="G254" s="79">
        <v>613.32000000000005</v>
      </c>
      <c r="H254" s="36">
        <f t="shared" si="121"/>
        <v>582.654</v>
      </c>
      <c r="I254" s="36">
        <f t="shared" si="122"/>
        <v>570.38760000000002</v>
      </c>
      <c r="J254" s="36">
        <f t="shared" si="123"/>
        <v>551.98800000000006</v>
      </c>
      <c r="K254" s="1"/>
      <c r="L254" s="1"/>
    </row>
    <row r="255" spans="2:12" ht="16.5" thickBot="1" x14ac:dyDescent="0.3">
      <c r="B255" s="139"/>
      <c r="C255" s="305"/>
      <c r="D255" s="306"/>
      <c r="E255" s="140">
        <v>50000</v>
      </c>
      <c r="F255" s="263"/>
      <c r="G255" s="92">
        <v>2975.64</v>
      </c>
      <c r="H255" s="27">
        <f t="shared" si="121"/>
        <v>2826.8579999999997</v>
      </c>
      <c r="I255" s="27">
        <f t="shared" si="122"/>
        <v>2767.3452000000002</v>
      </c>
      <c r="J255" s="27">
        <f t="shared" si="123"/>
        <v>2678.076</v>
      </c>
      <c r="K255" s="1"/>
      <c r="L255" s="1"/>
    </row>
    <row r="256" spans="2:12" ht="15.75" hidden="1" x14ac:dyDescent="0.25">
      <c r="B256" s="41" t="s">
        <v>213</v>
      </c>
      <c r="C256" s="41"/>
      <c r="D256" s="41"/>
      <c r="E256" s="41"/>
      <c r="F256" s="41"/>
      <c r="G256" s="41"/>
      <c r="H256" s="29"/>
      <c r="I256" s="29"/>
      <c r="J256" s="29"/>
      <c r="K256" s="1"/>
      <c r="L256" s="1"/>
    </row>
    <row r="257" spans="2:12" ht="15.75" hidden="1" x14ac:dyDescent="0.25">
      <c r="B257" s="185" t="s">
        <v>214</v>
      </c>
      <c r="C257" s="186"/>
      <c r="D257" s="186"/>
      <c r="E257" s="50" t="s">
        <v>37</v>
      </c>
      <c r="F257" s="293">
        <v>135</v>
      </c>
      <c r="G257" s="79">
        <v>132.46</v>
      </c>
      <c r="H257" s="36">
        <f t="shared" ref="H257:H258" si="139">G257*0.95</f>
        <v>125.837</v>
      </c>
      <c r="I257" s="36">
        <f t="shared" ref="I257:I258" si="140">G257*0.93</f>
        <v>123.18780000000001</v>
      </c>
      <c r="J257" s="36">
        <f t="shared" ref="J257:J258" si="141">G257*0.9</f>
        <v>119.21400000000001</v>
      </c>
      <c r="K257" s="1"/>
      <c r="L257" s="1"/>
    </row>
    <row r="258" spans="2:12" ht="16.5" hidden="1" thickBot="1" x14ac:dyDescent="0.3">
      <c r="B258" s="260"/>
      <c r="C258" s="261"/>
      <c r="D258" s="261"/>
      <c r="E258" s="141" t="s">
        <v>38</v>
      </c>
      <c r="F258" s="301"/>
      <c r="G258" s="92">
        <v>1231.7</v>
      </c>
      <c r="H258" s="27">
        <f t="shared" si="139"/>
        <v>1170.115</v>
      </c>
      <c r="I258" s="27">
        <f t="shared" si="140"/>
        <v>1145.481</v>
      </c>
      <c r="J258" s="27">
        <f t="shared" si="141"/>
        <v>1108.53</v>
      </c>
      <c r="K258" s="1"/>
      <c r="L258" s="1"/>
    </row>
    <row r="259" spans="2:12" ht="15.75" x14ac:dyDescent="0.25">
      <c r="B259" s="41" t="s">
        <v>172</v>
      </c>
      <c r="C259" s="41"/>
      <c r="D259" s="41"/>
      <c r="E259" s="41"/>
      <c r="F259" s="41"/>
      <c r="G259" s="41"/>
      <c r="H259" s="29"/>
      <c r="I259" s="29"/>
      <c r="J259" s="29"/>
      <c r="K259" s="1"/>
      <c r="L259" s="1"/>
    </row>
    <row r="260" spans="2:12" ht="15.75" x14ac:dyDescent="0.25">
      <c r="B260" s="185" t="s">
        <v>173</v>
      </c>
      <c r="C260" s="186"/>
      <c r="D260" s="186"/>
      <c r="E260" s="50" t="s">
        <v>37</v>
      </c>
      <c r="F260" s="293">
        <v>135</v>
      </c>
      <c r="G260" s="79">
        <v>346.08</v>
      </c>
      <c r="H260" s="36">
        <f t="shared" si="121"/>
        <v>328.77599999999995</v>
      </c>
      <c r="I260" s="36">
        <f t="shared" si="122"/>
        <v>321.8544</v>
      </c>
      <c r="J260" s="36">
        <f t="shared" si="123"/>
        <v>311.47199999999998</v>
      </c>
      <c r="K260" s="1"/>
      <c r="L260" s="1"/>
    </row>
    <row r="261" spans="2:12" ht="15.75" x14ac:dyDescent="0.25">
      <c r="B261" s="270"/>
      <c r="C261" s="271"/>
      <c r="D261" s="271"/>
      <c r="E261" s="50" t="s">
        <v>38</v>
      </c>
      <c r="F261" s="300"/>
      <c r="G261" s="79">
        <v>3291.36</v>
      </c>
      <c r="H261" s="36">
        <f t="shared" si="121"/>
        <v>3126.7919999999999</v>
      </c>
      <c r="I261" s="36">
        <f t="shared" si="122"/>
        <v>3060.9648000000002</v>
      </c>
      <c r="J261" s="36">
        <f t="shared" si="123"/>
        <v>2962.2240000000002</v>
      </c>
      <c r="K261" s="1"/>
      <c r="L261" s="1"/>
    </row>
    <row r="262" spans="2:12" ht="15.75" x14ac:dyDescent="0.25">
      <c r="B262" s="185" t="s">
        <v>174</v>
      </c>
      <c r="C262" s="186"/>
      <c r="D262" s="186"/>
      <c r="E262" s="50" t="s">
        <v>37</v>
      </c>
      <c r="F262" s="293">
        <v>150</v>
      </c>
      <c r="G262" s="79">
        <v>449.28</v>
      </c>
      <c r="H262" s="36">
        <f t="shared" si="121"/>
        <v>426.81599999999997</v>
      </c>
      <c r="I262" s="36">
        <f t="shared" si="122"/>
        <v>417.8304</v>
      </c>
      <c r="J262" s="36">
        <f t="shared" si="123"/>
        <v>404.35199999999998</v>
      </c>
      <c r="K262" s="1"/>
      <c r="L262" s="1"/>
    </row>
    <row r="263" spans="2:12" ht="16.5" thickBot="1" x14ac:dyDescent="0.3">
      <c r="B263" s="260"/>
      <c r="C263" s="261"/>
      <c r="D263" s="261"/>
      <c r="E263" s="141" t="s">
        <v>38</v>
      </c>
      <c r="F263" s="301"/>
      <c r="G263" s="92">
        <v>4278</v>
      </c>
      <c r="H263" s="27">
        <f t="shared" si="121"/>
        <v>4064.1</v>
      </c>
      <c r="I263" s="27">
        <f t="shared" si="122"/>
        <v>3978.5400000000004</v>
      </c>
      <c r="J263" s="27">
        <f t="shared" si="123"/>
        <v>3850.2000000000003</v>
      </c>
      <c r="K263" s="1"/>
      <c r="L263" s="1"/>
    </row>
    <row r="264" spans="2:12" ht="15.75" x14ac:dyDescent="0.25">
      <c r="B264" s="96" t="s">
        <v>175</v>
      </c>
      <c r="C264" s="96"/>
      <c r="D264" s="96"/>
      <c r="E264" s="96"/>
      <c r="F264" s="96"/>
      <c r="G264" s="96"/>
      <c r="H264" s="29"/>
      <c r="I264" s="29"/>
      <c r="J264" s="29"/>
      <c r="K264" s="1"/>
      <c r="L264" s="1"/>
    </row>
    <row r="265" spans="2:12" ht="15.75" x14ac:dyDescent="0.25">
      <c r="B265" s="229" t="s">
        <v>215</v>
      </c>
      <c r="C265" s="229"/>
      <c r="D265" s="229"/>
      <c r="E265" s="44">
        <v>50000</v>
      </c>
      <c r="F265" s="51">
        <v>58</v>
      </c>
      <c r="G265" s="98">
        <v>661.44</v>
      </c>
      <c r="H265" s="36">
        <f t="shared" ref="H265" si="142">G265*0.95</f>
        <v>628.36800000000005</v>
      </c>
      <c r="I265" s="36">
        <f t="shared" ref="I265" si="143">G265*0.93</f>
        <v>615.13920000000007</v>
      </c>
      <c r="J265" s="36">
        <f t="shared" ref="J265" si="144">G265*0.9</f>
        <v>595.29600000000005</v>
      </c>
      <c r="K265" s="1"/>
      <c r="L265" s="1"/>
    </row>
    <row r="266" spans="2:12" ht="16.5" thickBot="1" x14ac:dyDescent="0.3">
      <c r="B266" s="277" t="s">
        <v>176</v>
      </c>
      <c r="C266" s="277"/>
      <c r="D266" s="277"/>
      <c r="E266" s="48">
        <v>50000</v>
      </c>
      <c r="F266" s="58">
        <v>44</v>
      </c>
      <c r="G266" s="101">
        <v>661.44</v>
      </c>
      <c r="H266" s="27">
        <f t="shared" si="121"/>
        <v>628.36800000000005</v>
      </c>
      <c r="I266" s="27">
        <f t="shared" si="122"/>
        <v>615.13920000000007</v>
      </c>
      <c r="J266" s="27">
        <f t="shared" si="123"/>
        <v>595.29600000000005</v>
      </c>
      <c r="K266" s="1"/>
      <c r="L266" s="1"/>
    </row>
    <row r="267" spans="2:12" ht="15.75" x14ac:dyDescent="0.25">
      <c r="B267" s="96" t="s">
        <v>177</v>
      </c>
      <c r="C267" s="96"/>
      <c r="D267" s="96"/>
      <c r="E267" s="96"/>
      <c r="F267" s="96"/>
      <c r="G267" s="96"/>
      <c r="H267" s="29"/>
      <c r="I267" s="29"/>
      <c r="J267" s="29"/>
      <c r="K267" s="1"/>
      <c r="L267" s="1"/>
    </row>
    <row r="268" spans="2:12" ht="15.75" x14ac:dyDescent="0.25">
      <c r="B268" s="185" t="s">
        <v>178</v>
      </c>
      <c r="C268" s="186"/>
      <c r="D268" s="187"/>
      <c r="E268" s="50" t="s">
        <v>37</v>
      </c>
      <c r="F268" s="242">
        <v>75</v>
      </c>
      <c r="G268" s="79">
        <v>47.2</v>
      </c>
      <c r="H268" s="36">
        <f t="shared" ref="H268:H286" si="145">G268*0.95</f>
        <v>44.84</v>
      </c>
      <c r="I268" s="36">
        <f t="shared" ref="I268:I286" si="146">G268*0.93</f>
        <v>43.896000000000008</v>
      </c>
      <c r="J268" s="36">
        <f t="shared" ref="J268:J286" si="147">G268*0.9</f>
        <v>42.480000000000004</v>
      </c>
      <c r="K268" s="1"/>
      <c r="L268" s="1"/>
    </row>
    <row r="269" spans="2:12" ht="16.5" thickBot="1" x14ac:dyDescent="0.3">
      <c r="B269" s="260"/>
      <c r="C269" s="261"/>
      <c r="D269" s="262"/>
      <c r="E269" s="141" t="s">
        <v>38</v>
      </c>
      <c r="F269" s="263"/>
      <c r="G269" s="92">
        <v>462</v>
      </c>
      <c r="H269" s="27">
        <f t="shared" si="145"/>
        <v>438.9</v>
      </c>
      <c r="I269" s="27">
        <f t="shared" si="146"/>
        <v>429.66</v>
      </c>
      <c r="J269" s="27">
        <f t="shared" si="147"/>
        <v>415.8</v>
      </c>
      <c r="K269" s="1"/>
      <c r="L269" s="1"/>
    </row>
    <row r="270" spans="2:12" ht="16.5" thickBot="1" x14ac:dyDescent="0.3">
      <c r="B270" s="142" t="s">
        <v>179</v>
      </c>
      <c r="C270" s="142"/>
      <c r="D270" s="142"/>
      <c r="E270" s="142"/>
      <c r="F270" s="142"/>
      <c r="G270" s="142"/>
      <c r="H270" s="29"/>
      <c r="I270" s="29"/>
      <c r="J270" s="29"/>
      <c r="K270" s="1"/>
      <c r="L270" s="1"/>
    </row>
    <row r="271" spans="2:12" ht="15.75" x14ac:dyDescent="0.25">
      <c r="B271" s="302" t="s">
        <v>180</v>
      </c>
      <c r="C271" s="318" t="s">
        <v>181</v>
      </c>
      <c r="D271" s="319"/>
      <c r="E271" s="143">
        <v>25000</v>
      </c>
      <c r="F271" s="299">
        <v>135</v>
      </c>
      <c r="G271" s="98">
        <v>839.16</v>
      </c>
      <c r="H271" s="36">
        <f t="shared" si="145"/>
        <v>797.20199999999988</v>
      </c>
      <c r="I271" s="36">
        <f t="shared" si="146"/>
        <v>780.41880000000003</v>
      </c>
      <c r="J271" s="36">
        <f t="shared" si="147"/>
        <v>755.24400000000003</v>
      </c>
      <c r="K271" s="1" t="s">
        <v>263</v>
      </c>
      <c r="L271" s="1"/>
    </row>
    <row r="272" spans="2:12" ht="16.5" thickBot="1" x14ac:dyDescent="0.3">
      <c r="B272" s="302"/>
      <c r="C272" s="320" t="s">
        <v>182</v>
      </c>
      <c r="D272" s="315"/>
      <c r="E272" s="144">
        <v>25000</v>
      </c>
      <c r="F272" s="191"/>
      <c r="G272" s="98">
        <v>917.88</v>
      </c>
      <c r="H272" s="36">
        <f t="shared" si="145"/>
        <v>871.98599999999999</v>
      </c>
      <c r="I272" s="36">
        <f t="shared" si="146"/>
        <v>853.62840000000006</v>
      </c>
      <c r="J272" s="36">
        <f t="shared" si="147"/>
        <v>826.09199999999998</v>
      </c>
      <c r="K272" s="1" t="s">
        <v>263</v>
      </c>
      <c r="L272" s="1"/>
    </row>
    <row r="273" spans="2:13" ht="16.5" thickBot="1" x14ac:dyDescent="0.3">
      <c r="B273" s="302"/>
      <c r="C273" s="303" t="s">
        <v>185</v>
      </c>
      <c r="D273" s="304"/>
      <c r="E273" s="145">
        <v>25000</v>
      </c>
      <c r="F273" s="146"/>
      <c r="G273" s="147">
        <v>1005.84</v>
      </c>
      <c r="H273" s="27">
        <f t="shared" ref="H273" si="148">G273*0.95</f>
        <v>955.548</v>
      </c>
      <c r="I273" s="27">
        <f t="shared" ref="I273" si="149">G273*0.93</f>
        <v>935.4312000000001</v>
      </c>
      <c r="J273" s="27">
        <f t="shared" ref="J273" si="150">G273*0.9</f>
        <v>905.25600000000009</v>
      </c>
      <c r="K273" s="1" t="s">
        <v>263</v>
      </c>
      <c r="L273" s="1"/>
    </row>
    <row r="274" spans="2:13" ht="15.75" x14ac:dyDescent="0.25">
      <c r="B274" s="321" t="s">
        <v>183</v>
      </c>
      <c r="C274" s="308" t="s">
        <v>181</v>
      </c>
      <c r="D274" s="308"/>
      <c r="E274" s="148">
        <v>25000</v>
      </c>
      <c r="F274" s="323">
        <v>90</v>
      </c>
      <c r="G274" s="149">
        <v>887.4</v>
      </c>
      <c r="H274" s="29">
        <f t="shared" si="145"/>
        <v>843.03</v>
      </c>
      <c r="I274" s="29">
        <f t="shared" si="146"/>
        <v>825.28200000000004</v>
      </c>
      <c r="J274" s="29">
        <f t="shared" si="147"/>
        <v>798.66</v>
      </c>
      <c r="K274" s="1" t="s">
        <v>263</v>
      </c>
      <c r="L274" s="1"/>
    </row>
    <row r="275" spans="2:13" ht="15.75" x14ac:dyDescent="0.25">
      <c r="B275" s="322"/>
      <c r="C275" s="314" t="s">
        <v>182</v>
      </c>
      <c r="D275" s="314"/>
      <c r="E275" s="75">
        <v>25000</v>
      </c>
      <c r="F275" s="324"/>
      <c r="G275" s="98">
        <v>966</v>
      </c>
      <c r="H275" s="36">
        <f t="shared" si="145"/>
        <v>917.69999999999993</v>
      </c>
      <c r="I275" s="36">
        <f t="shared" si="146"/>
        <v>898.38</v>
      </c>
      <c r="J275" s="36">
        <f t="shared" si="147"/>
        <v>869.4</v>
      </c>
      <c r="K275" s="1" t="s">
        <v>263</v>
      </c>
      <c r="L275" s="1"/>
    </row>
    <row r="276" spans="2:13" ht="16.5" thickBot="1" x14ac:dyDescent="0.3">
      <c r="B276" s="150"/>
      <c r="C276" s="307" t="s">
        <v>185</v>
      </c>
      <c r="D276" s="307"/>
      <c r="E276" s="103">
        <v>25000</v>
      </c>
      <c r="F276" s="151"/>
      <c r="G276" s="101">
        <v>1051.92</v>
      </c>
      <c r="H276" s="27">
        <f t="shared" ref="H276" si="151">G276*0.95</f>
        <v>999.32400000000007</v>
      </c>
      <c r="I276" s="27">
        <f t="shared" ref="I276" si="152">G276*0.93</f>
        <v>978.28560000000016</v>
      </c>
      <c r="J276" s="27">
        <f t="shared" ref="J276" si="153">G276*0.9</f>
        <v>946.72800000000007</v>
      </c>
      <c r="K276" s="1" t="s">
        <v>263</v>
      </c>
      <c r="L276" s="1"/>
    </row>
    <row r="277" spans="2:13" ht="15.75" x14ac:dyDescent="0.25">
      <c r="B277" s="316" t="s">
        <v>180</v>
      </c>
      <c r="C277" s="318" t="s">
        <v>181</v>
      </c>
      <c r="D277" s="319"/>
      <c r="E277" s="311" t="s">
        <v>184</v>
      </c>
      <c r="F277" s="298">
        <v>135</v>
      </c>
      <c r="G277" s="152">
        <v>32578.799999999999</v>
      </c>
      <c r="H277" s="29">
        <f t="shared" si="145"/>
        <v>30949.859999999997</v>
      </c>
      <c r="I277" s="29">
        <f t="shared" si="146"/>
        <v>30298.284</v>
      </c>
      <c r="J277" s="29">
        <f t="shared" si="147"/>
        <v>29320.92</v>
      </c>
      <c r="K277" s="1" t="s">
        <v>263</v>
      </c>
      <c r="L277" s="1"/>
    </row>
    <row r="278" spans="2:13" ht="15.75" x14ac:dyDescent="0.25">
      <c r="B278" s="302"/>
      <c r="C278" s="320" t="s">
        <v>182</v>
      </c>
      <c r="D278" s="315"/>
      <c r="E278" s="311"/>
      <c r="F278" s="298"/>
      <c r="G278" s="98">
        <v>35658</v>
      </c>
      <c r="H278" s="36">
        <f t="shared" si="145"/>
        <v>33875.1</v>
      </c>
      <c r="I278" s="36">
        <f t="shared" si="146"/>
        <v>33161.94</v>
      </c>
      <c r="J278" s="36">
        <f t="shared" si="147"/>
        <v>32092.2</v>
      </c>
      <c r="K278" s="1" t="s">
        <v>263</v>
      </c>
      <c r="L278" s="1"/>
    </row>
    <row r="279" spans="2:13" ht="15.75" x14ac:dyDescent="0.25">
      <c r="B279" s="302"/>
      <c r="C279" s="320" t="s">
        <v>185</v>
      </c>
      <c r="D279" s="315"/>
      <c r="E279" s="311"/>
      <c r="F279" s="298"/>
      <c r="G279" s="98">
        <v>39040.800000000003</v>
      </c>
      <c r="H279" s="36">
        <f t="shared" si="145"/>
        <v>37088.76</v>
      </c>
      <c r="I279" s="36">
        <f t="shared" si="146"/>
        <v>36307.944000000003</v>
      </c>
      <c r="J279" s="36">
        <f t="shared" si="147"/>
        <v>35136.720000000001</v>
      </c>
      <c r="K279" s="1" t="s">
        <v>263</v>
      </c>
      <c r="L279" s="1"/>
    </row>
    <row r="280" spans="2:13" ht="16.5" thickBot="1" x14ac:dyDescent="0.3">
      <c r="B280" s="317"/>
      <c r="C280" s="303" t="s">
        <v>186</v>
      </c>
      <c r="D280" s="304"/>
      <c r="E280" s="311"/>
      <c r="F280" s="298"/>
      <c r="G280" s="153">
        <v>39040.800000000003</v>
      </c>
      <c r="H280" s="27">
        <f t="shared" si="145"/>
        <v>37088.76</v>
      </c>
      <c r="I280" s="27">
        <f t="shared" si="146"/>
        <v>36307.944000000003</v>
      </c>
      <c r="J280" s="27">
        <f t="shared" si="147"/>
        <v>35136.720000000001</v>
      </c>
      <c r="K280" s="1" t="s">
        <v>263</v>
      </c>
      <c r="L280" s="1"/>
    </row>
    <row r="281" spans="2:13" ht="15.75" x14ac:dyDescent="0.25">
      <c r="B281" s="154" t="s">
        <v>226</v>
      </c>
      <c r="C281" s="325" t="s">
        <v>274</v>
      </c>
      <c r="D281" s="309"/>
      <c r="E281" s="330" t="s">
        <v>184</v>
      </c>
      <c r="F281" s="155">
        <v>95</v>
      </c>
      <c r="G281" s="149">
        <v>27612</v>
      </c>
      <c r="H281" s="29">
        <f t="shared" si="145"/>
        <v>26231.399999999998</v>
      </c>
      <c r="I281" s="29">
        <f t="shared" si="146"/>
        <v>25679.16</v>
      </c>
      <c r="J281" s="29">
        <f t="shared" si="147"/>
        <v>24850.799999999999</v>
      </c>
      <c r="K281" s="1" t="s">
        <v>263</v>
      </c>
      <c r="L281" s="1"/>
    </row>
    <row r="282" spans="2:13" ht="15" customHeight="1" x14ac:dyDescent="0.25">
      <c r="B282" s="154" t="s">
        <v>272</v>
      </c>
      <c r="C282" s="326" t="s">
        <v>274</v>
      </c>
      <c r="D282" s="327"/>
      <c r="E282" s="331"/>
      <c r="F282" s="51" t="s">
        <v>275</v>
      </c>
      <c r="G282" s="98">
        <v>34910.400000000001</v>
      </c>
      <c r="H282" s="36">
        <f t="shared" si="145"/>
        <v>33164.879999999997</v>
      </c>
      <c r="I282" s="36">
        <f t="shared" si="146"/>
        <v>32466.672000000002</v>
      </c>
      <c r="J282" s="36">
        <f t="shared" si="147"/>
        <v>31419.360000000001</v>
      </c>
      <c r="K282" s="1" t="s">
        <v>263</v>
      </c>
      <c r="L282" s="1"/>
    </row>
    <row r="283" spans="2:13" ht="15.75" x14ac:dyDescent="0.25">
      <c r="B283" s="154" t="s">
        <v>312</v>
      </c>
      <c r="C283" s="326" t="s">
        <v>182</v>
      </c>
      <c r="D283" s="327"/>
      <c r="E283" s="331"/>
      <c r="F283" s="51" t="s">
        <v>133</v>
      </c>
      <c r="G283" s="98">
        <v>38072.400000000001</v>
      </c>
      <c r="H283" s="36">
        <f t="shared" si="145"/>
        <v>36168.78</v>
      </c>
      <c r="I283" s="36">
        <f t="shared" si="146"/>
        <v>35407.332000000002</v>
      </c>
      <c r="J283" s="36">
        <f t="shared" si="147"/>
        <v>34265.160000000003</v>
      </c>
      <c r="K283" s="1" t="s">
        <v>263</v>
      </c>
      <c r="L283" s="1"/>
    </row>
    <row r="284" spans="2:13" ht="15.75" x14ac:dyDescent="0.25">
      <c r="B284" s="154" t="s">
        <v>187</v>
      </c>
      <c r="C284" s="326" t="s">
        <v>185</v>
      </c>
      <c r="D284" s="327"/>
      <c r="E284" s="331"/>
      <c r="F284" s="51" t="s">
        <v>276</v>
      </c>
      <c r="G284" s="98">
        <v>41554.800000000003</v>
      </c>
      <c r="H284" s="36">
        <f t="shared" si="145"/>
        <v>39477.06</v>
      </c>
      <c r="I284" s="36">
        <f t="shared" si="146"/>
        <v>38645.964000000007</v>
      </c>
      <c r="J284" s="36">
        <f t="shared" si="147"/>
        <v>37399.320000000007</v>
      </c>
      <c r="K284" s="1" t="s">
        <v>263</v>
      </c>
      <c r="L284" s="1"/>
    </row>
    <row r="285" spans="2:13" ht="15.75" x14ac:dyDescent="0.25">
      <c r="B285" s="154" t="s">
        <v>271</v>
      </c>
      <c r="C285" s="326" t="s">
        <v>186</v>
      </c>
      <c r="D285" s="327"/>
      <c r="E285" s="156"/>
      <c r="F285" s="51">
        <v>135</v>
      </c>
      <c r="G285" s="98">
        <v>41554.800000000003</v>
      </c>
      <c r="H285" s="36">
        <f t="shared" si="145"/>
        <v>39477.06</v>
      </c>
      <c r="I285" s="36">
        <f t="shared" si="146"/>
        <v>38645.964000000007</v>
      </c>
      <c r="J285" s="36">
        <f t="shared" si="147"/>
        <v>37399.320000000007</v>
      </c>
      <c r="K285" s="1" t="s">
        <v>263</v>
      </c>
      <c r="L285" s="1"/>
    </row>
    <row r="286" spans="2:13" ht="16.5" thickBot="1" x14ac:dyDescent="0.3">
      <c r="B286" s="157" t="s">
        <v>273</v>
      </c>
      <c r="C286" s="328"/>
      <c r="D286" s="329"/>
      <c r="E286" s="158"/>
      <c r="F286" s="58"/>
      <c r="G286" s="101">
        <v>41554.800000000003</v>
      </c>
      <c r="H286" s="27">
        <f t="shared" si="145"/>
        <v>39477.06</v>
      </c>
      <c r="I286" s="27">
        <f t="shared" si="146"/>
        <v>38645.964000000007</v>
      </c>
      <c r="J286" s="27">
        <f t="shared" si="147"/>
        <v>37399.320000000007</v>
      </c>
      <c r="K286" s="1" t="s">
        <v>263</v>
      </c>
      <c r="L286" s="1"/>
      <c r="M286">
        <v>0</v>
      </c>
    </row>
    <row r="287" spans="2:13" ht="15.75" x14ac:dyDescent="0.25">
      <c r="B287" s="154"/>
      <c r="C287" s="325" t="s">
        <v>274</v>
      </c>
      <c r="D287" s="309"/>
      <c r="E287" s="330" t="s">
        <v>184</v>
      </c>
      <c r="F287" s="155">
        <v>95</v>
      </c>
      <c r="G287" s="149">
        <v>31413.599999999999</v>
      </c>
      <c r="H287" s="29">
        <f t="shared" ref="H287:H290" si="154">G287*0.95</f>
        <v>29842.92</v>
      </c>
      <c r="I287" s="29">
        <f t="shared" ref="I287:I290" si="155">G287*0.93</f>
        <v>29214.648000000001</v>
      </c>
      <c r="J287" s="29">
        <f t="shared" ref="J287:J290" si="156">G287*0.9</f>
        <v>28272.239999999998</v>
      </c>
      <c r="K287" s="1" t="s">
        <v>263</v>
      </c>
      <c r="L287" s="1"/>
    </row>
    <row r="288" spans="2:13" ht="15.75" x14ac:dyDescent="0.25">
      <c r="B288" s="154"/>
      <c r="C288" s="326" t="s">
        <v>274</v>
      </c>
      <c r="D288" s="327"/>
      <c r="E288" s="331"/>
      <c r="F288" s="51">
        <v>95</v>
      </c>
      <c r="G288" s="98">
        <v>36542.400000000001</v>
      </c>
      <c r="H288" s="36">
        <f t="shared" si="154"/>
        <v>34715.279999999999</v>
      </c>
      <c r="I288" s="36">
        <f t="shared" si="155"/>
        <v>33984.432000000001</v>
      </c>
      <c r="J288" s="36">
        <f t="shared" si="156"/>
        <v>32888.160000000003</v>
      </c>
      <c r="K288" s="1" t="s">
        <v>263</v>
      </c>
      <c r="L288" s="1"/>
    </row>
    <row r="289" spans="2:13" ht="15.75" x14ac:dyDescent="0.25">
      <c r="B289" s="154" t="s">
        <v>313</v>
      </c>
      <c r="C289" s="326" t="s">
        <v>182</v>
      </c>
      <c r="D289" s="327"/>
      <c r="E289" s="331"/>
      <c r="F289" s="51">
        <v>95</v>
      </c>
      <c r="G289" s="98">
        <v>39747.599999999999</v>
      </c>
      <c r="H289" s="36">
        <f t="shared" si="154"/>
        <v>37760.219999999994</v>
      </c>
      <c r="I289" s="36">
        <f t="shared" si="155"/>
        <v>36965.268000000004</v>
      </c>
      <c r="J289" s="36">
        <f t="shared" si="156"/>
        <v>35772.839999999997</v>
      </c>
      <c r="K289" s="1" t="s">
        <v>263</v>
      </c>
      <c r="L289" s="1"/>
    </row>
    <row r="290" spans="2:13" ht="16.5" thickBot="1" x14ac:dyDescent="0.3">
      <c r="B290" s="154"/>
      <c r="C290" s="326" t="s">
        <v>185</v>
      </c>
      <c r="D290" s="327"/>
      <c r="E290" s="331"/>
      <c r="F290" s="51">
        <v>95</v>
      </c>
      <c r="G290" s="98">
        <v>43278</v>
      </c>
      <c r="H290" s="36">
        <f t="shared" si="154"/>
        <v>41114.1</v>
      </c>
      <c r="I290" s="36">
        <f t="shared" si="155"/>
        <v>40248.54</v>
      </c>
      <c r="J290" s="36">
        <f t="shared" si="156"/>
        <v>38950.200000000004</v>
      </c>
      <c r="K290" s="1" t="s">
        <v>263</v>
      </c>
      <c r="L290" s="1"/>
      <c r="M290">
        <v>0</v>
      </c>
    </row>
    <row r="291" spans="2:13" ht="15" customHeight="1" x14ac:dyDescent="0.25">
      <c r="B291" s="159" t="s">
        <v>218</v>
      </c>
      <c r="C291" s="308" t="s">
        <v>181</v>
      </c>
      <c r="D291" s="309"/>
      <c r="E291" s="310" t="s">
        <v>184</v>
      </c>
      <c r="F291" s="313">
        <v>117</v>
      </c>
      <c r="G291" s="160">
        <v>35384.400000000001</v>
      </c>
      <c r="H291" s="29">
        <f>G291*0.95</f>
        <v>33615.18</v>
      </c>
      <c r="I291" s="29">
        <f>G291*0.93</f>
        <v>32907.492000000006</v>
      </c>
      <c r="J291" s="29">
        <f>G291*0.9</f>
        <v>31845.960000000003</v>
      </c>
      <c r="K291" s="1" t="s">
        <v>263</v>
      </c>
      <c r="L291" s="1"/>
    </row>
    <row r="292" spans="2:13" ht="15.75" x14ac:dyDescent="0.25">
      <c r="B292" s="154" t="s">
        <v>219</v>
      </c>
      <c r="C292" s="314" t="s">
        <v>182</v>
      </c>
      <c r="D292" s="315"/>
      <c r="E292" s="311"/>
      <c r="F292" s="298"/>
      <c r="G292" s="161">
        <v>38504.400000000001</v>
      </c>
      <c r="H292" s="36">
        <f>G292*0.95</f>
        <v>36579.18</v>
      </c>
      <c r="I292" s="36">
        <f>G292*0.93</f>
        <v>35809.092000000004</v>
      </c>
      <c r="J292" s="36">
        <f>G292*0.9</f>
        <v>34653.96</v>
      </c>
      <c r="K292" s="1" t="s">
        <v>263</v>
      </c>
      <c r="L292" s="1"/>
    </row>
    <row r="293" spans="2:13" ht="15.75" x14ac:dyDescent="0.25">
      <c r="B293" s="154" t="s">
        <v>220</v>
      </c>
      <c r="C293" s="162"/>
      <c r="D293" s="163" t="s">
        <v>216</v>
      </c>
      <c r="E293" s="311"/>
      <c r="F293" s="298"/>
      <c r="G293" s="161">
        <v>41932.800000000003</v>
      </c>
      <c r="H293" s="36">
        <f>G293*0.95</f>
        <v>39836.160000000003</v>
      </c>
      <c r="I293" s="36">
        <f>G293*0.93</f>
        <v>38997.504000000008</v>
      </c>
      <c r="J293" s="36">
        <f>G293*0.9</f>
        <v>37739.520000000004</v>
      </c>
      <c r="K293" s="1" t="s">
        <v>263</v>
      </c>
      <c r="L293" s="1"/>
    </row>
    <row r="294" spans="2:13" ht="16.5" thickBot="1" x14ac:dyDescent="0.3">
      <c r="B294" s="157" t="s">
        <v>277</v>
      </c>
      <c r="C294" s="164"/>
      <c r="D294" s="165" t="s">
        <v>217</v>
      </c>
      <c r="E294" s="312"/>
      <c r="F294" s="263"/>
      <c r="G294" s="166">
        <v>41932.800000000003</v>
      </c>
      <c r="H294" s="27">
        <f>G294*0.95</f>
        <v>39836.160000000003</v>
      </c>
      <c r="I294" s="27">
        <f>G294*0.93</f>
        <v>38997.504000000008</v>
      </c>
      <c r="J294" s="27">
        <f>G294*0.9</f>
        <v>37739.520000000004</v>
      </c>
      <c r="K294" s="1" t="s">
        <v>263</v>
      </c>
      <c r="L294" s="1"/>
    </row>
    <row r="295" spans="2:13" ht="15" customHeight="1" x14ac:dyDescent="0.25">
      <c r="B295" s="159" t="s">
        <v>221</v>
      </c>
      <c r="C295" s="308" t="s">
        <v>181</v>
      </c>
      <c r="D295" s="309"/>
      <c r="E295" s="310" t="s">
        <v>184</v>
      </c>
      <c r="F295" s="155">
        <v>90</v>
      </c>
      <c r="G295" s="167">
        <v>34466.400000000001</v>
      </c>
      <c r="H295" s="29">
        <f t="shared" ref="H295:H298" si="157">G295*0.95</f>
        <v>32743.079999999998</v>
      </c>
      <c r="I295" s="29">
        <f t="shared" ref="I295:I298" si="158">G295*0.93</f>
        <v>32053.752000000004</v>
      </c>
      <c r="J295" s="29">
        <f t="shared" ref="J295:J298" si="159">G295*0.9</f>
        <v>31019.760000000002</v>
      </c>
      <c r="K295" s="1" t="s">
        <v>263</v>
      </c>
      <c r="L295" s="1"/>
    </row>
    <row r="296" spans="2:13" ht="15.75" x14ac:dyDescent="0.25">
      <c r="B296" s="154" t="s">
        <v>222</v>
      </c>
      <c r="C296" s="314" t="s">
        <v>182</v>
      </c>
      <c r="D296" s="315"/>
      <c r="E296" s="311"/>
      <c r="F296" s="121">
        <v>96</v>
      </c>
      <c r="G296" s="161">
        <v>37504.800000000003</v>
      </c>
      <c r="H296" s="36">
        <f t="shared" si="157"/>
        <v>35629.56</v>
      </c>
      <c r="I296" s="36">
        <f t="shared" si="158"/>
        <v>34879.464000000007</v>
      </c>
      <c r="J296" s="36">
        <f t="shared" si="159"/>
        <v>33754.320000000007</v>
      </c>
      <c r="K296" s="1" t="s">
        <v>263</v>
      </c>
      <c r="L296" s="1"/>
    </row>
    <row r="297" spans="2:13" ht="15.75" x14ac:dyDescent="0.25">
      <c r="B297" s="154" t="s">
        <v>223</v>
      </c>
      <c r="C297" s="162"/>
      <c r="D297" s="163" t="s">
        <v>216</v>
      </c>
      <c r="E297" s="311"/>
      <c r="F297" s="121">
        <v>135</v>
      </c>
      <c r="G297" s="161">
        <v>40843.199999999997</v>
      </c>
      <c r="H297" s="36">
        <f t="shared" si="157"/>
        <v>38801.039999999994</v>
      </c>
      <c r="I297" s="36">
        <f t="shared" si="158"/>
        <v>37984.175999999999</v>
      </c>
      <c r="J297" s="36">
        <f t="shared" si="159"/>
        <v>36758.879999999997</v>
      </c>
      <c r="K297" s="1" t="s">
        <v>263</v>
      </c>
      <c r="L297" s="1"/>
    </row>
    <row r="298" spans="2:13" ht="16.5" thickBot="1" x14ac:dyDescent="0.3">
      <c r="B298" s="157" t="s">
        <v>224</v>
      </c>
      <c r="C298" s="164"/>
      <c r="D298" s="165" t="s">
        <v>217</v>
      </c>
      <c r="E298" s="312"/>
      <c r="F298" s="168">
        <v>110</v>
      </c>
      <c r="G298" s="166">
        <v>40843.199999999997</v>
      </c>
      <c r="H298" s="27">
        <f t="shared" si="157"/>
        <v>38801.039999999994</v>
      </c>
      <c r="I298" s="27">
        <f t="shared" si="158"/>
        <v>37984.175999999999</v>
      </c>
      <c r="J298" s="27">
        <f t="shared" si="159"/>
        <v>36758.879999999997</v>
      </c>
      <c r="K298" s="1" t="s">
        <v>263</v>
      </c>
      <c r="L298" s="1"/>
    </row>
    <row r="299" spans="2:13" ht="15.75" x14ac:dyDescent="0.25">
      <c r="B299" s="159" t="s">
        <v>225</v>
      </c>
      <c r="C299" s="308" t="s">
        <v>181</v>
      </c>
      <c r="D299" s="309"/>
      <c r="E299" s="310" t="s">
        <v>184</v>
      </c>
      <c r="F299" s="155">
        <v>130</v>
      </c>
      <c r="G299" s="167">
        <v>35223.599999999999</v>
      </c>
      <c r="H299" s="29">
        <f>G299*0.95</f>
        <v>33462.42</v>
      </c>
      <c r="I299" s="29">
        <f>G299*0.93</f>
        <v>32757.948</v>
      </c>
      <c r="J299" s="29">
        <f>G299*0.9</f>
        <v>31701.239999999998</v>
      </c>
      <c r="K299" s="1" t="s">
        <v>263</v>
      </c>
    </row>
    <row r="300" spans="2:13" ht="15.75" x14ac:dyDescent="0.25">
      <c r="B300" s="154" t="s">
        <v>278</v>
      </c>
      <c r="C300" s="320" t="s">
        <v>182</v>
      </c>
      <c r="D300" s="315"/>
      <c r="E300" s="311"/>
      <c r="F300" s="121">
        <v>130</v>
      </c>
      <c r="G300" s="161">
        <v>38223.599999999999</v>
      </c>
      <c r="H300" s="36">
        <f>G300*0.95</f>
        <v>36312.42</v>
      </c>
      <c r="I300" s="36">
        <f>G300*0.93</f>
        <v>35547.948000000004</v>
      </c>
      <c r="J300" s="36">
        <f>G300*0.9</f>
        <v>34401.24</v>
      </c>
      <c r="K300" s="1" t="s">
        <v>263</v>
      </c>
    </row>
    <row r="301" spans="2:13" ht="15.75" x14ac:dyDescent="0.25">
      <c r="B301" s="154" t="s">
        <v>227</v>
      </c>
      <c r="C301" s="162"/>
      <c r="D301" s="163" t="s">
        <v>216</v>
      </c>
      <c r="E301" s="311"/>
      <c r="F301" s="121">
        <v>130</v>
      </c>
      <c r="G301" s="161">
        <v>41520</v>
      </c>
      <c r="H301" s="36">
        <f>G301*0.95</f>
        <v>39444</v>
      </c>
      <c r="I301" s="36">
        <f>G301*0.93</f>
        <v>38613.599999999999</v>
      </c>
      <c r="J301" s="36">
        <f>G301*0.9</f>
        <v>37368</v>
      </c>
      <c r="K301" s="1" t="s">
        <v>263</v>
      </c>
    </row>
    <row r="302" spans="2:13" ht="16.5" thickBot="1" x14ac:dyDescent="0.3">
      <c r="B302" s="157" t="s">
        <v>228</v>
      </c>
      <c r="C302" s="164"/>
      <c r="D302" s="165" t="s">
        <v>217</v>
      </c>
      <c r="E302" s="312"/>
      <c r="F302" s="121">
        <v>130</v>
      </c>
      <c r="G302" s="166">
        <v>41520</v>
      </c>
      <c r="H302" s="27">
        <f>G302*0.95</f>
        <v>39444</v>
      </c>
      <c r="I302" s="27">
        <f>G302*0.93</f>
        <v>38613.599999999999</v>
      </c>
      <c r="J302" s="27">
        <f>G302*0.9</f>
        <v>37368</v>
      </c>
      <c r="K302" s="1" t="s">
        <v>263</v>
      </c>
    </row>
    <row r="303" spans="2:13" ht="15.75" x14ac:dyDescent="0.25">
      <c r="B303" s="159" t="s">
        <v>229</v>
      </c>
      <c r="C303" s="308" t="s">
        <v>181</v>
      </c>
      <c r="D303" s="309"/>
      <c r="E303" s="310" t="s">
        <v>184</v>
      </c>
      <c r="F303" s="155">
        <v>104</v>
      </c>
      <c r="G303" s="167">
        <v>35384.400000000001</v>
      </c>
      <c r="H303" s="29">
        <f t="shared" ref="H303:H306" si="160">G303*0.95</f>
        <v>33615.18</v>
      </c>
      <c r="I303" s="29">
        <f t="shared" ref="I303:I306" si="161">G303*0.93</f>
        <v>32907.492000000006</v>
      </c>
      <c r="J303" s="29">
        <f t="shared" ref="J303:J306" si="162">G303*0.9</f>
        <v>31845.960000000003</v>
      </c>
      <c r="K303" s="1" t="s">
        <v>263</v>
      </c>
    </row>
    <row r="304" spans="2:13" ht="15.75" x14ac:dyDescent="0.25">
      <c r="B304" s="154" t="s">
        <v>230</v>
      </c>
      <c r="C304" s="314" t="s">
        <v>182</v>
      </c>
      <c r="D304" s="315"/>
      <c r="E304" s="311"/>
      <c r="F304" s="121">
        <v>103</v>
      </c>
      <c r="G304" s="161">
        <v>38504.400000000001</v>
      </c>
      <c r="H304" s="36">
        <f t="shared" si="160"/>
        <v>36579.18</v>
      </c>
      <c r="I304" s="36">
        <f t="shared" si="161"/>
        <v>35809.092000000004</v>
      </c>
      <c r="J304" s="36">
        <f t="shared" si="162"/>
        <v>34653.96</v>
      </c>
      <c r="K304" s="1" t="s">
        <v>263</v>
      </c>
    </row>
    <row r="305" spans="2:12" ht="15.75" x14ac:dyDescent="0.25">
      <c r="B305" s="154" t="s">
        <v>231</v>
      </c>
      <c r="C305" s="162"/>
      <c r="D305" s="163" t="s">
        <v>216</v>
      </c>
      <c r="E305" s="311"/>
      <c r="F305" s="121">
        <v>110</v>
      </c>
      <c r="G305" s="161">
        <v>41932.800000000003</v>
      </c>
      <c r="H305" s="36">
        <f t="shared" si="160"/>
        <v>39836.160000000003</v>
      </c>
      <c r="I305" s="36">
        <f t="shared" si="161"/>
        <v>38997.504000000008</v>
      </c>
      <c r="J305" s="36">
        <f t="shared" si="162"/>
        <v>37739.520000000004</v>
      </c>
      <c r="K305" s="1" t="s">
        <v>263</v>
      </c>
    </row>
    <row r="306" spans="2:12" ht="16.5" thickBot="1" x14ac:dyDescent="0.3">
      <c r="B306" s="157" t="s">
        <v>232</v>
      </c>
      <c r="C306" s="164"/>
      <c r="D306" s="165" t="s">
        <v>217</v>
      </c>
      <c r="E306" s="312"/>
      <c r="F306" s="121">
        <v>100</v>
      </c>
      <c r="G306" s="161">
        <v>41932.800000000003</v>
      </c>
      <c r="H306" s="27">
        <f t="shared" si="160"/>
        <v>39836.160000000003</v>
      </c>
      <c r="I306" s="27">
        <f t="shared" si="161"/>
        <v>38997.504000000008</v>
      </c>
      <c r="J306" s="27">
        <f t="shared" si="162"/>
        <v>37739.520000000004</v>
      </c>
      <c r="K306" s="1" t="s">
        <v>263</v>
      </c>
    </row>
    <row r="307" spans="2:12" ht="15.75" x14ac:dyDescent="0.25">
      <c r="B307" s="159"/>
      <c r="C307" s="332" t="s">
        <v>274</v>
      </c>
      <c r="D307" s="332"/>
      <c r="E307" s="310" t="s">
        <v>184</v>
      </c>
      <c r="F307" s="169"/>
      <c r="G307" s="149">
        <v>32389.200000000001</v>
      </c>
      <c r="H307" s="29">
        <f t="shared" ref="H307:H311" si="163">G307*0.95</f>
        <v>30769.739999999998</v>
      </c>
      <c r="I307" s="29">
        <f t="shared" ref="I307:I311" si="164">G307*0.93</f>
        <v>30121.956000000002</v>
      </c>
      <c r="J307" s="29">
        <f t="shared" ref="J307:J311" si="165">G307*0.9</f>
        <v>29150.280000000002</v>
      </c>
      <c r="K307" s="1" t="s">
        <v>263</v>
      </c>
      <c r="L307" s="1"/>
    </row>
    <row r="308" spans="2:12" ht="15.75" x14ac:dyDescent="0.25">
      <c r="B308" s="154" t="s">
        <v>233</v>
      </c>
      <c r="C308" s="333" t="s">
        <v>181</v>
      </c>
      <c r="D308" s="333"/>
      <c r="E308" s="311"/>
      <c r="F308" s="170" t="s">
        <v>118</v>
      </c>
      <c r="G308" s="98">
        <v>37381.199999999997</v>
      </c>
      <c r="H308" s="36">
        <f t="shared" si="163"/>
        <v>35512.139999999992</v>
      </c>
      <c r="I308" s="36">
        <f t="shared" si="164"/>
        <v>34764.515999999996</v>
      </c>
      <c r="J308" s="36">
        <f t="shared" si="165"/>
        <v>33643.08</v>
      </c>
      <c r="K308" s="1" t="s">
        <v>263</v>
      </c>
      <c r="L308" s="1"/>
    </row>
    <row r="309" spans="2:12" ht="15.75" x14ac:dyDescent="0.25">
      <c r="B309" s="154" t="s">
        <v>234</v>
      </c>
      <c r="C309" s="333" t="s">
        <v>182</v>
      </c>
      <c r="D309" s="333"/>
      <c r="E309" s="311"/>
      <c r="F309" s="170">
        <v>113</v>
      </c>
      <c r="G309" s="98">
        <v>40501.199999999997</v>
      </c>
      <c r="H309" s="36">
        <f t="shared" si="163"/>
        <v>38476.139999999992</v>
      </c>
      <c r="I309" s="36">
        <f t="shared" si="164"/>
        <v>37666.116000000002</v>
      </c>
      <c r="J309" s="36">
        <f t="shared" si="165"/>
        <v>36451.08</v>
      </c>
      <c r="K309" s="1" t="s">
        <v>263</v>
      </c>
      <c r="L309" s="1"/>
    </row>
    <row r="310" spans="2:12" ht="15.75" x14ac:dyDescent="0.25">
      <c r="B310" s="154"/>
      <c r="C310" s="333" t="s">
        <v>185</v>
      </c>
      <c r="D310" s="333"/>
      <c r="E310" s="311"/>
      <c r="F310" s="171"/>
      <c r="G310" s="98">
        <v>43929.599999999999</v>
      </c>
      <c r="H310" s="36">
        <f t="shared" si="163"/>
        <v>41733.119999999995</v>
      </c>
      <c r="I310" s="36">
        <f t="shared" si="164"/>
        <v>40854.527999999998</v>
      </c>
      <c r="J310" s="36">
        <f t="shared" si="165"/>
        <v>39536.639999999999</v>
      </c>
      <c r="K310" s="1" t="s">
        <v>263</v>
      </c>
      <c r="L310" s="1"/>
    </row>
    <row r="311" spans="2:12" ht="16.5" thickBot="1" x14ac:dyDescent="0.3">
      <c r="B311" s="157"/>
      <c r="C311" s="334" t="s">
        <v>186</v>
      </c>
      <c r="D311" s="334"/>
      <c r="E311" s="89"/>
      <c r="F311" s="151"/>
      <c r="G311" s="101">
        <v>43929.599999999999</v>
      </c>
      <c r="H311" s="27">
        <f t="shared" si="163"/>
        <v>41733.119999999995</v>
      </c>
      <c r="I311" s="27">
        <f t="shared" si="164"/>
        <v>40854.527999999998</v>
      </c>
      <c r="J311" s="27">
        <f t="shared" si="165"/>
        <v>39536.639999999999</v>
      </c>
      <c r="K311" s="1" t="s">
        <v>263</v>
      </c>
      <c r="L311" s="1"/>
    </row>
    <row r="312" spans="2:12" ht="15.75" x14ac:dyDescent="0.25">
      <c r="B312" s="159" t="s">
        <v>279</v>
      </c>
      <c r="C312" s="172"/>
      <c r="D312" s="173"/>
      <c r="E312" s="174" t="s">
        <v>37</v>
      </c>
      <c r="F312" s="155">
        <v>100</v>
      </c>
      <c r="G312" s="149">
        <v>424.8</v>
      </c>
      <c r="H312" s="29">
        <f t="shared" ref="H312:H313" si="166">G312*0.95</f>
        <v>403.56</v>
      </c>
      <c r="I312" s="29">
        <f t="shared" ref="I312:I313" si="167">G312*0.93</f>
        <v>395.06400000000002</v>
      </c>
      <c r="J312" s="29">
        <f t="shared" ref="J312:J313" si="168">G312*0.9</f>
        <v>382.32</v>
      </c>
      <c r="K312" s="2" t="s">
        <v>262</v>
      </c>
    </row>
    <row r="313" spans="2:12" ht="16.5" thickBot="1" x14ac:dyDescent="0.3">
      <c r="B313" s="175"/>
      <c r="C313" s="176"/>
      <c r="D313" s="177"/>
      <c r="E313" s="178" t="s">
        <v>38</v>
      </c>
      <c r="F313" s="58">
        <v>100</v>
      </c>
      <c r="G313" s="101">
        <v>4122.3599999999997</v>
      </c>
      <c r="H313" s="27">
        <f t="shared" si="166"/>
        <v>3916.2419999999993</v>
      </c>
      <c r="I313" s="27">
        <f t="shared" si="167"/>
        <v>3833.7948000000001</v>
      </c>
      <c r="J313" s="27">
        <f t="shared" si="168"/>
        <v>3710.1239999999998</v>
      </c>
      <c r="K313" s="2" t="s">
        <v>262</v>
      </c>
    </row>
    <row r="314" spans="2:12" ht="15" customHeight="1" x14ac:dyDescent="0.25">
      <c r="B314" s="159" t="s">
        <v>280</v>
      </c>
      <c r="C314" s="172"/>
      <c r="D314" s="173"/>
      <c r="E314" s="174" t="s">
        <v>37</v>
      </c>
      <c r="F314" s="155">
        <v>160</v>
      </c>
      <c r="G314" s="149">
        <v>382.68</v>
      </c>
      <c r="H314" s="29">
        <f t="shared" ref="H314:H315" si="169">G314*0.95</f>
        <v>363.54599999999999</v>
      </c>
      <c r="I314" s="29">
        <f t="shared" ref="I314:I315" si="170">G314*0.93</f>
        <v>355.89240000000001</v>
      </c>
      <c r="J314" s="29">
        <f t="shared" ref="J314:J315" si="171">G314*0.9</f>
        <v>344.41200000000003</v>
      </c>
      <c r="K314" s="2" t="s">
        <v>262</v>
      </c>
      <c r="L314" s="1"/>
    </row>
    <row r="315" spans="2:12" ht="16.5" thickBot="1" x14ac:dyDescent="0.3">
      <c r="B315" s="175"/>
      <c r="C315" s="176"/>
      <c r="D315" s="177"/>
      <c r="E315" s="178" t="s">
        <v>38</v>
      </c>
      <c r="F315" s="58">
        <v>160</v>
      </c>
      <c r="G315" s="101">
        <v>3713.16</v>
      </c>
      <c r="H315" s="27">
        <f t="shared" si="169"/>
        <v>3527.5019999999995</v>
      </c>
      <c r="I315" s="27">
        <f t="shared" si="170"/>
        <v>3453.2388000000001</v>
      </c>
      <c r="J315" s="27">
        <f t="shared" si="171"/>
        <v>3341.8440000000001</v>
      </c>
      <c r="K315" s="2" t="s">
        <v>262</v>
      </c>
      <c r="L315" s="1"/>
    </row>
    <row r="316" spans="2:12" x14ac:dyDescent="0.25">
      <c r="K316" s="1"/>
      <c r="L316" s="1"/>
    </row>
    <row r="317" spans="2:12" ht="20.25" x14ac:dyDescent="0.3">
      <c r="B317" s="21" t="s">
        <v>257</v>
      </c>
      <c r="D317" s="21"/>
      <c r="E317" s="21"/>
      <c r="F317" s="21"/>
      <c r="G317" s="17"/>
      <c r="H317" s="17"/>
      <c r="I317" s="17"/>
      <c r="J317" s="179"/>
    </row>
    <row r="318" spans="2:12" ht="20.25" x14ac:dyDescent="0.3">
      <c r="B318" s="180" t="s">
        <v>0</v>
      </c>
      <c r="D318" s="181"/>
      <c r="E318" s="182" t="s">
        <v>1</v>
      </c>
      <c r="F318" s="181"/>
      <c r="G318" s="17"/>
      <c r="H318" s="17"/>
      <c r="I318" s="17"/>
    </row>
    <row r="319" spans="2:12" ht="18" x14ac:dyDescent="0.25">
      <c r="B319" s="183"/>
      <c r="C319" s="14" t="s">
        <v>188</v>
      </c>
      <c r="H319" s="181"/>
      <c r="I319" s="181"/>
      <c r="J319" s="184"/>
    </row>
    <row r="322" spans="3:3" ht="18" x14ac:dyDescent="0.25">
      <c r="C322" s="15" t="s">
        <v>4</v>
      </c>
    </row>
  </sheetData>
  <mergeCells count="233">
    <mergeCell ref="C307:D307"/>
    <mergeCell ref="E307:E310"/>
    <mergeCell ref="C308:D308"/>
    <mergeCell ref="C309:D309"/>
    <mergeCell ref="C310:D310"/>
    <mergeCell ref="C311:D311"/>
    <mergeCell ref="C299:D299"/>
    <mergeCell ref="E299:E302"/>
    <mergeCell ref="C300:D300"/>
    <mergeCell ref="C303:D303"/>
    <mergeCell ref="E303:E306"/>
    <mergeCell ref="C304:D304"/>
    <mergeCell ref="C281:D281"/>
    <mergeCell ref="C282:D282"/>
    <mergeCell ref="C283:D283"/>
    <mergeCell ref="C284:D284"/>
    <mergeCell ref="C285:D285"/>
    <mergeCell ref="C286:D286"/>
    <mergeCell ref="E281:E284"/>
    <mergeCell ref="C295:D295"/>
    <mergeCell ref="E295:E298"/>
    <mergeCell ref="C296:D296"/>
    <mergeCell ref="C287:D287"/>
    <mergeCell ref="E287:E290"/>
    <mergeCell ref="C288:D288"/>
    <mergeCell ref="C289:D289"/>
    <mergeCell ref="C290:D290"/>
    <mergeCell ref="C276:D276"/>
    <mergeCell ref="B257:D258"/>
    <mergeCell ref="F257:F258"/>
    <mergeCell ref="B265:D265"/>
    <mergeCell ref="C291:D291"/>
    <mergeCell ref="E291:E294"/>
    <mergeCell ref="F291:F294"/>
    <mergeCell ref="C292:D292"/>
    <mergeCell ref="B277:B280"/>
    <mergeCell ref="C277:D277"/>
    <mergeCell ref="E277:E280"/>
    <mergeCell ref="F277:F280"/>
    <mergeCell ref="C278:D278"/>
    <mergeCell ref="C279:D279"/>
    <mergeCell ref="C280:D280"/>
    <mergeCell ref="C271:D271"/>
    <mergeCell ref="F271:F272"/>
    <mergeCell ref="C272:D272"/>
    <mergeCell ref="B274:B275"/>
    <mergeCell ref="C274:D274"/>
    <mergeCell ref="F274:F275"/>
    <mergeCell ref="C275:D275"/>
    <mergeCell ref="B266:D266"/>
    <mergeCell ref="B268:D269"/>
    <mergeCell ref="F268:F269"/>
    <mergeCell ref="B260:D261"/>
    <mergeCell ref="F260:F261"/>
    <mergeCell ref="B262:D263"/>
    <mergeCell ref="F262:F263"/>
    <mergeCell ref="B271:B273"/>
    <mergeCell ref="C273:D273"/>
    <mergeCell ref="C250:D251"/>
    <mergeCell ref="F250:F255"/>
    <mergeCell ref="C252:D253"/>
    <mergeCell ref="C254:D255"/>
    <mergeCell ref="B242:D243"/>
    <mergeCell ref="F242:F243"/>
    <mergeCell ref="C244:D245"/>
    <mergeCell ref="F244:F249"/>
    <mergeCell ref="C246:D247"/>
    <mergeCell ref="C248:D249"/>
    <mergeCell ref="B236:D236"/>
    <mergeCell ref="B237:D237"/>
    <mergeCell ref="B238:D238"/>
    <mergeCell ref="C240:D240"/>
    <mergeCell ref="B227:D228"/>
    <mergeCell ref="F227:F228"/>
    <mergeCell ref="B233:D234"/>
    <mergeCell ref="F233:F234"/>
    <mergeCell ref="B229:D230"/>
    <mergeCell ref="F229:F230"/>
    <mergeCell ref="B231:D232"/>
    <mergeCell ref="F231:F232"/>
    <mergeCell ref="B223:D224"/>
    <mergeCell ref="F223:F224"/>
    <mergeCell ref="B225:D226"/>
    <mergeCell ref="F225:F226"/>
    <mergeCell ref="B216:D217"/>
    <mergeCell ref="F216:F217"/>
    <mergeCell ref="B220:D221"/>
    <mergeCell ref="F220:F221"/>
    <mergeCell ref="B218:D219"/>
    <mergeCell ref="F218:F219"/>
    <mergeCell ref="B210:D210"/>
    <mergeCell ref="C211:D211"/>
    <mergeCell ref="B213:D214"/>
    <mergeCell ref="F213:F214"/>
    <mergeCell ref="B208:D208"/>
    <mergeCell ref="B209:D209"/>
    <mergeCell ref="B201:D201"/>
    <mergeCell ref="B202:D202"/>
    <mergeCell ref="B205:D206"/>
    <mergeCell ref="F205:F206"/>
    <mergeCell ref="C195:D195"/>
    <mergeCell ref="C196:D196"/>
    <mergeCell ref="B198:D199"/>
    <mergeCell ref="F198:F199"/>
    <mergeCell ref="B203:D203"/>
    <mergeCell ref="B204:D204"/>
    <mergeCell ref="C197:D197"/>
    <mergeCell ref="F186:F187"/>
    <mergeCell ref="B192:D193"/>
    <mergeCell ref="F192:F193"/>
    <mergeCell ref="B190:D190"/>
    <mergeCell ref="B191:D191"/>
    <mergeCell ref="B173:D173"/>
    <mergeCell ref="B185:D185"/>
    <mergeCell ref="B181:B182"/>
    <mergeCell ref="C181:D182"/>
    <mergeCell ref="B186:D187"/>
    <mergeCell ref="E186:E187"/>
    <mergeCell ref="C177:D177"/>
    <mergeCell ref="B184:D184"/>
    <mergeCell ref="C188:D188"/>
    <mergeCell ref="C189:D189"/>
    <mergeCell ref="C172:D172"/>
    <mergeCell ref="B175:D176"/>
    <mergeCell ref="C178:D178"/>
    <mergeCell ref="C179:D179"/>
    <mergeCell ref="B183:D183"/>
    <mergeCell ref="F175:F176"/>
    <mergeCell ref="C164:D164"/>
    <mergeCell ref="B165:D165"/>
    <mergeCell ref="B166:D166"/>
    <mergeCell ref="B170:D171"/>
    <mergeCell ref="F170:F171"/>
    <mergeCell ref="C180:D180"/>
    <mergeCell ref="B145:D145"/>
    <mergeCell ref="B161:D162"/>
    <mergeCell ref="F161:F162"/>
    <mergeCell ref="B156:D156"/>
    <mergeCell ref="B147:D147"/>
    <mergeCell ref="B149:D149"/>
    <mergeCell ref="B157:D157"/>
    <mergeCell ref="B158:D158"/>
    <mergeCell ref="B152:D152"/>
    <mergeCell ref="C150:D150"/>
    <mergeCell ref="C151:D151"/>
    <mergeCell ref="B155:D155"/>
    <mergeCell ref="B154:D154"/>
    <mergeCell ref="B146:D146"/>
    <mergeCell ref="B148:D148"/>
    <mergeCell ref="B153:D153"/>
    <mergeCell ref="B140:D140"/>
    <mergeCell ref="B141:D141"/>
    <mergeCell ref="C142:D142"/>
    <mergeCell ref="B143:D143"/>
    <mergeCell ref="B137:D137"/>
    <mergeCell ref="C139:D139"/>
    <mergeCell ref="B127:D127"/>
    <mergeCell ref="B129:D129"/>
    <mergeCell ref="C130:D130"/>
    <mergeCell ref="C132:D132"/>
    <mergeCell ref="C131:D131"/>
    <mergeCell ref="B134:D134"/>
    <mergeCell ref="B128:D128"/>
    <mergeCell ref="B138:D138"/>
    <mergeCell ref="B120:D120"/>
    <mergeCell ref="C121:D121"/>
    <mergeCell ref="C122:D122"/>
    <mergeCell ref="C124:D124"/>
    <mergeCell ref="B115:D115"/>
    <mergeCell ref="B117:D117"/>
    <mergeCell ref="B118:D118"/>
    <mergeCell ref="B135:D135"/>
    <mergeCell ref="C136:D136"/>
    <mergeCell ref="C126:D126"/>
    <mergeCell ref="B109:D109"/>
    <mergeCell ref="B110:D110"/>
    <mergeCell ref="B112:D112"/>
    <mergeCell ref="B113:D113"/>
    <mergeCell ref="B102:B103"/>
    <mergeCell ref="C102:C103"/>
    <mergeCell ref="F102:F103"/>
    <mergeCell ref="B106:D107"/>
    <mergeCell ref="F106:F107"/>
    <mergeCell ref="B104:D105"/>
    <mergeCell ref="F104:F105"/>
    <mergeCell ref="B100:D101"/>
    <mergeCell ref="F100:F101"/>
    <mergeCell ref="B74:D75"/>
    <mergeCell ref="F74:F75"/>
    <mergeCell ref="B77:D78"/>
    <mergeCell ref="F77:F78"/>
    <mergeCell ref="B98:D99"/>
    <mergeCell ref="F98:F99"/>
    <mergeCell ref="B92:D92"/>
    <mergeCell ref="B93:D93"/>
    <mergeCell ref="B94:D94"/>
    <mergeCell ref="B95:D95"/>
    <mergeCell ref="B96:D96"/>
    <mergeCell ref="D3:H3"/>
    <mergeCell ref="B12:D13"/>
    <mergeCell ref="E12:E13"/>
    <mergeCell ref="F12:F13"/>
    <mergeCell ref="B24:G24"/>
    <mergeCell ref="B40:D40"/>
    <mergeCell ref="B41:D41"/>
    <mergeCell ref="B31:G31"/>
    <mergeCell ref="C16:D16"/>
    <mergeCell ref="C17:D17"/>
    <mergeCell ref="C18:D18"/>
    <mergeCell ref="C19:D19"/>
    <mergeCell ref="C20:D20"/>
    <mergeCell ref="B21:G21"/>
    <mergeCell ref="C22:D22"/>
    <mergeCell ref="C23:D23"/>
    <mergeCell ref="B33:G33"/>
    <mergeCell ref="B71:D72"/>
    <mergeCell ref="F71:F72"/>
    <mergeCell ref="B42:D42"/>
    <mergeCell ref="B45:D45"/>
    <mergeCell ref="G12:G13"/>
    <mergeCell ref="B14:G14"/>
    <mergeCell ref="C15:D15"/>
    <mergeCell ref="C36:D36"/>
    <mergeCell ref="C38:D38"/>
    <mergeCell ref="B55:C55"/>
    <mergeCell ref="B68:D69"/>
    <mergeCell ref="F68:F69"/>
    <mergeCell ref="B51:D51"/>
    <mergeCell ref="B48:D48"/>
    <mergeCell ref="B49:D49"/>
    <mergeCell ref="B47:D47"/>
    <mergeCell ref="B50:D50"/>
    <mergeCell ref="B53:D53"/>
  </mergeCells>
  <hyperlinks>
    <hyperlink ref="E318" r:id="rId1"/>
    <hyperlink ref="C322" r:id="rId2"/>
    <hyperlink ref="E8" r:id="rId3" display="vicol@meta.ua"/>
    <hyperlink ref="E9" r:id="rId4" display="www.vicol.in.ua"/>
  </hyperlinks>
  <pageMargins left="0.25" right="0.25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5" x14ac:dyDescent="0.25"/>
  <cols>
    <col min="4" max="4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Диаграмма2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Vic</cp:lastModifiedBy>
  <cp:lastPrinted>2021-01-21T13:19:31Z</cp:lastPrinted>
  <dcterms:created xsi:type="dcterms:W3CDTF">2018-10-22T09:55:29Z</dcterms:created>
  <dcterms:modified xsi:type="dcterms:W3CDTF">2023-01-09T21:03:24Z</dcterms:modified>
</cp:coreProperties>
</file>