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MNS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<sst xmlns="http://schemas.openxmlformats.org/spreadsheetml/2006/main" count="243" uniqueCount="215">
  <si>
    <t>Сорт</t>
  </si>
  <si>
    <t>Баклажан</t>
  </si>
  <si>
    <t>Bibo F1</t>
  </si>
  <si>
    <t>Epic F1</t>
  </si>
  <si>
    <t>Кабачок</t>
  </si>
  <si>
    <t>Eskenderany F1</t>
  </si>
  <si>
    <t>Ironman F1</t>
  </si>
  <si>
    <t>Roxy F1</t>
  </si>
  <si>
    <t>Red Dynasty F1</t>
  </si>
  <si>
    <t>Atria F1</t>
  </si>
  <si>
    <t>Arrivist F1</t>
  </si>
  <si>
    <t>Ammon F1</t>
  </si>
  <si>
    <t>Galaxy F1</t>
  </si>
  <si>
    <t>Candy F1</t>
  </si>
  <si>
    <t>Sierra Blanca F1</t>
  </si>
  <si>
    <t xml:space="preserve">Masha F1 </t>
  </si>
  <si>
    <t>Merengue F1</t>
  </si>
  <si>
    <t>Mirabelle F1</t>
  </si>
  <si>
    <t>Marinda F1</t>
  </si>
  <si>
    <t>Nadeshda F1</t>
  </si>
  <si>
    <t>Natasha F1</t>
  </si>
  <si>
    <t>Levina F1</t>
  </si>
  <si>
    <t>Red Knight X3R F1</t>
  </si>
  <si>
    <t>Debut F1</t>
  </si>
  <si>
    <t>Florida 47 F1</t>
  </si>
  <si>
    <t>Yaqui F1</t>
  </si>
  <si>
    <t>Perfectpeel F1</t>
  </si>
  <si>
    <t>Bonta F1</t>
  </si>
  <si>
    <t xml:space="preserve">Scilly F1   </t>
  </si>
  <si>
    <t>Fundaxy F1</t>
  </si>
  <si>
    <t>Champ F1</t>
  </si>
  <si>
    <t>Balstar F1</t>
  </si>
  <si>
    <t>Valentina F1</t>
  </si>
  <si>
    <t>Rinda F1</t>
  </si>
  <si>
    <t>Menzania F1</t>
  </si>
  <si>
    <t>Kerdous F1</t>
  </si>
  <si>
    <t>Freedom F1</t>
  </si>
  <si>
    <t>Abeni F1</t>
  </si>
  <si>
    <t>Fortaleza F1</t>
  </si>
  <si>
    <t>Signet F1</t>
  </si>
  <si>
    <t>Kaptur F1</t>
  </si>
  <si>
    <t>Tanya F1</t>
  </si>
  <si>
    <t>Rosaliesa F1</t>
  </si>
  <si>
    <t>Veloz F1</t>
  </si>
  <si>
    <t>тел. (067) 500 - 33 - 89</t>
  </si>
  <si>
    <t>тел. (050) 377 - 33 - 89</t>
  </si>
  <si>
    <t>Monisia F1</t>
  </si>
  <si>
    <t>5000 грн</t>
  </si>
  <si>
    <t>тел. (073) 500 - 33 - 89</t>
  </si>
  <si>
    <t>№</t>
  </si>
  <si>
    <t>Короткий опис</t>
  </si>
  <si>
    <t>Кавун</t>
  </si>
  <si>
    <t>Дуже ранній, відмінний товарний вигляд та чудовий смак.</t>
  </si>
  <si>
    <t>Дуже ранній, плоди білого кольору, без гіркоти</t>
  </si>
  <si>
    <t>Ранній, високоврожайний та пластичний гібрид</t>
  </si>
  <si>
    <t>Чудові плоди подовженої форми, зберігає стабільний діаметр плодів</t>
  </si>
  <si>
    <t>Надранній, світло-зеленого кольору, дуже врожайний, кущовий, найкращий для тунелів</t>
  </si>
  <si>
    <t>Високопродуктивний, стійкий до вірусів, рекомендується в т.ч. для літньо-осінньої культури</t>
  </si>
  <si>
    <t>Капуста брокколі</t>
  </si>
  <si>
    <t>Чудовий гібрид для переробки та споживання у свіжому вигляді.</t>
  </si>
  <si>
    <t>Капуста червоноголова</t>
  </si>
  <si>
    <t>Відмінний товарний вигляд та довготривале зберігання</t>
  </si>
  <si>
    <t>Відмінний вибір для отримання продукції в весняно-літній період</t>
  </si>
  <si>
    <t>Капуста рання</t>
  </si>
  <si>
    <t>Відмінне зберігання на корені, стійкий до фузаріозу, дуже гарний качан</t>
  </si>
  <si>
    <t>Лідер по ранньостиглості, висока стійкість до розтріскування. Відмінна толерантність до низьких температур</t>
  </si>
  <si>
    <t>Ранньостиглий, надзвичайно однорідний, концентрований , відмінне зберігання на корені.</t>
  </si>
  <si>
    <t>Універсальний гібрид, ідеально підходить для супермаркетів, придатний для повторної культури</t>
  </si>
  <si>
    <t>Висока пластичність, завжди високий урожай, відмінний для переробки</t>
  </si>
  <si>
    <t>Висока врожайність, придатний для вирощування в різних кліматичних умовах, надранній в сегменті капуст для переробки</t>
  </si>
  <si>
    <t>Максимальна продуктивність, ідеальний гібрид для свіжих салатів, голубців та квашення. Відмінні смакові якості.</t>
  </si>
  <si>
    <t>Абсолютний еталон капусти для квашення, неперевершені смакові якості</t>
  </si>
  <si>
    <t>Капуста пізня / зберігання до 12 місяців</t>
  </si>
  <si>
    <t>Larsia F1</t>
  </si>
  <si>
    <t>Потужна, з високою силою росту, з гарною толерантністю до підвищених температур.</t>
  </si>
  <si>
    <t>Висока пластичність в різних умовах, стійкий до фузаріозного в'янення</t>
  </si>
  <si>
    <t>Гібрид для тривалого зберігання, дуже потужна коренева система, стійкий до тріпсів</t>
  </si>
  <si>
    <t>Для тривалого зберігання, добре транспортується</t>
  </si>
  <si>
    <t>Galvatron F1</t>
  </si>
  <si>
    <t>Цвітна капуста</t>
  </si>
  <si>
    <t>Покращена самопокривна здатність, стабільно високий урожай</t>
  </si>
  <si>
    <t>Чудовий гібрид середнього сроку, придатний для всіх видів переробки</t>
  </si>
  <si>
    <t xml:space="preserve"> Високоврожайний гібрид для вирощування в різних кліматичних умовах. Неперевершена самопокривна здатність.</t>
  </si>
  <si>
    <t>Кукурудза цукрова</t>
  </si>
  <si>
    <t>Суперранній гібрид, супер солодкий тип (SHY).</t>
  </si>
  <si>
    <t>Цибуля ріпчаста</t>
  </si>
  <si>
    <t>Mississippi F1</t>
  </si>
  <si>
    <t>Цибуля озима</t>
  </si>
  <si>
    <t>Озимий, для отримання суперранньої продукції, стійкий до стрілкування та низьких температур, придатний для розсадної культури</t>
  </si>
  <si>
    <t>Цибуля на перо</t>
  </si>
  <si>
    <t>Green Banner F1</t>
  </si>
  <si>
    <t>Надзвичайно однорідна продукція екстра класу</t>
  </si>
  <si>
    <t>Baja Verde F1</t>
  </si>
  <si>
    <t>Суперранній, дає продукцію зеленого соковитого пера</t>
  </si>
  <si>
    <t>Морква</t>
  </si>
  <si>
    <t>Еталонний коренеплід типу Шантане, дуже популярний серед споживачів завдяки привабливому зовнішньому вигляду та відмінним смаковим якости. Насичений внутрішній та зовнішній колір. Рекомендується  для отримання ранньої продукції та для зберігання</t>
  </si>
  <si>
    <t>1 млн</t>
  </si>
  <si>
    <t>Огірок-корнішон партенокарпічний</t>
  </si>
  <si>
    <t>Стандартний і стабільно продуктивний гібрид для виробництва корнішонів.</t>
  </si>
  <si>
    <t>Надранній, лідер по врожайності, придатний для маринування та квашення.</t>
  </si>
  <si>
    <t>Суперранній та високоврожайний гібрид з високим виходом товарної продукції</t>
  </si>
  <si>
    <t>Дуже ранній гібрид з високою врожайністю, хороша транспортабельність плодів</t>
  </si>
  <si>
    <t>Ранній гібрид з високою врожайністю, для відкритого грунту. Висока стійкість до хвороб.</t>
  </si>
  <si>
    <t xml:space="preserve">SV 4097 CV F1 </t>
  </si>
  <si>
    <t>Ранній високоврожайний гібрид. Висока товарність плодів до кінця плодоношення. Стійкий до перепаду температур.</t>
  </si>
  <si>
    <t>Madrilene F1</t>
  </si>
  <si>
    <t>Огірок-корнішон бджолозапильний</t>
  </si>
  <si>
    <t>Стабільно висока врожайність, стійкість до стресових умов.</t>
  </si>
  <si>
    <t>Суперранній гібрид з переважно жіночим типом цвітіння, відмінний для переробки</t>
  </si>
  <si>
    <t>Ранній, невибагливий, чудовий для переробки</t>
  </si>
  <si>
    <t>Перець солодкий</t>
  </si>
  <si>
    <t>Aristotel X3R F1</t>
  </si>
  <si>
    <t>Надзвичайно продуктивний гібрид. Дозріває через 70-75 днів після пересадки, плоди кубовидної форми, розміром 13х11 см, дуже товстостінні</t>
  </si>
  <si>
    <t>Капія тип. Плоди до 200 гр, дуже насичене забарвлення та чудовий смак</t>
  </si>
  <si>
    <t>Надранній, форма кубовидна, яскраво-червоний, товстостінний, дуже врожайний</t>
  </si>
  <si>
    <t>Детермінантний томат для споживання в свіжому вигляді</t>
  </si>
  <si>
    <t>Суперранній високопродуктивний гібрид. Відмінна щільність плодів в сегменті ранніх томатів</t>
  </si>
  <si>
    <t>Виняткова щільність та якість плодів. Відмінна транспортабельність та чудові смакові якості.</t>
  </si>
  <si>
    <t>Рожевоплідний томат. Плоди однорідні, щільні, добре транспортується.</t>
  </si>
  <si>
    <t>Неперевершена щільність плодів, ідеально підходить для засолювання</t>
  </si>
  <si>
    <t>Томат для переробки</t>
  </si>
  <si>
    <t>Середнього сроку, маса плодів 65-70 грамів. Дуже довго зберігається в полі, ідеально підходить для механізованого прибирання</t>
  </si>
  <si>
    <t>Високоврожайний гібрид, висока якість плодів (велика сливка), широкий спектр стійкостей до хвороб.</t>
  </si>
  <si>
    <t>JAG 8810 F1</t>
  </si>
  <si>
    <t>Ранній (90-95 днів), висока врожайність, високий показник сухих речовин (5.2-5.5), маса плодів 75-80 грам</t>
  </si>
  <si>
    <t>Високопродуктивний, велика сливка, насичений червоний колір, відмінно транспортується, подвійного призначення.</t>
  </si>
  <si>
    <t>Паку
вання</t>
  </si>
  <si>
    <r>
      <rPr>
        <b/>
        <sz val="10"/>
        <color indexed="10"/>
        <rFont val="Arial"/>
        <family val="2"/>
      </rPr>
      <t xml:space="preserve">НОВИНКА!!! </t>
    </r>
    <r>
      <rPr>
        <sz val="10"/>
        <rFont val="Arial"/>
        <family val="2"/>
      </rPr>
      <t>Строк дозрівання 115 днів, головки вагою 2,5-3,5 кг, які мають правильну округлу форму, високу щільність та надзвичайно високу однорідність. Добре зберігається та не втрачає колір.</t>
    </r>
  </si>
  <si>
    <r>
      <rPr>
        <b/>
        <sz val="10"/>
        <color indexed="10"/>
        <rFont val="Arial"/>
        <family val="2"/>
      </rPr>
      <t xml:space="preserve">НОВИНКА!!! </t>
    </r>
    <r>
      <rPr>
        <sz val="10"/>
        <rFont val="Arial"/>
        <family val="2"/>
      </rPr>
      <t>Новий гібрид ранньої цвітної капусти неперевершеної якості. Має дуже гарну білосніжну головку.</t>
    </r>
  </si>
  <si>
    <r>
      <rPr>
        <b/>
        <sz val="10"/>
        <color indexed="10"/>
        <rFont val="Arial"/>
        <family val="2"/>
      </rPr>
      <t>Новинка</t>
    </r>
    <r>
      <rPr>
        <sz val="10"/>
        <rFont val="Arial"/>
        <family val="2"/>
      </rPr>
      <t xml:space="preserve"> для ультрараннього обороту. Рослина збалансована, відкрита, з короткими міжвузлями і потужною кореневою системою.</t>
    </r>
  </si>
  <si>
    <t>Євро</t>
  </si>
  <si>
    <t>Роздрібна Грн</t>
  </si>
  <si>
    <t>1500 грн</t>
  </si>
  <si>
    <t>Дилер</t>
  </si>
  <si>
    <t>SV 8575 F1</t>
  </si>
  <si>
    <t>Новий надранній гібрід. Дуже висока врожайність. Висока стійкість до основних вірусів та борошнистої роси.</t>
  </si>
  <si>
    <t>SV 1446 F1</t>
  </si>
  <si>
    <t>SV 1514 F1</t>
  </si>
  <si>
    <t>Супер солодкий тип середньоранній (75-77 днів) Гаоантовано формує по два великих качани. Відмінний набір стійкістей до хвороб.</t>
  </si>
  <si>
    <t>Середньостиглий гібрид (80-82 дні) Супер солодкий тип. Придатний для ручного і механізованного збирання. Висока стійкість до стресів та основних хвороб.</t>
  </si>
  <si>
    <t>Madeira F1</t>
  </si>
  <si>
    <t>Дуже ранньостиглий гібрід зі стабільною віддачею врожаю. Рослина потужна, збалансована, формує 2-4 плоди в міжвузлях.</t>
  </si>
  <si>
    <t>Ariadni F1</t>
  </si>
  <si>
    <t>Раньостиглий (65-70 днів). Угорський тип, маса 170-200 грам, висока продуктивність, тривале плодоношення.</t>
  </si>
  <si>
    <t>Sentosa F1</t>
  </si>
  <si>
    <t>Раньостиглий гібрід (85-90 днів). Маса плодів 80-85 грам, придатний до ручного і механізованого збирання.</t>
  </si>
  <si>
    <t>Патисон</t>
  </si>
  <si>
    <t>Sunny Delight</t>
  </si>
  <si>
    <t>Ранній гібрід патисону</t>
  </si>
  <si>
    <t>Messenger F1</t>
  </si>
  <si>
    <t>Середньостиглий гібрид (83-85 дні) Супер солодкий тип. Формує дуже великі кочани. Висока стійкість до стресів та основних хвороб.</t>
  </si>
  <si>
    <t>Компанія   "В І К О Л"</t>
  </si>
  <si>
    <t>Приватне Підприємство "ВІКОЛ", М.КиЇв, вул. Борщагівська, 154-а, офіс 232.   Метро "Шулявська",</t>
  </si>
  <si>
    <t>Доставка  =НОВА ПОШТА= УКРПОШТА= 1-3 днІ.</t>
  </si>
  <si>
    <t>Пошта   -    vicol@meta.ua</t>
  </si>
  <si>
    <t>Ціни на сайті   -   www.vicol.in.ua</t>
  </si>
  <si>
    <t>тел. (067) 500 - 33 - 89   viber</t>
  </si>
  <si>
    <t>SV 2987 YL F1</t>
  </si>
  <si>
    <t xml:space="preserve"> Ранній гібрид!!! Кущ компактний, з привабливими світло-зеленими плодами. Має</t>
  </si>
  <si>
    <t xml:space="preserve"> дужевирощуваня.  високу однорідність і товарність на протязі всього сезону </t>
  </si>
  <si>
    <t>SV 1002 BL F1</t>
  </si>
  <si>
    <t xml:space="preserve">Середньопізній, в весняний період 81-84 дні, в літній период 62-67 дні, </t>
  </si>
  <si>
    <t>в осенній період 71-76 днів. Округла, щільна, вагою від 600 г. до 1,2 кг.</t>
  </si>
  <si>
    <t xml:space="preserve">Pandion F1
</t>
  </si>
  <si>
    <t xml:space="preserve">Rapidion F1
</t>
  </si>
  <si>
    <t>Bucharest F1</t>
  </si>
  <si>
    <t>SV 3404 JL</t>
  </si>
  <si>
    <t xml:space="preserve">Строк дозрівання 125-130 днів після висадки розсади. Маса головки 2,5-4,5 кг, округла, з дуже високою однорідністю, чудовою внутрішньою структурою і високою ніжкою. </t>
  </si>
  <si>
    <t>SV 5818 AC F1</t>
  </si>
  <si>
    <t>Minister F1</t>
  </si>
  <si>
    <t>PX 07713119 F1</t>
  </si>
  <si>
    <t>Середньостиглий, 102-107 днів після сходів. Дуже добре підходить для механізованого збирання і тривалого зберігання.</t>
  </si>
  <si>
    <t>Sacramento F1</t>
  </si>
  <si>
    <t>Середньостиглий, 110-115 днів після сходів. Цибулини дуже однородні, округлой форми.</t>
  </si>
  <si>
    <t>Minnesota F1</t>
  </si>
  <si>
    <t>Середньопізний, 118-123 дні після сходів. Пластичний гібрід для механізованого збирання врожаю та тривалого зберігання.</t>
  </si>
  <si>
    <t xml:space="preserve">Для надранньої культури, в т.ч. розсадним способом. Цибулини гарного білого кольору </t>
  </si>
  <si>
    <t>1 kg</t>
  </si>
  <si>
    <t>Abaco F1 (ǿ 1,4-1,6)</t>
  </si>
  <si>
    <t>Abaco F1 (ǿ 1,6-1,8)</t>
  </si>
  <si>
    <t>Abaco F1 (ǿ 1,8-2,0)</t>
  </si>
  <si>
    <t>Abaco F1 ( &gt; ǿ 2,0)</t>
  </si>
  <si>
    <t>SV 3118 F1 (ǿ 1,4-1,6)</t>
  </si>
  <si>
    <t>SV 3118 F1 (ǿ 1,6-1,8)</t>
  </si>
  <si>
    <t>SV 3118 F1 (ǿ 1,8-2,0)</t>
  </si>
  <si>
    <t>SV 3118 F1 (ǿ 2,0-2,2)</t>
  </si>
  <si>
    <t>Las Saintes  (ǿ 1,6-1,8)</t>
  </si>
  <si>
    <t>Las Saintes  (ǿ 1,8-2,0)</t>
  </si>
  <si>
    <t>Las Saintes  (&gt; ǿ 2,0)</t>
  </si>
  <si>
    <t>Carlano F1 (ǿ 1,6-1,8)</t>
  </si>
  <si>
    <t>Carlano F1 (ǿ 1,8-2,0)</t>
  </si>
  <si>
    <t>Carlano F1 (&gt; ǿ 2,0)</t>
  </si>
  <si>
    <t>Caribu F1 (ǿ 1,6-1,8)</t>
  </si>
  <si>
    <t>Caribu F1 (ǿ 1,8-2,0)</t>
  </si>
  <si>
    <t>Caribu F1 (ǿ 2,0-2,2)</t>
  </si>
  <si>
    <t>Carruba F1 (ǿ 1,6-1,8)</t>
  </si>
  <si>
    <t>Carruba F1 (ǿ 1,8-2,0)</t>
  </si>
  <si>
    <t>Carruba F1 (ǿ 2,0-2,2)</t>
  </si>
  <si>
    <t>Капуста ДЛЯ ПЕРЕРОБКИ</t>
  </si>
  <si>
    <t>Середньостиглиий, 82-87 днів. Головка округла, вагою 2-3 кг, з відмінною внутрішньою структурою.</t>
  </si>
  <si>
    <t xml:space="preserve">Vestri F1
</t>
  </si>
  <si>
    <t xml:space="preserve">Пізній гібрид цвітної капусти, 82-85 днів з високим виходом </t>
  </si>
  <si>
    <t>суцвіть і унікальною самопокривною здатністю</t>
  </si>
  <si>
    <t>Дуже ранній гібрид, 82-87 днів після сходів. Цибулини однородні за формою та розміром, округлі, з тонкою шийкою.</t>
  </si>
  <si>
    <t xml:space="preserve"> Дуже ранній та високоврожайний гібрид, унікальний солодкий смак.</t>
  </si>
  <si>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Надзвичайно висока врожайність, висока толерантність до стресових умов, високий відсоток одноцентрових цибулин</t>
    </r>
  </si>
  <si>
    <r>
      <rPr>
        <b/>
        <sz val="10"/>
        <color indexed="10"/>
        <rFont val="Arial"/>
        <family val="2"/>
      </rPr>
      <t>НОВИНКА!</t>
    </r>
    <r>
      <rPr>
        <sz val="10"/>
        <rFont val="Arial"/>
        <family val="2"/>
      </rPr>
      <t xml:space="preserve"> Дуже продуктивний гібрид типу Шантене. Дозріває через 85-90 днів після посіву. Формує коренеплоди довжиною 16-18 см. Діаметр коренеплодів 4-5 см у верхівки і злегка звужується до закругленого тупого кінчика. Поверхня коренеплодів гладка, відмінного оранжево-червоного кольору. Коренеплоди відрізняються високою стійкістю до розтріскування, дуже ароматні, відмінної харчового якості, солодкого смаку, дуже хрусткі і соковиті</t>
    </r>
  </si>
  <si>
    <r>
      <rPr>
        <b/>
        <sz val="10"/>
        <color indexed="10"/>
        <rFont val="Arial"/>
        <family val="2"/>
      </rPr>
      <t>НОВИНКА!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Дуже продуктивний гібрид типу Шантане. Дозріває через 100-105 днів після посіву. Формує коренеплід довжиною 15-17 см, діаметром 4-5 см. Поверхня коренеплоду дуже гладка, відмінного темно-помаранчевого кольору. Відмінно переносить механізований збір врожаю. Підходить для переробки та зберігання.</t>
    </r>
  </si>
  <si>
    <r>
      <rPr>
        <b/>
        <sz val="10"/>
        <color indexed="10"/>
        <rFont val="Arial"/>
        <family val="2"/>
      </rPr>
      <t>НОВИНКА!</t>
    </r>
    <r>
      <rPr>
        <b/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Середньопізня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морква нантського сортотипу. Дозріває за 115-120 днів. Коренеплоди дуже однорідні, насиченого помаранчевого кольору, довжиною 20-22 см. Відмінно переносить механизований збір врожаю. Для споживання в свіжому вигляді, переробки та довготривалого зберігання.</t>
    </r>
  </si>
  <si>
    <r>
      <rPr>
        <b/>
        <sz val="10"/>
        <color indexed="10"/>
        <rFont val="Arial"/>
        <family val="2"/>
      </rPr>
      <t>НОВИНКА!!!</t>
    </r>
    <r>
      <rPr>
        <sz val="10"/>
        <rFont val="Arial"/>
        <family val="2"/>
      </rPr>
      <t xml:space="preserve">  Нантський тип. Корнеплід довжиною 18-20 см, стійкий до розстріскування. Вегетаційний період 110-115 днів. Для довготривалого зберігання та виробництва митої моркви протягом усього періоду зберігання. Дуже придатна для механізованого збору врожаю. </t>
    </r>
  </si>
  <si>
    <r>
      <rPr>
        <b/>
        <sz val="10"/>
        <color indexed="10"/>
        <rFont val="Arial"/>
        <family val="2"/>
      </rPr>
      <t>НОВИНКА!!!</t>
    </r>
    <r>
      <rPr>
        <sz val="10"/>
        <rFont val="Arial"/>
        <family val="2"/>
      </rPr>
      <t xml:space="preserve"> В сегменті нантських моркв з дуже гладенькою поверхнею та відмінною придатністью до мийки. Середньо-ранній, 100-105 днів. Для споживання в свіжому вигляді, переробки, та зберігання до 6 місяців. </t>
    </r>
  </si>
  <si>
    <r>
      <t xml:space="preserve">НАСІННЯ ОВОЧІВ   </t>
    </r>
    <r>
      <rPr>
        <b/>
        <sz val="18"/>
        <rFont val="Arial Cyr"/>
        <family val="0"/>
      </rPr>
      <t xml:space="preserve"> СЕМІНІС</t>
    </r>
  </si>
  <si>
    <t>2022-2023</t>
  </si>
  <si>
    <t>Ціни діють на 10,01,2023</t>
  </si>
  <si>
    <t xml:space="preserve"> міст "Індустриальний", ТЦ"АркадІя"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</si>
</sst>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sz val="9"/>
      <name val="Arial Cyr"/>
      <family val="2"/>
    </font>
    <font>
      <sz val="15"/>
      <name val="Arial Cyr"/>
      <family val="0"/>
    </font>
    <font>
      <b/>
      <i/>
      <sz val="15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Calibri"/>
      <family val="2"/>
    </font>
    <font>
      <b/>
      <u val="single"/>
      <sz val="12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8"/>
      <name val="Arial Cyr"/>
      <family val="0"/>
    </font>
    <font>
      <b/>
      <u val="single"/>
      <sz val="10"/>
      <color indexed="12"/>
      <name val="Arial Cyr"/>
      <family val="0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theme="10"/>
      <name val="Arial Cyr"/>
      <family val="0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188" fontId="23" fillId="0" borderId="0" xfId="54" applyNumberFormat="1" applyFont="1" applyFill="1" applyAlignment="1">
      <alignment horizontal="center"/>
      <protection/>
    </xf>
    <xf numFmtId="0" fontId="24" fillId="0" borderId="0" xfId="0" applyFont="1" applyFill="1" applyAlignment="1">
      <alignment/>
    </xf>
    <xf numFmtId="0" fontId="22" fillId="0" borderId="0" xfId="54" applyFont="1" applyFill="1" applyBorder="1">
      <alignment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wrapText="1"/>
    </xf>
    <xf numFmtId="0" fontId="30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distributed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center" vertical="center" wrapText="1"/>
    </xf>
    <xf numFmtId="4" fontId="34" fillId="0" borderId="10" xfId="54" applyNumberFormat="1" applyFont="1" applyFill="1" applyBorder="1" applyAlignment="1">
      <alignment horizontal="right"/>
      <protection/>
    </xf>
    <xf numFmtId="0" fontId="25" fillId="0" borderId="0" xfId="0" applyFont="1" applyAlignment="1">
      <alignment/>
    </xf>
    <xf numFmtId="0" fontId="35" fillId="0" borderId="0" xfId="42" applyFont="1" applyBorder="1" applyAlignment="1" applyProtection="1">
      <alignment/>
      <protection/>
    </xf>
    <xf numFmtId="0" fontId="46" fillId="0" borderId="0" xfId="42" applyFont="1" applyBorder="1" applyAlignment="1" applyProtection="1">
      <alignment horizontal="center" vertical="center"/>
      <protection/>
    </xf>
    <xf numFmtId="0" fontId="46" fillId="0" borderId="0" xfId="42" applyFont="1" applyAlignment="1" applyProtection="1">
      <alignment horizontal="center" vertical="center"/>
      <protection/>
    </xf>
    <xf numFmtId="4" fontId="34" fillId="0" borderId="18" xfId="54" applyNumberFormat="1" applyFont="1" applyFill="1" applyBorder="1" applyAlignment="1">
      <alignment horizontal="right"/>
      <protection/>
    </xf>
    <xf numFmtId="0" fontId="30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3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2" fontId="30" fillId="0" borderId="0" xfId="0" applyNumberFormat="1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center" vertical="center"/>
    </xf>
    <xf numFmtId="3" fontId="30" fillId="25" borderId="10" xfId="0" applyNumberFormat="1" applyFont="1" applyFill="1" applyBorder="1" applyAlignment="1">
      <alignment horizontal="center" vertical="center"/>
    </xf>
    <xf numFmtId="3" fontId="28" fillId="25" borderId="10" xfId="0" applyNumberFormat="1" applyFont="1" applyFill="1" applyBorder="1" applyAlignment="1">
      <alignment horizontal="center"/>
    </xf>
    <xf numFmtId="2" fontId="50" fillId="0" borderId="10" xfId="0" applyNumberFormat="1" applyFont="1" applyBorder="1" applyAlignment="1">
      <alignment horizontal="center" vertical="center"/>
    </xf>
    <xf numFmtId="2" fontId="30" fillId="25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left" vertical="center" wrapText="1"/>
    </xf>
    <xf numFmtId="0" fontId="29" fillId="26" borderId="20" xfId="0" applyFont="1" applyFill="1" applyBorder="1" applyAlignment="1">
      <alignment horizontal="left" vertical="center" wrapText="1"/>
    </xf>
    <xf numFmtId="0" fontId="29" fillId="26" borderId="21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31" fillId="0" borderId="30" xfId="0" applyFont="1" applyFill="1" applyBorder="1" applyAlignment="1">
      <alignment horizontal="center" vertical="center"/>
    </xf>
    <xf numFmtId="0" fontId="29" fillId="26" borderId="31" xfId="0" applyFont="1" applyFill="1" applyBorder="1" applyAlignment="1">
      <alignment horizontal="left" vertical="center" wrapText="1"/>
    </xf>
    <xf numFmtId="0" fontId="29" fillId="26" borderId="32" xfId="0" applyFont="1" applyFill="1" applyBorder="1" applyAlignment="1">
      <alignment horizontal="left" vertical="center" wrapText="1"/>
    </xf>
    <xf numFmtId="0" fontId="29" fillId="26" borderId="33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6153150</xdr:colOff>
      <xdr:row>16</xdr:row>
      <xdr:rowOff>0</xdr:rowOff>
    </xdr:from>
    <xdr:ext cx="219075" cy="276225"/>
    <xdr:sp fLocksText="0">
      <xdr:nvSpPr>
        <xdr:cNvPr id="1" name="TextBox 7"/>
        <xdr:cNvSpPr txBox="1">
          <a:spLocks noChangeArrowheads="1"/>
        </xdr:cNvSpPr>
      </xdr:nvSpPr>
      <xdr:spPr>
        <a:xfrm>
          <a:off x="12296775" y="42672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11</xdr:row>
      <xdr:rowOff>0</xdr:rowOff>
    </xdr:from>
    <xdr:ext cx="209550" cy="266700"/>
    <xdr:sp>
      <xdr:nvSpPr>
        <xdr:cNvPr id="2" name="TextBox 8"/>
        <xdr:cNvSpPr txBox="1">
          <a:spLocks noChangeArrowheads="1"/>
        </xdr:cNvSpPr>
      </xdr:nvSpPr>
      <xdr:spPr>
        <a:xfrm>
          <a:off x="3552825" y="2667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ol@meta.ua" TargetMode="External" /><Relationship Id="rId2" Type="http://schemas.openxmlformats.org/officeDocument/2006/relationships/hyperlink" Target="http://www.vicol.in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.375" style="0" customWidth="1"/>
    <col min="2" max="2" width="5.375" style="0" hidden="1" customWidth="1"/>
    <col min="3" max="3" width="19.00390625" style="0" customWidth="1"/>
    <col min="4" max="4" width="8.25390625" style="0" customWidth="1"/>
    <col min="5" max="5" width="8.125" style="0" customWidth="1"/>
    <col min="6" max="6" width="11.00390625" style="0" customWidth="1"/>
    <col min="7" max="7" width="10.625" style="0" customWidth="1"/>
    <col min="8" max="8" width="9.875" style="0" customWidth="1"/>
    <col min="9" max="9" width="10.375" style="0" customWidth="1"/>
    <col min="10" max="10" width="80.75390625" style="0" customWidth="1"/>
  </cols>
  <sheetData>
    <row r="1" spans="2:14" s="3" customFormat="1" ht="23.25">
      <c r="B1" s="4"/>
      <c r="E1" s="43"/>
      <c r="G1" s="44" t="s">
        <v>151</v>
      </c>
      <c r="H1"/>
      <c r="I1"/>
      <c r="J1"/>
      <c r="K1"/>
      <c r="N1" s="2"/>
    </row>
    <row r="2" spans="2:14" s="3" customFormat="1" ht="23.25">
      <c r="B2" s="4"/>
      <c r="E2" s="1" t="s">
        <v>211</v>
      </c>
      <c r="F2"/>
      <c r="G2"/>
      <c r="H2"/>
      <c r="I2"/>
      <c r="J2"/>
      <c r="K2"/>
      <c r="N2" s="2"/>
    </row>
    <row r="3" spans="2:14" s="3" customFormat="1" ht="18.75">
      <c r="B3" s="4"/>
      <c r="E3" s="43"/>
      <c r="F3" s="45" t="s">
        <v>212</v>
      </c>
      <c r="G3"/>
      <c r="H3"/>
      <c r="I3"/>
      <c r="J3"/>
      <c r="K3"/>
      <c r="N3" s="2"/>
    </row>
    <row r="4" spans="2:14" s="3" customFormat="1" ht="18.75">
      <c r="B4" s="4"/>
      <c r="E4" s="33" t="s">
        <v>152</v>
      </c>
      <c r="F4"/>
      <c r="G4"/>
      <c r="H4"/>
      <c r="I4"/>
      <c r="J4"/>
      <c r="K4"/>
      <c r="N4" s="2"/>
    </row>
    <row r="5" spans="2:14" s="3" customFormat="1" ht="18.75">
      <c r="B5" s="4"/>
      <c r="E5" s="33" t="s">
        <v>214</v>
      </c>
      <c r="F5"/>
      <c r="G5"/>
      <c r="H5"/>
      <c r="I5"/>
      <c r="J5"/>
      <c r="K5"/>
      <c r="N5" s="2"/>
    </row>
    <row r="6" spans="2:14" s="3" customFormat="1" ht="18.75">
      <c r="B6" s="4"/>
      <c r="E6" s="43"/>
      <c r="F6" s="34" t="s">
        <v>153</v>
      </c>
      <c r="G6"/>
      <c r="H6"/>
      <c r="I6"/>
      <c r="J6"/>
      <c r="K6"/>
      <c r="N6" s="2"/>
    </row>
    <row r="7" spans="2:14" s="3" customFormat="1" ht="18.75">
      <c r="B7" s="4"/>
      <c r="E7" s="43"/>
      <c r="F7" s="35" t="s">
        <v>154</v>
      </c>
      <c r="G7"/>
      <c r="H7" s="1" t="s">
        <v>44</v>
      </c>
      <c r="I7"/>
      <c r="J7"/>
      <c r="K7"/>
      <c r="N7" s="2"/>
    </row>
    <row r="8" spans="2:14" s="3" customFormat="1" ht="18.75">
      <c r="B8" s="4"/>
      <c r="E8" s="43"/>
      <c r="F8" s="36" t="s">
        <v>155</v>
      </c>
      <c r="G8"/>
      <c r="H8" s="1" t="s">
        <v>48</v>
      </c>
      <c r="I8"/>
      <c r="J8"/>
      <c r="K8"/>
      <c r="N8" s="2"/>
    </row>
    <row r="9" spans="2:14" s="3" customFormat="1" ht="18.75">
      <c r="B9" s="4"/>
      <c r="E9" s="43"/>
      <c r="F9" s="46" t="s">
        <v>213</v>
      </c>
      <c r="G9"/>
      <c r="H9" s="1" t="s">
        <v>45</v>
      </c>
      <c r="I9"/>
      <c r="J9"/>
      <c r="K9"/>
      <c r="N9" s="2"/>
    </row>
    <row r="10" spans="2:14" s="3" customFormat="1" ht="18.75">
      <c r="B10" s="4"/>
      <c r="E10" s="43"/>
      <c r="F10" s="47"/>
      <c r="G10" s="48"/>
      <c r="H10" s="1" t="s">
        <v>156</v>
      </c>
      <c r="I10"/>
      <c r="J10"/>
      <c r="K10"/>
      <c r="N10" s="2"/>
    </row>
    <row r="11" ht="13.5" thickBot="1">
      <c r="C11">
        <v>39.5</v>
      </c>
    </row>
    <row r="12" spans="2:11" ht="50.25" customHeight="1" thickBot="1">
      <c r="B12" s="10" t="s">
        <v>49</v>
      </c>
      <c r="C12" s="11" t="s">
        <v>0</v>
      </c>
      <c r="D12" s="11" t="s">
        <v>126</v>
      </c>
      <c r="E12" s="12" t="s">
        <v>130</v>
      </c>
      <c r="F12" s="12" t="s">
        <v>131</v>
      </c>
      <c r="G12" s="12" t="s">
        <v>132</v>
      </c>
      <c r="H12" s="12" t="s">
        <v>47</v>
      </c>
      <c r="I12" s="12" t="s">
        <v>133</v>
      </c>
      <c r="J12" s="31" t="s">
        <v>50</v>
      </c>
      <c r="K12" s="6"/>
    </row>
    <row r="13" spans="2:11" ht="19.5">
      <c r="B13" s="86" t="s">
        <v>51</v>
      </c>
      <c r="C13" s="87"/>
      <c r="D13" s="87"/>
      <c r="E13" s="87"/>
      <c r="F13" s="87"/>
      <c r="G13" s="87"/>
      <c r="H13" s="87"/>
      <c r="I13" s="87"/>
      <c r="J13" s="88"/>
      <c r="K13" s="6"/>
    </row>
    <row r="14" spans="2:11" ht="18.75">
      <c r="B14" s="13">
        <v>1</v>
      </c>
      <c r="C14" s="14" t="s">
        <v>27</v>
      </c>
      <c r="D14" s="9">
        <v>1000</v>
      </c>
      <c r="E14" s="15">
        <v>69.5</v>
      </c>
      <c r="F14" s="32">
        <f>E14*$C$11</f>
        <v>2745.25</v>
      </c>
      <c r="G14" s="32">
        <f>F14*0.95</f>
        <v>2607.9874999999997</v>
      </c>
      <c r="H14" s="32">
        <f>F14*0.93</f>
        <v>2553.0825</v>
      </c>
      <c r="I14" s="32">
        <f>F14*0.88</f>
        <v>2415.82</v>
      </c>
      <c r="J14" s="16" t="s">
        <v>52</v>
      </c>
      <c r="K14" s="5"/>
    </row>
    <row r="15" spans="2:11" ht="18.75">
      <c r="B15" s="76" t="s">
        <v>1</v>
      </c>
      <c r="C15" s="77"/>
      <c r="D15" s="77"/>
      <c r="E15" s="77"/>
      <c r="F15" s="77"/>
      <c r="G15" s="77"/>
      <c r="H15" s="77"/>
      <c r="I15" s="77"/>
      <c r="J15" s="78"/>
      <c r="K15" s="5"/>
    </row>
    <row r="16" spans="2:11" ht="18.75">
      <c r="B16" s="17">
        <v>2</v>
      </c>
      <c r="C16" s="18" t="s">
        <v>2</v>
      </c>
      <c r="D16" s="9">
        <v>1000</v>
      </c>
      <c r="E16" s="15">
        <v>20.35</v>
      </c>
      <c r="F16" s="32">
        <f>E16*$C$11</f>
        <v>803.825</v>
      </c>
      <c r="G16" s="32">
        <f>F16*0.95</f>
        <v>763.63375</v>
      </c>
      <c r="H16" s="32">
        <f>F16*0.93</f>
        <v>747.5572500000001</v>
      </c>
      <c r="I16" s="32">
        <f>F16*0.88</f>
        <v>707.3660000000001</v>
      </c>
      <c r="J16" s="19" t="s">
        <v>53</v>
      </c>
      <c r="K16" s="5"/>
    </row>
    <row r="17" spans="2:11" ht="19.5">
      <c r="B17" s="17">
        <v>3</v>
      </c>
      <c r="C17" s="18" t="s">
        <v>3</v>
      </c>
      <c r="D17" s="9">
        <v>1000</v>
      </c>
      <c r="E17" s="15">
        <v>16.25</v>
      </c>
      <c r="F17" s="32">
        <f>E17*$C$11</f>
        <v>641.875</v>
      </c>
      <c r="G17" s="32">
        <f>F17*0.95</f>
        <v>609.78125</v>
      </c>
      <c r="H17" s="32">
        <f>F17*0.93</f>
        <v>596.94375</v>
      </c>
      <c r="I17" s="32">
        <f>F17*0.88</f>
        <v>564.85</v>
      </c>
      <c r="J17" s="19" t="s">
        <v>54</v>
      </c>
      <c r="K17" s="5"/>
    </row>
    <row r="18" spans="2:11" ht="19.5">
      <c r="B18" s="17">
        <v>4</v>
      </c>
      <c r="C18" s="18" t="s">
        <v>32</v>
      </c>
      <c r="D18" s="9">
        <v>1000</v>
      </c>
      <c r="E18" s="15">
        <v>19.45</v>
      </c>
      <c r="F18" s="32">
        <f>E18*$C$11</f>
        <v>768.275</v>
      </c>
      <c r="G18" s="32">
        <f>F18*0.95</f>
        <v>729.8612499999999</v>
      </c>
      <c r="H18" s="32">
        <f>F18*0.93</f>
        <v>714.49575</v>
      </c>
      <c r="I18" s="32">
        <f>F18*0.88</f>
        <v>676.082</v>
      </c>
      <c r="J18" s="19" t="s">
        <v>55</v>
      </c>
      <c r="K18" s="5"/>
    </row>
    <row r="19" spans="2:11" ht="12.75">
      <c r="B19" s="38"/>
      <c r="C19" s="76" t="s">
        <v>146</v>
      </c>
      <c r="D19" s="77"/>
      <c r="E19" s="77"/>
      <c r="F19" s="77"/>
      <c r="G19" s="77"/>
      <c r="H19" s="77"/>
      <c r="I19" s="77"/>
      <c r="J19" s="77"/>
      <c r="K19" s="78"/>
    </row>
    <row r="20" spans="2:11" ht="18.75">
      <c r="B20" s="38"/>
      <c r="C20" s="39" t="s">
        <v>147</v>
      </c>
      <c r="D20" s="40">
        <v>100</v>
      </c>
      <c r="E20" s="41">
        <v>9.25</v>
      </c>
      <c r="F20" s="32">
        <f>E20*$C$11</f>
        <v>365.375</v>
      </c>
      <c r="G20" s="32">
        <f>F20*0.95</f>
        <v>347.10625</v>
      </c>
      <c r="H20" s="32">
        <f>F20*0.93</f>
        <v>339.79875000000004</v>
      </c>
      <c r="I20" s="32">
        <f>F20*0.88</f>
        <v>321.53000000000003</v>
      </c>
      <c r="J20" s="42" t="s">
        <v>148</v>
      </c>
      <c r="K20" s="5"/>
    </row>
    <row r="21" spans="2:11" ht="18.75">
      <c r="B21" s="76" t="s">
        <v>4</v>
      </c>
      <c r="C21" s="77"/>
      <c r="D21" s="77"/>
      <c r="E21" s="77"/>
      <c r="F21" s="77"/>
      <c r="G21" s="77"/>
      <c r="H21" s="77"/>
      <c r="I21" s="77"/>
      <c r="J21" s="78"/>
      <c r="K21" s="5"/>
    </row>
    <row r="22" spans="2:11" ht="30.75" customHeight="1">
      <c r="B22" s="17"/>
      <c r="C22" s="18" t="s">
        <v>134</v>
      </c>
      <c r="D22" s="9">
        <v>500</v>
      </c>
      <c r="E22" s="15">
        <v>41.5</v>
      </c>
      <c r="F22" s="32">
        <f aca="true" t="shared" si="0" ref="F22:F27">E22*$C$11</f>
        <v>1639.25</v>
      </c>
      <c r="G22" s="32">
        <f aca="true" t="shared" si="1" ref="G22:G27">F22*0.95</f>
        <v>1557.2875</v>
      </c>
      <c r="H22" s="32">
        <f aca="true" t="shared" si="2" ref="H22:H27">F22*0.93</f>
        <v>1524.5025</v>
      </c>
      <c r="I22" s="32">
        <f aca="true" t="shared" si="3" ref="I22:I27">F22*0.88</f>
        <v>1442.54</v>
      </c>
      <c r="J22" s="19" t="s">
        <v>135</v>
      </c>
      <c r="K22" s="5"/>
    </row>
    <row r="23" spans="2:11" ht="18.75">
      <c r="B23" s="17">
        <v>5</v>
      </c>
      <c r="C23" s="75" t="s">
        <v>5</v>
      </c>
      <c r="D23" s="9">
        <v>500</v>
      </c>
      <c r="E23" s="15">
        <v>25</v>
      </c>
      <c r="F23" s="32">
        <f t="shared" si="0"/>
        <v>987.5</v>
      </c>
      <c r="G23" s="32">
        <f t="shared" si="1"/>
        <v>938.125</v>
      </c>
      <c r="H23" s="32">
        <f t="shared" si="2"/>
        <v>918.375</v>
      </c>
      <c r="I23" s="32">
        <f t="shared" si="3"/>
        <v>869</v>
      </c>
      <c r="J23" s="58" t="s">
        <v>56</v>
      </c>
      <c r="K23" s="5"/>
    </row>
    <row r="24" spans="2:11" ht="18.75">
      <c r="B24" s="17">
        <v>6</v>
      </c>
      <c r="C24" s="75"/>
      <c r="D24" s="9">
        <v>1000</v>
      </c>
      <c r="E24" s="15">
        <v>46.2</v>
      </c>
      <c r="F24" s="32">
        <f t="shared" si="0"/>
        <v>1824.9</v>
      </c>
      <c r="G24" s="32">
        <f t="shared" si="1"/>
        <v>1733.655</v>
      </c>
      <c r="H24" s="32">
        <f t="shared" si="2"/>
        <v>1697.1570000000002</v>
      </c>
      <c r="I24" s="32">
        <f t="shared" si="3"/>
        <v>1605.912</v>
      </c>
      <c r="J24" s="58"/>
      <c r="K24" s="5"/>
    </row>
    <row r="25" spans="2:11" ht="18.75" customHeight="1">
      <c r="B25" s="17"/>
      <c r="C25" s="75" t="s">
        <v>157</v>
      </c>
      <c r="D25" s="9">
        <v>500</v>
      </c>
      <c r="E25" s="15">
        <v>41.5</v>
      </c>
      <c r="F25" s="32">
        <f t="shared" si="0"/>
        <v>1639.25</v>
      </c>
      <c r="G25" s="32">
        <f t="shared" si="1"/>
        <v>1557.2875</v>
      </c>
      <c r="H25" s="32">
        <f t="shared" si="2"/>
        <v>1524.5025</v>
      </c>
      <c r="I25" s="32">
        <f t="shared" si="3"/>
        <v>1442.54</v>
      </c>
      <c r="J25" s="19" t="s">
        <v>158</v>
      </c>
      <c r="K25" s="5"/>
    </row>
    <row r="26" spans="2:11" ht="18.75">
      <c r="B26" s="17"/>
      <c r="C26" s="75"/>
      <c r="D26" s="9">
        <v>1000</v>
      </c>
      <c r="E26" s="15">
        <v>75.7</v>
      </c>
      <c r="F26" s="32">
        <f t="shared" si="0"/>
        <v>2990.15</v>
      </c>
      <c r="G26" s="32">
        <f t="shared" si="1"/>
        <v>2840.6425</v>
      </c>
      <c r="H26" s="32">
        <f t="shared" si="2"/>
        <v>2780.8395</v>
      </c>
      <c r="I26" s="32">
        <f t="shared" si="3"/>
        <v>2631.332</v>
      </c>
      <c r="J26" s="19" t="s">
        <v>159</v>
      </c>
      <c r="K26" s="5"/>
    </row>
    <row r="27" spans="2:11" ht="25.5">
      <c r="B27" s="17">
        <v>7</v>
      </c>
      <c r="C27" s="18" t="s">
        <v>28</v>
      </c>
      <c r="D27" s="9">
        <v>500</v>
      </c>
      <c r="E27" s="15">
        <v>41.5</v>
      </c>
      <c r="F27" s="32">
        <f t="shared" si="0"/>
        <v>1639.25</v>
      </c>
      <c r="G27" s="32">
        <f t="shared" si="1"/>
        <v>1557.2875</v>
      </c>
      <c r="H27" s="32">
        <f t="shared" si="2"/>
        <v>1524.5025</v>
      </c>
      <c r="I27" s="32">
        <f t="shared" si="3"/>
        <v>1442.54</v>
      </c>
      <c r="J27" s="20" t="s">
        <v>57</v>
      </c>
      <c r="K27" s="7"/>
    </row>
    <row r="28" spans="2:11" ht="18.75">
      <c r="B28" s="76" t="s">
        <v>58</v>
      </c>
      <c r="C28" s="77"/>
      <c r="D28" s="77"/>
      <c r="E28" s="77"/>
      <c r="F28" s="77"/>
      <c r="G28" s="77"/>
      <c r="H28" s="77"/>
      <c r="I28" s="77"/>
      <c r="J28" s="78"/>
      <c r="K28" s="7"/>
    </row>
    <row r="29" spans="2:11" ht="18.75">
      <c r="B29" s="17">
        <v>8</v>
      </c>
      <c r="C29" s="81" t="s">
        <v>6</v>
      </c>
      <c r="D29" s="22">
        <v>1000</v>
      </c>
      <c r="E29" s="15">
        <v>20.9</v>
      </c>
      <c r="F29" s="32">
        <f>E29*$C$11</f>
        <v>825.55</v>
      </c>
      <c r="G29" s="32">
        <f>F29*0.95</f>
        <v>784.2724999999999</v>
      </c>
      <c r="H29" s="32">
        <f>F29*0.93</f>
        <v>767.7615</v>
      </c>
      <c r="I29" s="32">
        <f>F29*0.88</f>
        <v>726.4839999999999</v>
      </c>
      <c r="J29" s="59" t="s">
        <v>59</v>
      </c>
      <c r="K29" s="7"/>
    </row>
    <row r="30" spans="2:11" ht="18.75">
      <c r="B30" s="17">
        <v>9</v>
      </c>
      <c r="C30" s="85"/>
      <c r="D30" s="22">
        <v>2500</v>
      </c>
      <c r="E30" s="15">
        <v>47.7</v>
      </c>
      <c r="F30" s="32">
        <f>E30*$C$11</f>
        <v>1884.15</v>
      </c>
      <c r="G30" s="32">
        <f>F30*0.95</f>
        <v>1789.9425</v>
      </c>
      <c r="H30" s="32">
        <f>F30*0.93</f>
        <v>1752.2595000000001</v>
      </c>
      <c r="I30" s="32">
        <f>F30*0.88</f>
        <v>1658.0520000000001</v>
      </c>
      <c r="J30" s="61"/>
      <c r="K30" s="5"/>
    </row>
    <row r="31" spans="2:11" ht="18.75" customHeight="1">
      <c r="B31" s="38"/>
      <c r="C31" s="75" t="s">
        <v>160</v>
      </c>
      <c r="D31" s="22">
        <v>1000</v>
      </c>
      <c r="E31" s="15">
        <v>20.9</v>
      </c>
      <c r="F31" s="32">
        <f>E31*$C$11</f>
        <v>825.55</v>
      </c>
      <c r="G31" s="32">
        <f>F31*0.95</f>
        <v>784.2724999999999</v>
      </c>
      <c r="H31" s="32">
        <f>F31*0.93</f>
        <v>767.7615</v>
      </c>
      <c r="I31" s="32">
        <f>F31*0.88</f>
        <v>726.4839999999999</v>
      </c>
      <c r="J31" s="19" t="s">
        <v>161</v>
      </c>
      <c r="K31" s="5"/>
    </row>
    <row r="32" spans="2:11" ht="18.75">
      <c r="B32" s="38"/>
      <c r="C32" s="75"/>
      <c r="D32" s="22">
        <v>2500</v>
      </c>
      <c r="E32" s="15">
        <v>47.7</v>
      </c>
      <c r="F32" s="32">
        <f>E32*$C$11</f>
        <v>1884.15</v>
      </c>
      <c r="G32" s="32">
        <f>F32*0.95</f>
        <v>1789.9425</v>
      </c>
      <c r="H32" s="32">
        <f>F32*0.93</f>
        <v>1752.2595000000001</v>
      </c>
      <c r="I32" s="32">
        <f>F32*0.88</f>
        <v>1658.0520000000001</v>
      </c>
      <c r="J32" s="19" t="s">
        <v>162</v>
      </c>
      <c r="K32" s="5"/>
    </row>
    <row r="33" spans="2:11" ht="18.75">
      <c r="B33" s="76" t="s">
        <v>60</v>
      </c>
      <c r="C33" s="77"/>
      <c r="D33" s="77"/>
      <c r="E33" s="77"/>
      <c r="F33" s="77"/>
      <c r="G33" s="77"/>
      <c r="H33" s="77"/>
      <c r="I33" s="77"/>
      <c r="J33" s="78"/>
      <c r="K33" s="5"/>
    </row>
    <row r="34" spans="2:11" ht="18.75">
      <c r="B34" s="23">
        <v>10</v>
      </c>
      <c r="C34" s="18" t="s">
        <v>7</v>
      </c>
      <c r="D34" s="22">
        <v>2500</v>
      </c>
      <c r="E34" s="15">
        <v>33.4</v>
      </c>
      <c r="F34" s="32">
        <f>E34*$C$11</f>
        <v>1319.3</v>
      </c>
      <c r="G34" s="32">
        <f>F34*0.95</f>
        <v>1253.3349999999998</v>
      </c>
      <c r="H34" s="32">
        <f>F34*0.93</f>
        <v>1226.949</v>
      </c>
      <c r="I34" s="32">
        <f>F34*0.88</f>
        <v>1160.984</v>
      </c>
      <c r="J34" s="19" t="s">
        <v>61</v>
      </c>
      <c r="K34" s="5"/>
    </row>
    <row r="35" spans="2:11" ht="18.75">
      <c r="B35" s="23">
        <v>11</v>
      </c>
      <c r="C35" s="18" t="s">
        <v>8</v>
      </c>
      <c r="D35" s="22">
        <v>2500</v>
      </c>
      <c r="E35" s="15">
        <v>34.6</v>
      </c>
      <c r="F35" s="32">
        <f>E35*$C$11</f>
        <v>1366.7</v>
      </c>
      <c r="G35" s="32">
        <f>F35*0.95</f>
        <v>1298.365</v>
      </c>
      <c r="H35" s="32">
        <f>F35*0.93</f>
        <v>1271.0310000000002</v>
      </c>
      <c r="I35" s="32">
        <f>F35*0.88</f>
        <v>1202.6960000000001</v>
      </c>
      <c r="J35" s="19" t="s">
        <v>62</v>
      </c>
      <c r="K35" s="5"/>
    </row>
    <row r="36" spans="2:11" ht="18.75">
      <c r="B36" s="76" t="s">
        <v>63</v>
      </c>
      <c r="C36" s="77"/>
      <c r="D36" s="77"/>
      <c r="E36" s="77"/>
      <c r="F36" s="77"/>
      <c r="G36" s="77"/>
      <c r="H36" s="77"/>
      <c r="I36" s="77"/>
      <c r="J36" s="78"/>
      <c r="K36" s="5"/>
    </row>
    <row r="37" spans="2:11" ht="18.75">
      <c r="B37" s="17">
        <v>12</v>
      </c>
      <c r="C37" s="18" t="s">
        <v>30</v>
      </c>
      <c r="D37" s="9">
        <v>2500</v>
      </c>
      <c r="E37" s="15">
        <v>29.65</v>
      </c>
      <c r="F37" s="32">
        <f>E37*$C$11</f>
        <v>1171.175</v>
      </c>
      <c r="G37" s="32">
        <f>F37*0.95</f>
        <v>1112.6162499999998</v>
      </c>
      <c r="H37" s="32">
        <f>F37*0.93</f>
        <v>1089.19275</v>
      </c>
      <c r="I37" s="32">
        <f>F37*0.88</f>
        <v>1030.634</v>
      </c>
      <c r="J37" s="19" t="s">
        <v>64</v>
      </c>
      <c r="K37" s="5"/>
    </row>
    <row r="38" spans="2:11" ht="25.5">
      <c r="B38" s="17">
        <v>13</v>
      </c>
      <c r="C38" s="24" t="s">
        <v>163</v>
      </c>
      <c r="D38" s="9">
        <v>2500</v>
      </c>
      <c r="E38" s="15">
        <v>30.1</v>
      </c>
      <c r="F38" s="32">
        <f>E38*$C$11</f>
        <v>1188.95</v>
      </c>
      <c r="G38" s="32">
        <f>F38*0.95</f>
        <v>1129.5025</v>
      </c>
      <c r="H38" s="32">
        <f>F38*0.93</f>
        <v>1105.7235</v>
      </c>
      <c r="I38" s="32">
        <f>F38*0.88</f>
        <v>1046.276</v>
      </c>
      <c r="J38" s="19" t="s">
        <v>65</v>
      </c>
      <c r="K38" s="5"/>
    </row>
    <row r="39" spans="2:11" ht="25.5">
      <c r="B39" s="17">
        <v>14</v>
      </c>
      <c r="C39" s="24" t="s">
        <v>164</v>
      </c>
      <c r="D39" s="9">
        <v>2500</v>
      </c>
      <c r="E39" s="15">
        <v>30.1</v>
      </c>
      <c r="F39" s="32">
        <f>E39*$C$11</f>
        <v>1188.95</v>
      </c>
      <c r="G39" s="32">
        <f>F39*0.95</f>
        <v>1129.5025</v>
      </c>
      <c r="H39" s="32">
        <f>F39*0.93</f>
        <v>1105.7235</v>
      </c>
      <c r="I39" s="32">
        <f>F39*0.88</f>
        <v>1046.276</v>
      </c>
      <c r="J39" s="19" t="s">
        <v>66</v>
      </c>
      <c r="K39" s="5"/>
    </row>
    <row r="40" spans="2:11" ht="18.75" customHeight="1">
      <c r="B40" s="76" t="s">
        <v>198</v>
      </c>
      <c r="C40" s="77"/>
      <c r="D40" s="77"/>
      <c r="E40" s="77"/>
      <c r="F40" s="77"/>
      <c r="G40" s="77"/>
      <c r="H40" s="77"/>
      <c r="I40" s="77"/>
      <c r="J40" s="78"/>
      <c r="K40" s="5"/>
    </row>
    <row r="41" spans="2:11" ht="25.5">
      <c r="B41" s="17">
        <v>15</v>
      </c>
      <c r="C41" s="18" t="s">
        <v>165</v>
      </c>
      <c r="D41" s="9">
        <v>2500</v>
      </c>
      <c r="E41" s="49">
        <v>29.95</v>
      </c>
      <c r="F41" s="32">
        <f aca="true" t="shared" si="4" ref="F41:F46">E41*$C$11</f>
        <v>1183.0249999999999</v>
      </c>
      <c r="G41" s="32">
        <f aca="true" t="shared" si="5" ref="G41:G46">F41*0.95</f>
        <v>1123.8737499999997</v>
      </c>
      <c r="H41" s="32">
        <f aca="true" t="shared" si="6" ref="H41:H46">F41*0.93</f>
        <v>1100.21325</v>
      </c>
      <c r="I41" s="32">
        <f aca="true" t="shared" si="7" ref="I41:I46">F41*0.88</f>
        <v>1041.062</v>
      </c>
      <c r="J41" s="19" t="s">
        <v>199</v>
      </c>
      <c r="K41" s="5"/>
    </row>
    <row r="42" spans="2:11" ht="25.5">
      <c r="B42" s="17"/>
      <c r="C42" s="18" t="s">
        <v>10</v>
      </c>
      <c r="D42" s="9">
        <v>2500</v>
      </c>
      <c r="E42" s="15">
        <v>32.45</v>
      </c>
      <c r="F42" s="32">
        <f t="shared" si="4"/>
        <v>1281.775</v>
      </c>
      <c r="G42" s="32">
        <f t="shared" si="5"/>
        <v>1217.68625</v>
      </c>
      <c r="H42" s="32">
        <f t="shared" si="6"/>
        <v>1192.05075</v>
      </c>
      <c r="I42" s="32">
        <f t="shared" si="7"/>
        <v>1127.962</v>
      </c>
      <c r="J42" s="19" t="s">
        <v>67</v>
      </c>
      <c r="K42" s="5"/>
    </row>
    <row r="43" spans="2:11" ht="18.75">
      <c r="B43" s="17">
        <v>16</v>
      </c>
      <c r="C43" s="18" t="s">
        <v>9</v>
      </c>
      <c r="D43" s="9">
        <v>2500</v>
      </c>
      <c r="E43" s="15">
        <v>29.65</v>
      </c>
      <c r="F43" s="32">
        <f t="shared" si="4"/>
        <v>1171.175</v>
      </c>
      <c r="G43" s="32">
        <f t="shared" si="5"/>
        <v>1112.6162499999998</v>
      </c>
      <c r="H43" s="32">
        <f t="shared" si="6"/>
        <v>1089.19275</v>
      </c>
      <c r="I43" s="32">
        <f t="shared" si="7"/>
        <v>1030.634</v>
      </c>
      <c r="J43" s="19" t="s">
        <v>68</v>
      </c>
      <c r="K43" s="5"/>
    </row>
    <row r="44" spans="2:11" ht="25.5">
      <c r="B44" s="17">
        <v>18</v>
      </c>
      <c r="C44" s="18" t="s">
        <v>33</v>
      </c>
      <c r="D44" s="8">
        <v>2500</v>
      </c>
      <c r="E44" s="15">
        <v>26.15</v>
      </c>
      <c r="F44" s="32">
        <f t="shared" si="4"/>
        <v>1032.925</v>
      </c>
      <c r="G44" s="32">
        <f t="shared" si="5"/>
        <v>981.27875</v>
      </c>
      <c r="H44" s="32">
        <f t="shared" si="6"/>
        <v>960.62025</v>
      </c>
      <c r="I44" s="32">
        <f t="shared" si="7"/>
        <v>908.9739999999999</v>
      </c>
      <c r="J44" s="19" t="s">
        <v>69</v>
      </c>
      <c r="K44" s="5"/>
    </row>
    <row r="45" spans="2:11" ht="25.5">
      <c r="B45" s="17">
        <v>19</v>
      </c>
      <c r="C45" s="18" t="s">
        <v>34</v>
      </c>
      <c r="D45" s="8">
        <v>2500</v>
      </c>
      <c r="E45" s="15">
        <v>31.05</v>
      </c>
      <c r="F45" s="32">
        <f t="shared" si="4"/>
        <v>1226.4750000000001</v>
      </c>
      <c r="G45" s="32">
        <f t="shared" si="5"/>
        <v>1165.1512500000001</v>
      </c>
      <c r="H45" s="32">
        <f t="shared" si="6"/>
        <v>1140.6217500000002</v>
      </c>
      <c r="I45" s="32">
        <f t="shared" si="7"/>
        <v>1079.2980000000002</v>
      </c>
      <c r="J45" s="19" t="s">
        <v>70</v>
      </c>
      <c r="K45" s="5"/>
    </row>
    <row r="46" spans="2:11" ht="25.5">
      <c r="B46" s="17">
        <v>21</v>
      </c>
      <c r="C46" s="24" t="s">
        <v>200</v>
      </c>
      <c r="D46" s="9">
        <v>2500</v>
      </c>
      <c r="E46" s="15">
        <v>31.05</v>
      </c>
      <c r="F46" s="32">
        <f t="shared" si="4"/>
        <v>1226.4750000000001</v>
      </c>
      <c r="G46" s="32">
        <f t="shared" si="5"/>
        <v>1165.1512500000001</v>
      </c>
      <c r="H46" s="32">
        <f t="shared" si="6"/>
        <v>1140.6217500000002</v>
      </c>
      <c r="I46" s="32">
        <f t="shared" si="7"/>
        <v>1079.2980000000002</v>
      </c>
      <c r="J46" s="19" t="s">
        <v>71</v>
      </c>
      <c r="K46" s="5"/>
    </row>
    <row r="47" spans="2:11" ht="18.75">
      <c r="B47" s="76" t="s">
        <v>72</v>
      </c>
      <c r="C47" s="77"/>
      <c r="D47" s="77"/>
      <c r="E47" s="77"/>
      <c r="F47" s="77"/>
      <c r="G47" s="77"/>
      <c r="H47" s="77"/>
      <c r="I47" s="77"/>
      <c r="J47" s="78"/>
      <c r="K47" s="5"/>
    </row>
    <row r="48" spans="2:11" ht="18.75">
      <c r="B48" s="17">
        <v>22</v>
      </c>
      <c r="C48" s="18" t="s">
        <v>73</v>
      </c>
      <c r="D48" s="9">
        <v>2500</v>
      </c>
      <c r="E48" s="15">
        <v>32.75</v>
      </c>
      <c r="F48" s="32">
        <f aca="true" t="shared" si="8" ref="F48:F53">E48*$C$11</f>
        <v>1293.625</v>
      </c>
      <c r="G48" s="32">
        <f aca="true" t="shared" si="9" ref="G48:G53">F48*0.95</f>
        <v>1228.94375</v>
      </c>
      <c r="H48" s="32">
        <f aca="true" t="shared" si="10" ref="H48:H53">F48*0.93</f>
        <v>1203.07125</v>
      </c>
      <c r="I48" s="32">
        <f aca="true" t="shared" si="11" ref="I48:I53">F48*0.88</f>
        <v>1138.39</v>
      </c>
      <c r="J48" s="19" t="s">
        <v>74</v>
      </c>
      <c r="K48" s="5"/>
    </row>
    <row r="49" spans="2:11" ht="18.75">
      <c r="B49" s="17">
        <v>23</v>
      </c>
      <c r="C49" s="18" t="s">
        <v>11</v>
      </c>
      <c r="D49" s="9">
        <v>2500</v>
      </c>
      <c r="E49" s="15">
        <v>29.65</v>
      </c>
      <c r="F49" s="32">
        <f t="shared" si="8"/>
        <v>1171.175</v>
      </c>
      <c r="G49" s="32">
        <f t="shared" si="9"/>
        <v>1112.6162499999998</v>
      </c>
      <c r="H49" s="32">
        <f t="shared" si="10"/>
        <v>1089.19275</v>
      </c>
      <c r="I49" s="32">
        <f t="shared" si="11"/>
        <v>1030.634</v>
      </c>
      <c r="J49" s="19" t="s">
        <v>75</v>
      </c>
      <c r="K49" s="5"/>
    </row>
    <row r="50" spans="2:11" ht="18.75" hidden="1">
      <c r="B50" s="17">
        <v>24</v>
      </c>
      <c r="C50" s="18" t="s">
        <v>29</v>
      </c>
      <c r="D50" s="9">
        <v>2500</v>
      </c>
      <c r="E50" s="15">
        <v>29.75</v>
      </c>
      <c r="F50" s="32">
        <f t="shared" si="8"/>
        <v>1175.125</v>
      </c>
      <c r="G50" s="32">
        <f t="shared" si="9"/>
        <v>1116.3687499999999</v>
      </c>
      <c r="H50" s="32">
        <f t="shared" si="10"/>
        <v>1092.86625</v>
      </c>
      <c r="I50" s="32">
        <f t="shared" si="11"/>
        <v>1034.11</v>
      </c>
      <c r="J50" s="19" t="s">
        <v>76</v>
      </c>
      <c r="K50" s="5"/>
    </row>
    <row r="51" spans="2:11" ht="18.75">
      <c r="B51" s="17">
        <v>25</v>
      </c>
      <c r="C51" s="18" t="s">
        <v>12</v>
      </c>
      <c r="D51" s="9">
        <v>2500</v>
      </c>
      <c r="E51" s="15">
        <v>29.95</v>
      </c>
      <c r="F51" s="32">
        <f t="shared" si="8"/>
        <v>1183.0249999999999</v>
      </c>
      <c r="G51" s="32">
        <f t="shared" si="9"/>
        <v>1123.8737499999997</v>
      </c>
      <c r="H51" s="32">
        <f t="shared" si="10"/>
        <v>1100.21325</v>
      </c>
      <c r="I51" s="32">
        <f t="shared" si="11"/>
        <v>1041.062</v>
      </c>
      <c r="J51" s="19" t="s">
        <v>77</v>
      </c>
      <c r="K51" s="5"/>
    </row>
    <row r="52" spans="2:11" ht="38.25">
      <c r="B52" s="17">
        <v>26</v>
      </c>
      <c r="C52" s="18" t="s">
        <v>78</v>
      </c>
      <c r="D52" s="8">
        <v>2500</v>
      </c>
      <c r="E52" s="15">
        <v>34</v>
      </c>
      <c r="F52" s="32">
        <f t="shared" si="8"/>
        <v>1343</v>
      </c>
      <c r="G52" s="32">
        <f t="shared" si="9"/>
        <v>1275.85</v>
      </c>
      <c r="H52" s="32">
        <f t="shared" si="10"/>
        <v>1248.99</v>
      </c>
      <c r="I52" s="32">
        <f t="shared" si="11"/>
        <v>1181.84</v>
      </c>
      <c r="J52" s="19" t="s">
        <v>127</v>
      </c>
      <c r="K52" s="5"/>
    </row>
    <row r="53" spans="2:11" ht="25.5">
      <c r="B53" s="38"/>
      <c r="C53" s="18" t="s">
        <v>166</v>
      </c>
      <c r="D53" s="8">
        <v>2500</v>
      </c>
      <c r="E53" s="15">
        <v>32</v>
      </c>
      <c r="F53" s="32">
        <f t="shared" si="8"/>
        <v>1264</v>
      </c>
      <c r="G53" s="32">
        <f t="shared" si="9"/>
        <v>1200.8</v>
      </c>
      <c r="H53" s="32">
        <f t="shared" si="10"/>
        <v>1175.52</v>
      </c>
      <c r="I53" s="32">
        <f t="shared" si="11"/>
        <v>1112.32</v>
      </c>
      <c r="J53" s="19" t="s">
        <v>167</v>
      </c>
      <c r="K53" s="5"/>
    </row>
    <row r="54" spans="2:11" ht="18.75">
      <c r="B54" s="76" t="s">
        <v>79</v>
      </c>
      <c r="C54" s="77"/>
      <c r="D54" s="77"/>
      <c r="E54" s="77"/>
      <c r="F54" s="77"/>
      <c r="G54" s="77"/>
      <c r="H54" s="77"/>
      <c r="I54" s="77"/>
      <c r="J54" s="78"/>
      <c r="K54" s="5"/>
    </row>
    <row r="55" spans="2:11" ht="18.75" hidden="1">
      <c r="B55" s="17">
        <v>27</v>
      </c>
      <c r="C55" s="18" t="s">
        <v>35</v>
      </c>
      <c r="D55" s="9">
        <v>1000</v>
      </c>
      <c r="E55" s="15">
        <v>14.18</v>
      </c>
      <c r="F55" s="32">
        <f aca="true" t="shared" si="12" ref="F55:F61">E55*$C$11</f>
        <v>560.11</v>
      </c>
      <c r="G55" s="32">
        <f aca="true" t="shared" si="13" ref="G55:G61">F55*0.95</f>
        <v>532.1045</v>
      </c>
      <c r="H55" s="32">
        <f aca="true" t="shared" si="14" ref="H55:H61">F55*0.93</f>
        <v>520.9023000000001</v>
      </c>
      <c r="I55" s="32">
        <f aca="true" t="shared" si="15" ref="I55:I61">F55*0.88</f>
        <v>492.89680000000004</v>
      </c>
      <c r="J55" s="19" t="s">
        <v>80</v>
      </c>
      <c r="K55" s="5"/>
    </row>
    <row r="56" spans="2:11" ht="18.75">
      <c r="B56" s="17">
        <v>28</v>
      </c>
      <c r="C56" s="75" t="s">
        <v>36</v>
      </c>
      <c r="D56" s="9">
        <v>1000</v>
      </c>
      <c r="E56" s="15">
        <v>27.3</v>
      </c>
      <c r="F56" s="32">
        <f t="shared" si="12"/>
        <v>1078.3500000000001</v>
      </c>
      <c r="G56" s="32">
        <f t="shared" si="13"/>
        <v>1024.4325000000001</v>
      </c>
      <c r="H56" s="32">
        <f t="shared" si="14"/>
        <v>1002.8655000000002</v>
      </c>
      <c r="I56" s="32">
        <f t="shared" si="15"/>
        <v>948.9480000000001</v>
      </c>
      <c r="J56" s="59" t="s">
        <v>81</v>
      </c>
      <c r="K56" s="5"/>
    </row>
    <row r="57" spans="2:11" ht="18.75">
      <c r="B57" s="17">
        <v>29</v>
      </c>
      <c r="C57" s="75"/>
      <c r="D57" s="9">
        <v>2500</v>
      </c>
      <c r="E57" s="15">
        <v>63.7</v>
      </c>
      <c r="F57" s="32">
        <f t="shared" si="12"/>
        <v>2516.15</v>
      </c>
      <c r="G57" s="32">
        <f t="shared" si="13"/>
        <v>2390.3425</v>
      </c>
      <c r="H57" s="32">
        <f t="shared" si="14"/>
        <v>2340.0195000000003</v>
      </c>
      <c r="I57" s="32">
        <f t="shared" si="15"/>
        <v>2214.212</v>
      </c>
      <c r="J57" s="61"/>
      <c r="K57" s="5"/>
    </row>
    <row r="58" spans="2:11" ht="25.5">
      <c r="B58" s="17">
        <v>30</v>
      </c>
      <c r="C58" s="18" t="s">
        <v>38</v>
      </c>
      <c r="D58" s="9">
        <v>2500</v>
      </c>
      <c r="E58" s="15">
        <v>79.1</v>
      </c>
      <c r="F58" s="32">
        <f t="shared" si="12"/>
        <v>3124.45</v>
      </c>
      <c r="G58" s="32">
        <f t="shared" si="13"/>
        <v>2968.2274999999995</v>
      </c>
      <c r="H58" s="32">
        <f t="shared" si="14"/>
        <v>2905.7385</v>
      </c>
      <c r="I58" s="32">
        <f t="shared" si="15"/>
        <v>2749.516</v>
      </c>
      <c r="J58" s="19" t="s">
        <v>82</v>
      </c>
      <c r="K58" s="5"/>
    </row>
    <row r="59" spans="2:11" ht="18.75" customHeight="1">
      <c r="B59" s="17"/>
      <c r="C59" s="75" t="s">
        <v>168</v>
      </c>
      <c r="D59" s="22">
        <v>1000</v>
      </c>
      <c r="E59" s="15">
        <v>31.6</v>
      </c>
      <c r="F59" s="32">
        <f t="shared" si="12"/>
        <v>1248.2</v>
      </c>
      <c r="G59" s="32">
        <f t="shared" si="13"/>
        <v>1185.79</v>
      </c>
      <c r="H59" s="32">
        <f t="shared" si="14"/>
        <v>1160.826</v>
      </c>
      <c r="I59" s="32">
        <f t="shared" si="15"/>
        <v>1098.416</v>
      </c>
      <c r="J59" s="19" t="s">
        <v>201</v>
      </c>
      <c r="K59" s="5"/>
    </row>
    <row r="60" spans="2:11" ht="18.75">
      <c r="B60" s="17"/>
      <c r="C60" s="75"/>
      <c r="D60" s="22">
        <v>2500</v>
      </c>
      <c r="E60" s="15">
        <v>74.45</v>
      </c>
      <c r="F60" s="32">
        <f t="shared" si="12"/>
        <v>2940.775</v>
      </c>
      <c r="G60" s="32">
        <f t="shared" si="13"/>
        <v>2793.73625</v>
      </c>
      <c r="H60" s="32">
        <f t="shared" si="14"/>
        <v>2734.92075</v>
      </c>
      <c r="I60" s="32">
        <f t="shared" si="15"/>
        <v>2587.882</v>
      </c>
      <c r="J60" s="19" t="s">
        <v>202</v>
      </c>
      <c r="K60" s="5"/>
    </row>
    <row r="61" spans="2:11" ht="25.5">
      <c r="B61" s="17">
        <v>31</v>
      </c>
      <c r="C61" s="18" t="s">
        <v>37</v>
      </c>
      <c r="D61" s="9">
        <v>2500</v>
      </c>
      <c r="E61" s="15">
        <v>88.35</v>
      </c>
      <c r="F61" s="32">
        <f t="shared" si="12"/>
        <v>3489.825</v>
      </c>
      <c r="G61" s="32">
        <f t="shared" si="13"/>
        <v>3315.33375</v>
      </c>
      <c r="H61" s="32">
        <f t="shared" si="14"/>
        <v>3245.53725</v>
      </c>
      <c r="I61" s="32">
        <f t="shared" si="15"/>
        <v>3071.046</v>
      </c>
      <c r="J61" s="19" t="s">
        <v>128</v>
      </c>
      <c r="K61" s="5"/>
    </row>
    <row r="62" spans="2:11" ht="18.75">
      <c r="B62" s="76" t="s">
        <v>83</v>
      </c>
      <c r="C62" s="77"/>
      <c r="D62" s="77"/>
      <c r="E62" s="77"/>
      <c r="F62" s="77"/>
      <c r="G62" s="77"/>
      <c r="H62" s="77"/>
      <c r="I62" s="77"/>
      <c r="J62" s="78"/>
      <c r="K62" s="5"/>
    </row>
    <row r="63" spans="2:11" ht="18.75" hidden="1">
      <c r="B63" s="17">
        <v>32</v>
      </c>
      <c r="C63" s="18" t="s">
        <v>39</v>
      </c>
      <c r="D63" s="9">
        <v>5000</v>
      </c>
      <c r="E63" s="15">
        <v>62</v>
      </c>
      <c r="F63" s="32">
        <f>E63*$C$11</f>
        <v>2449</v>
      </c>
      <c r="G63" s="32">
        <f>F63*0.95</f>
        <v>2326.5499999999997</v>
      </c>
      <c r="H63" s="32">
        <f>F63*0.93</f>
        <v>2277.57</v>
      </c>
      <c r="I63" s="32">
        <f>F63*0.88</f>
        <v>2155.12</v>
      </c>
      <c r="J63" s="19" t="s">
        <v>84</v>
      </c>
      <c r="K63" s="5"/>
    </row>
    <row r="64" spans="2:11" ht="25.5">
      <c r="B64" s="17">
        <v>33</v>
      </c>
      <c r="C64" s="18" t="s">
        <v>149</v>
      </c>
      <c r="D64" s="8">
        <v>5000</v>
      </c>
      <c r="E64" s="15">
        <v>66.55</v>
      </c>
      <c r="F64" s="32">
        <f>E64*$C$11</f>
        <v>2628.725</v>
      </c>
      <c r="G64" s="32">
        <f>F64*0.95</f>
        <v>2497.2887499999997</v>
      </c>
      <c r="H64" s="32">
        <f>F64*0.93</f>
        <v>2444.71425</v>
      </c>
      <c r="I64" s="32">
        <f>F64*0.88</f>
        <v>2313.278</v>
      </c>
      <c r="J64" s="19" t="s">
        <v>150</v>
      </c>
      <c r="K64" s="5"/>
    </row>
    <row r="65" spans="2:11" ht="25.5">
      <c r="B65" s="17"/>
      <c r="C65" s="18" t="s">
        <v>136</v>
      </c>
      <c r="D65" s="8">
        <v>5000</v>
      </c>
      <c r="E65" s="15">
        <v>66.55</v>
      </c>
      <c r="F65" s="32">
        <f>E65*$C$11</f>
        <v>2628.725</v>
      </c>
      <c r="G65" s="37">
        <f>F65*0.95</f>
        <v>2497.2887499999997</v>
      </c>
      <c r="H65" s="37">
        <f>F65*0.93</f>
        <v>2444.71425</v>
      </c>
      <c r="I65" s="37">
        <f>F65*0.88</f>
        <v>2313.278</v>
      </c>
      <c r="J65" s="19" t="s">
        <v>138</v>
      </c>
      <c r="K65" s="5"/>
    </row>
    <row r="66" spans="2:11" ht="25.5">
      <c r="B66" s="17"/>
      <c r="C66" s="18" t="s">
        <v>137</v>
      </c>
      <c r="D66" s="8">
        <v>5000</v>
      </c>
      <c r="E66" s="15">
        <v>64</v>
      </c>
      <c r="F66" s="32">
        <f>E66*$C$11</f>
        <v>2528</v>
      </c>
      <c r="G66" s="37">
        <f>F66*0.95</f>
        <v>2401.6</v>
      </c>
      <c r="H66" s="37">
        <f>F66*0.93</f>
        <v>2351.04</v>
      </c>
      <c r="I66" s="37">
        <f>F66*0.88</f>
        <v>2224.64</v>
      </c>
      <c r="J66" s="19" t="s">
        <v>139</v>
      </c>
      <c r="K66" s="5"/>
    </row>
    <row r="67" spans="2:11" ht="18.75">
      <c r="B67" s="76" t="s">
        <v>85</v>
      </c>
      <c r="C67" s="77"/>
      <c r="D67" s="77"/>
      <c r="E67" s="77"/>
      <c r="F67" s="77"/>
      <c r="G67" s="77"/>
      <c r="H67" s="77"/>
      <c r="I67" s="77"/>
      <c r="J67" s="78"/>
      <c r="K67" s="5"/>
    </row>
    <row r="68" spans="2:11" ht="25.5">
      <c r="B68" s="38"/>
      <c r="C68" s="18" t="s">
        <v>169</v>
      </c>
      <c r="D68" s="25">
        <v>250000</v>
      </c>
      <c r="E68" s="15">
        <v>376</v>
      </c>
      <c r="F68" s="32">
        <f aca="true" t="shared" si="16" ref="F68:F74">E68*$C$11</f>
        <v>14852</v>
      </c>
      <c r="G68" s="32">
        <f aca="true" t="shared" si="17" ref="G68:G74">F68*0.95</f>
        <v>14109.4</v>
      </c>
      <c r="H68" s="32">
        <f aca="true" t="shared" si="18" ref="H68:H74">F68*0.93</f>
        <v>13812.36</v>
      </c>
      <c r="I68" s="32">
        <f aca="true" t="shared" si="19" ref="I68:I74">F68*0.88</f>
        <v>13069.76</v>
      </c>
      <c r="J68" s="19" t="s">
        <v>203</v>
      </c>
      <c r="K68" s="5"/>
    </row>
    <row r="69" spans="2:11" ht="18.75">
      <c r="B69" s="38"/>
      <c r="C69" s="18" t="s">
        <v>13</v>
      </c>
      <c r="D69" s="25">
        <v>250000</v>
      </c>
      <c r="E69" s="15">
        <v>356</v>
      </c>
      <c r="F69" s="32">
        <f t="shared" si="16"/>
        <v>14062</v>
      </c>
      <c r="G69" s="32">
        <f t="shared" si="17"/>
        <v>13358.9</v>
      </c>
      <c r="H69" s="32">
        <f t="shared" si="18"/>
        <v>13077.66</v>
      </c>
      <c r="I69" s="32">
        <f t="shared" si="19"/>
        <v>12374.56</v>
      </c>
      <c r="J69" s="19" t="s">
        <v>204</v>
      </c>
      <c r="K69" s="5"/>
    </row>
    <row r="70" spans="2:11" ht="25.5">
      <c r="B70" s="38"/>
      <c r="C70" s="18" t="s">
        <v>170</v>
      </c>
      <c r="D70" s="25">
        <v>250000</v>
      </c>
      <c r="E70" s="15">
        <v>314</v>
      </c>
      <c r="F70" s="32">
        <f t="shared" si="16"/>
        <v>12403</v>
      </c>
      <c r="G70" s="32">
        <f t="shared" si="17"/>
        <v>11782.849999999999</v>
      </c>
      <c r="H70" s="32">
        <f t="shared" si="18"/>
        <v>11534.79</v>
      </c>
      <c r="I70" s="32">
        <f t="shared" si="19"/>
        <v>10914.64</v>
      </c>
      <c r="J70" s="19" t="s">
        <v>171</v>
      </c>
      <c r="K70" s="5"/>
    </row>
    <row r="71" spans="2:11" ht="18.75">
      <c r="B71" s="38"/>
      <c r="C71" s="18" t="s">
        <v>172</v>
      </c>
      <c r="D71" s="25">
        <v>250000</v>
      </c>
      <c r="E71" s="15">
        <v>316</v>
      </c>
      <c r="F71" s="32">
        <f t="shared" si="16"/>
        <v>12482</v>
      </c>
      <c r="G71" s="32">
        <f t="shared" si="17"/>
        <v>11857.9</v>
      </c>
      <c r="H71" s="32">
        <f t="shared" si="18"/>
        <v>11608.26</v>
      </c>
      <c r="I71" s="32">
        <f t="shared" si="19"/>
        <v>10984.16</v>
      </c>
      <c r="J71" s="19" t="s">
        <v>173</v>
      </c>
      <c r="K71" s="5"/>
    </row>
    <row r="72" spans="2:11" ht="25.5">
      <c r="B72" s="38"/>
      <c r="C72" s="18" t="s">
        <v>174</v>
      </c>
      <c r="D72" s="25">
        <v>250000</v>
      </c>
      <c r="E72" s="15">
        <v>316</v>
      </c>
      <c r="F72" s="32">
        <f t="shared" si="16"/>
        <v>12482</v>
      </c>
      <c r="G72" s="32">
        <f t="shared" si="17"/>
        <v>11857.9</v>
      </c>
      <c r="H72" s="32">
        <f t="shared" si="18"/>
        <v>11608.26</v>
      </c>
      <c r="I72" s="32">
        <f t="shared" si="19"/>
        <v>10984.16</v>
      </c>
      <c r="J72" s="19" t="s">
        <v>175</v>
      </c>
      <c r="K72" s="5"/>
    </row>
    <row r="73" spans="2:11" ht="25.5">
      <c r="B73" s="38"/>
      <c r="C73" s="18" t="s">
        <v>86</v>
      </c>
      <c r="D73" s="25">
        <v>250000</v>
      </c>
      <c r="E73" s="15">
        <v>303</v>
      </c>
      <c r="F73" s="32">
        <f t="shared" si="16"/>
        <v>11968.5</v>
      </c>
      <c r="G73" s="32">
        <f t="shared" si="17"/>
        <v>11370.074999999999</v>
      </c>
      <c r="H73" s="32">
        <f t="shared" si="18"/>
        <v>11130.705</v>
      </c>
      <c r="I73" s="32">
        <f t="shared" si="19"/>
        <v>10532.28</v>
      </c>
      <c r="J73" s="19" t="s">
        <v>205</v>
      </c>
      <c r="K73" s="5"/>
    </row>
    <row r="74" spans="2:11" ht="18.75">
      <c r="B74" s="38"/>
      <c r="C74" s="18" t="s">
        <v>14</v>
      </c>
      <c r="D74" s="25">
        <v>250000</v>
      </c>
      <c r="E74" s="15">
        <v>394</v>
      </c>
      <c r="F74" s="32">
        <f t="shared" si="16"/>
        <v>15563</v>
      </c>
      <c r="G74" s="32">
        <f t="shared" si="17"/>
        <v>14784.849999999999</v>
      </c>
      <c r="H74" s="32">
        <f t="shared" si="18"/>
        <v>14473.59</v>
      </c>
      <c r="I74" s="32">
        <f t="shared" si="19"/>
        <v>13695.44</v>
      </c>
      <c r="J74" s="19" t="s">
        <v>176</v>
      </c>
      <c r="K74" s="5"/>
    </row>
    <row r="75" spans="2:11" ht="18.75">
      <c r="B75" s="76" t="s">
        <v>87</v>
      </c>
      <c r="C75" s="77"/>
      <c r="D75" s="77"/>
      <c r="E75" s="77"/>
      <c r="F75" s="77"/>
      <c r="G75" s="77"/>
      <c r="H75" s="77"/>
      <c r="I75" s="77"/>
      <c r="J75" s="78"/>
      <c r="K75" s="5"/>
    </row>
    <row r="76" spans="2:11" ht="25.5">
      <c r="B76" s="13">
        <v>37</v>
      </c>
      <c r="C76" s="21" t="s">
        <v>31</v>
      </c>
      <c r="D76" s="25" t="s">
        <v>177</v>
      </c>
      <c r="E76" s="15">
        <v>285</v>
      </c>
      <c r="F76" s="32">
        <f>E76*$C$11</f>
        <v>11257.5</v>
      </c>
      <c r="G76" s="32">
        <f>F76*0.95</f>
        <v>10694.625</v>
      </c>
      <c r="H76" s="32">
        <f>F76*0.93</f>
        <v>10469.475</v>
      </c>
      <c r="I76" s="32">
        <f>F76*0.88</f>
        <v>9906.6</v>
      </c>
      <c r="J76" s="26" t="s">
        <v>88</v>
      </c>
      <c r="K76" s="5"/>
    </row>
    <row r="77" spans="2:11" ht="18.75">
      <c r="B77" s="76" t="s">
        <v>89</v>
      </c>
      <c r="C77" s="77"/>
      <c r="D77" s="77"/>
      <c r="E77" s="77"/>
      <c r="F77" s="77"/>
      <c r="G77" s="77"/>
      <c r="H77" s="77"/>
      <c r="I77" s="77"/>
      <c r="J77" s="78"/>
      <c r="K77" s="5"/>
    </row>
    <row r="78" spans="2:11" ht="18.75">
      <c r="B78" s="17">
        <v>39</v>
      </c>
      <c r="C78" s="18" t="s">
        <v>90</v>
      </c>
      <c r="D78" s="25">
        <v>100000</v>
      </c>
      <c r="E78" s="15">
        <v>95.4</v>
      </c>
      <c r="F78" s="32">
        <f>E78*$C$11</f>
        <v>3768.3</v>
      </c>
      <c r="G78" s="32">
        <f>F78*0.95</f>
        <v>3579.885</v>
      </c>
      <c r="H78" s="32">
        <f>F78*0.93</f>
        <v>3504.5190000000002</v>
      </c>
      <c r="I78" s="32">
        <f>F78*0.88</f>
        <v>3316.1040000000003</v>
      </c>
      <c r="J78" s="19" t="s">
        <v>91</v>
      </c>
      <c r="K78" s="5"/>
    </row>
    <row r="79" spans="2:11" ht="18.75">
      <c r="B79" s="17"/>
      <c r="C79" s="18" t="s">
        <v>90</v>
      </c>
      <c r="D79" s="25">
        <v>250000</v>
      </c>
      <c r="E79" s="15">
        <v>238</v>
      </c>
      <c r="F79" s="32">
        <f>E79*$C$11</f>
        <v>9401</v>
      </c>
      <c r="G79" s="32">
        <f>F79*0.95</f>
        <v>8930.949999999999</v>
      </c>
      <c r="H79" s="32">
        <f>F79*0.93</f>
        <v>8742.93</v>
      </c>
      <c r="I79" s="32">
        <f>F79*0.88</f>
        <v>8272.88</v>
      </c>
      <c r="J79" s="19"/>
      <c r="K79" s="5"/>
    </row>
    <row r="80" spans="2:11" ht="18.75">
      <c r="B80" s="17">
        <v>40</v>
      </c>
      <c r="C80" s="18" t="s">
        <v>92</v>
      </c>
      <c r="D80" s="25">
        <v>100000</v>
      </c>
      <c r="E80" s="15">
        <v>95.4</v>
      </c>
      <c r="F80" s="32">
        <f>E80*$C$11</f>
        <v>3768.3</v>
      </c>
      <c r="G80" s="32">
        <f>F80*0.95</f>
        <v>3579.885</v>
      </c>
      <c r="H80" s="32">
        <f>F80*0.93</f>
        <v>3504.5190000000002</v>
      </c>
      <c r="I80" s="32">
        <f>F80*0.88</f>
        <v>3316.1040000000003</v>
      </c>
      <c r="J80" s="19" t="s">
        <v>93</v>
      </c>
      <c r="K80" s="5"/>
    </row>
    <row r="81" spans="2:11" ht="18.75">
      <c r="B81" s="38"/>
      <c r="C81" s="18" t="s">
        <v>92</v>
      </c>
      <c r="D81" s="25">
        <v>250000</v>
      </c>
      <c r="E81" s="41">
        <v>238</v>
      </c>
      <c r="F81" s="32">
        <f>E81*$C$11</f>
        <v>9401</v>
      </c>
      <c r="G81" s="32">
        <f>F81*0.95</f>
        <v>8930.949999999999</v>
      </c>
      <c r="H81" s="32">
        <f>F81*0.93</f>
        <v>8742.93</v>
      </c>
      <c r="I81" s="32">
        <f>F81*0.88</f>
        <v>8272.88</v>
      </c>
      <c r="J81" s="42"/>
      <c r="K81" s="5"/>
    </row>
    <row r="82" spans="2:11" ht="18.75">
      <c r="B82" s="76" t="s">
        <v>94</v>
      </c>
      <c r="C82" s="77"/>
      <c r="D82" s="77"/>
      <c r="E82" s="77"/>
      <c r="F82" s="77"/>
      <c r="G82" s="77"/>
      <c r="H82" s="77"/>
      <c r="I82" s="77"/>
      <c r="J82" s="78"/>
      <c r="K82" s="5"/>
    </row>
    <row r="83" spans="2:11" ht="19.5" customHeight="1">
      <c r="B83" s="38"/>
      <c r="C83" s="55" t="s">
        <v>178</v>
      </c>
      <c r="D83" s="27">
        <v>200000</v>
      </c>
      <c r="E83" s="15">
        <v>157</v>
      </c>
      <c r="F83" s="32">
        <f aca="true" t="shared" si="20" ref="F83:F123">E83*$C$11</f>
        <v>6201.5</v>
      </c>
      <c r="G83" s="32">
        <f aca="true" t="shared" si="21" ref="G83:G123">F83*0.95</f>
        <v>5891.424999999999</v>
      </c>
      <c r="H83" s="32">
        <f aca="true" t="shared" si="22" ref="H83:H123">F83*0.93</f>
        <v>5767.395</v>
      </c>
      <c r="I83" s="32">
        <f aca="true" t="shared" si="23" ref="I83:I123">F83*0.88</f>
        <v>5457.32</v>
      </c>
      <c r="J83" s="58" t="s">
        <v>95</v>
      </c>
      <c r="K83" s="5"/>
    </row>
    <row r="84" spans="2:11" ht="18.75">
      <c r="B84" s="38"/>
      <c r="C84" s="72"/>
      <c r="D84" s="27" t="s">
        <v>96</v>
      </c>
      <c r="E84" s="15">
        <v>723</v>
      </c>
      <c r="F84" s="32">
        <f t="shared" si="20"/>
        <v>28558.5</v>
      </c>
      <c r="G84" s="32">
        <f t="shared" si="21"/>
        <v>27130.574999999997</v>
      </c>
      <c r="H84" s="32">
        <f t="shared" si="22"/>
        <v>26559.405000000002</v>
      </c>
      <c r="I84" s="32">
        <f t="shared" si="23"/>
        <v>25131.48</v>
      </c>
      <c r="J84" s="58"/>
      <c r="K84" s="5"/>
    </row>
    <row r="85" spans="2:11" ht="19.5" customHeight="1">
      <c r="B85" s="38"/>
      <c r="C85" s="55" t="s">
        <v>179</v>
      </c>
      <c r="D85" s="27">
        <v>200000</v>
      </c>
      <c r="E85" s="15">
        <v>167</v>
      </c>
      <c r="F85" s="32">
        <f t="shared" si="20"/>
        <v>6596.5</v>
      </c>
      <c r="G85" s="32">
        <f t="shared" si="21"/>
        <v>6266.674999999999</v>
      </c>
      <c r="H85" s="32">
        <f t="shared" si="22"/>
        <v>6134.745</v>
      </c>
      <c r="I85" s="32">
        <f t="shared" si="23"/>
        <v>5804.92</v>
      </c>
      <c r="J85" s="58"/>
      <c r="K85" s="5"/>
    </row>
    <row r="86" spans="2:11" ht="18.75">
      <c r="B86" s="38"/>
      <c r="C86" s="72"/>
      <c r="D86" s="27" t="s">
        <v>96</v>
      </c>
      <c r="E86" s="15">
        <v>805</v>
      </c>
      <c r="F86" s="32">
        <f t="shared" si="20"/>
        <v>31797.5</v>
      </c>
      <c r="G86" s="32">
        <f t="shared" si="21"/>
        <v>30207.625</v>
      </c>
      <c r="H86" s="32">
        <f t="shared" si="22"/>
        <v>29571.675000000003</v>
      </c>
      <c r="I86" s="32">
        <f t="shared" si="23"/>
        <v>27981.8</v>
      </c>
      <c r="J86" s="58"/>
      <c r="K86" s="5"/>
    </row>
    <row r="87" spans="2:11" ht="19.5" customHeight="1">
      <c r="B87" s="38"/>
      <c r="C87" s="55" t="s">
        <v>180</v>
      </c>
      <c r="D87" s="27">
        <v>200000</v>
      </c>
      <c r="E87" s="15">
        <v>225</v>
      </c>
      <c r="F87" s="32">
        <f t="shared" si="20"/>
        <v>8887.5</v>
      </c>
      <c r="G87" s="32">
        <f t="shared" si="21"/>
        <v>8443.125</v>
      </c>
      <c r="H87" s="32">
        <f t="shared" si="22"/>
        <v>8265.375</v>
      </c>
      <c r="I87" s="32">
        <f t="shared" si="23"/>
        <v>7821</v>
      </c>
      <c r="J87" s="58"/>
      <c r="K87" s="5"/>
    </row>
    <row r="88" spans="2:11" ht="18.75">
      <c r="B88" s="38"/>
      <c r="C88" s="72"/>
      <c r="D88" s="27" t="s">
        <v>96</v>
      </c>
      <c r="E88" s="15">
        <v>1100</v>
      </c>
      <c r="F88" s="32">
        <f t="shared" si="20"/>
        <v>43450</v>
      </c>
      <c r="G88" s="32">
        <f t="shared" si="21"/>
        <v>41277.5</v>
      </c>
      <c r="H88" s="32">
        <f t="shared" si="22"/>
        <v>40408.5</v>
      </c>
      <c r="I88" s="32">
        <f t="shared" si="23"/>
        <v>38236</v>
      </c>
      <c r="J88" s="58"/>
      <c r="K88" s="5"/>
    </row>
    <row r="89" spans="2:11" ht="19.5" customHeight="1">
      <c r="B89" s="38"/>
      <c r="C89" s="55" t="s">
        <v>181</v>
      </c>
      <c r="D89" s="27">
        <v>200000</v>
      </c>
      <c r="E89" s="15">
        <v>242</v>
      </c>
      <c r="F89" s="32">
        <f t="shared" si="20"/>
        <v>9559</v>
      </c>
      <c r="G89" s="32">
        <f t="shared" si="21"/>
        <v>9081.05</v>
      </c>
      <c r="H89" s="32">
        <f t="shared" si="22"/>
        <v>8889.87</v>
      </c>
      <c r="I89" s="32">
        <f t="shared" si="23"/>
        <v>8411.92</v>
      </c>
      <c r="J89" s="58"/>
      <c r="K89" s="5"/>
    </row>
    <row r="90" spans="2:11" ht="18.75">
      <c r="B90" s="38"/>
      <c r="C90" s="72"/>
      <c r="D90" s="27" t="s">
        <v>96</v>
      </c>
      <c r="E90" s="15">
        <v>1183</v>
      </c>
      <c r="F90" s="32">
        <f t="shared" si="20"/>
        <v>46728.5</v>
      </c>
      <c r="G90" s="32">
        <f t="shared" si="21"/>
        <v>44392.075</v>
      </c>
      <c r="H90" s="32">
        <f t="shared" si="22"/>
        <v>43457.505000000005</v>
      </c>
      <c r="I90" s="32">
        <f t="shared" si="23"/>
        <v>41121.08</v>
      </c>
      <c r="J90" s="58"/>
      <c r="K90" s="5"/>
    </row>
    <row r="91" spans="2:11" ht="19.5" customHeight="1">
      <c r="B91" s="38"/>
      <c r="C91" s="73" t="s">
        <v>182</v>
      </c>
      <c r="D91" s="27">
        <v>200000</v>
      </c>
      <c r="E91" s="15">
        <v>173</v>
      </c>
      <c r="F91" s="32">
        <f t="shared" si="20"/>
        <v>6833.5</v>
      </c>
      <c r="G91" s="32">
        <f t="shared" si="21"/>
        <v>6491.825</v>
      </c>
      <c r="H91" s="32">
        <f t="shared" si="22"/>
        <v>6355.155000000001</v>
      </c>
      <c r="I91" s="32">
        <f t="shared" si="23"/>
        <v>6013.4800000000005</v>
      </c>
      <c r="J91" s="59" t="s">
        <v>206</v>
      </c>
      <c r="K91" s="5"/>
    </row>
    <row r="92" spans="2:11" ht="18.75">
      <c r="B92" s="38"/>
      <c r="C92" s="74"/>
      <c r="D92" s="25" t="s">
        <v>96</v>
      </c>
      <c r="E92" s="15">
        <v>838</v>
      </c>
      <c r="F92" s="32">
        <f t="shared" si="20"/>
        <v>33101</v>
      </c>
      <c r="G92" s="32">
        <f t="shared" si="21"/>
        <v>31445.949999999997</v>
      </c>
      <c r="H92" s="32">
        <f t="shared" si="22"/>
        <v>30783.93</v>
      </c>
      <c r="I92" s="32">
        <f t="shared" si="23"/>
        <v>29128.88</v>
      </c>
      <c r="J92" s="60"/>
      <c r="K92" s="5"/>
    </row>
    <row r="93" spans="2:11" ht="19.5" customHeight="1">
      <c r="B93" s="38"/>
      <c r="C93" s="55" t="s">
        <v>183</v>
      </c>
      <c r="D93" s="27">
        <v>200000</v>
      </c>
      <c r="E93" s="15">
        <v>190</v>
      </c>
      <c r="F93" s="32">
        <f t="shared" si="20"/>
        <v>7505</v>
      </c>
      <c r="G93" s="32">
        <f t="shared" si="21"/>
        <v>7129.75</v>
      </c>
      <c r="H93" s="32">
        <f t="shared" si="22"/>
        <v>6979.650000000001</v>
      </c>
      <c r="I93" s="32">
        <f t="shared" si="23"/>
        <v>6604.4</v>
      </c>
      <c r="J93" s="60"/>
      <c r="K93" s="5"/>
    </row>
    <row r="94" spans="2:11" ht="18.75">
      <c r="B94" s="38"/>
      <c r="C94" s="72"/>
      <c r="D94" s="27" t="s">
        <v>96</v>
      </c>
      <c r="E94" s="15">
        <v>922</v>
      </c>
      <c r="F94" s="32">
        <f t="shared" si="20"/>
        <v>36419</v>
      </c>
      <c r="G94" s="32">
        <f t="shared" si="21"/>
        <v>34598.049999999996</v>
      </c>
      <c r="H94" s="32">
        <f t="shared" si="22"/>
        <v>33869.67</v>
      </c>
      <c r="I94" s="32">
        <f t="shared" si="23"/>
        <v>32048.72</v>
      </c>
      <c r="J94" s="60"/>
      <c r="K94" s="5"/>
    </row>
    <row r="95" spans="2:11" ht="19.5" customHeight="1">
      <c r="B95" s="38"/>
      <c r="C95" s="55" t="s">
        <v>184</v>
      </c>
      <c r="D95" s="27">
        <v>200000</v>
      </c>
      <c r="E95" s="15">
        <v>198</v>
      </c>
      <c r="F95" s="32">
        <f t="shared" si="20"/>
        <v>7821</v>
      </c>
      <c r="G95" s="32">
        <f t="shared" si="21"/>
        <v>7429.95</v>
      </c>
      <c r="H95" s="32">
        <f t="shared" si="22"/>
        <v>7273.530000000001</v>
      </c>
      <c r="I95" s="32">
        <f t="shared" si="23"/>
        <v>6882.4800000000005</v>
      </c>
      <c r="J95" s="60"/>
      <c r="K95" s="5"/>
    </row>
    <row r="96" spans="2:11" ht="18.75">
      <c r="B96" s="38"/>
      <c r="C96" s="72"/>
      <c r="D96" s="27" t="s">
        <v>96</v>
      </c>
      <c r="E96" s="15">
        <v>964</v>
      </c>
      <c r="F96" s="32">
        <f t="shared" si="20"/>
        <v>38078</v>
      </c>
      <c r="G96" s="32">
        <f t="shared" si="21"/>
        <v>36174.1</v>
      </c>
      <c r="H96" s="32">
        <f t="shared" si="22"/>
        <v>35412.54</v>
      </c>
      <c r="I96" s="32">
        <f t="shared" si="23"/>
        <v>33508.64</v>
      </c>
      <c r="J96" s="60"/>
      <c r="K96" s="5"/>
    </row>
    <row r="97" spans="2:11" ht="19.5" customHeight="1">
      <c r="B97" s="38"/>
      <c r="C97" s="55" t="s">
        <v>185</v>
      </c>
      <c r="D97" s="27">
        <v>200000</v>
      </c>
      <c r="E97" s="15">
        <v>221</v>
      </c>
      <c r="F97" s="32">
        <f t="shared" si="20"/>
        <v>8729.5</v>
      </c>
      <c r="G97" s="32">
        <f t="shared" si="21"/>
        <v>8293.025</v>
      </c>
      <c r="H97" s="32">
        <f t="shared" si="22"/>
        <v>8118.435</v>
      </c>
      <c r="I97" s="32">
        <f t="shared" si="23"/>
        <v>7681.96</v>
      </c>
      <c r="J97" s="60"/>
      <c r="K97" s="5"/>
    </row>
    <row r="98" spans="2:11" ht="18.75">
      <c r="B98" s="38"/>
      <c r="C98" s="72"/>
      <c r="D98" s="27" t="s">
        <v>96</v>
      </c>
      <c r="E98" s="15">
        <v>1075</v>
      </c>
      <c r="F98" s="32">
        <f t="shared" si="20"/>
        <v>42462.5</v>
      </c>
      <c r="G98" s="32">
        <f t="shared" si="21"/>
        <v>40339.375</v>
      </c>
      <c r="H98" s="32">
        <f t="shared" si="22"/>
        <v>39490.125</v>
      </c>
      <c r="I98" s="32">
        <f t="shared" si="23"/>
        <v>37367</v>
      </c>
      <c r="J98" s="61"/>
      <c r="K98" s="5"/>
    </row>
    <row r="99" spans="2:11" ht="18.75" customHeight="1">
      <c r="B99" s="38"/>
      <c r="C99" s="70" t="s">
        <v>186</v>
      </c>
      <c r="D99" s="51">
        <v>200000</v>
      </c>
      <c r="E99" s="53">
        <v>191</v>
      </c>
      <c r="F99" s="32">
        <f t="shared" si="20"/>
        <v>7544.5</v>
      </c>
      <c r="G99" s="32">
        <f t="shared" si="21"/>
        <v>7167.275</v>
      </c>
      <c r="H99" s="32">
        <f t="shared" si="22"/>
        <v>7016.385</v>
      </c>
      <c r="I99" s="32">
        <f t="shared" si="23"/>
        <v>6639.16</v>
      </c>
      <c r="J99" s="58" t="s">
        <v>207</v>
      </c>
      <c r="K99" s="5"/>
    </row>
    <row r="100" spans="2:11" ht="18.75" customHeight="1">
      <c r="B100" s="38"/>
      <c r="C100" s="71"/>
      <c r="D100" s="51" t="s">
        <v>96</v>
      </c>
      <c r="E100" s="53">
        <v>929</v>
      </c>
      <c r="F100" s="32">
        <f t="shared" si="20"/>
        <v>36695.5</v>
      </c>
      <c r="G100" s="32">
        <f t="shared" si="21"/>
        <v>34860.725</v>
      </c>
      <c r="H100" s="32">
        <f t="shared" si="22"/>
        <v>34126.815</v>
      </c>
      <c r="I100" s="32">
        <f t="shared" si="23"/>
        <v>32292.04</v>
      </c>
      <c r="J100" s="58"/>
      <c r="K100" s="5"/>
    </row>
    <row r="101" spans="2:11" ht="18.75" customHeight="1">
      <c r="B101" s="38"/>
      <c r="C101" s="70" t="s">
        <v>187</v>
      </c>
      <c r="D101" s="51">
        <v>200000</v>
      </c>
      <c r="E101" s="53">
        <v>204</v>
      </c>
      <c r="F101" s="32">
        <f t="shared" si="20"/>
        <v>8058</v>
      </c>
      <c r="G101" s="32">
        <f t="shared" si="21"/>
        <v>7655.099999999999</v>
      </c>
      <c r="H101" s="32">
        <f t="shared" si="22"/>
        <v>7493.9400000000005</v>
      </c>
      <c r="I101" s="32">
        <f t="shared" si="23"/>
        <v>7091.04</v>
      </c>
      <c r="J101" s="58"/>
      <c r="K101" s="5"/>
    </row>
    <row r="102" spans="2:11" ht="18.75" customHeight="1">
      <c r="B102" s="38"/>
      <c r="C102" s="71"/>
      <c r="D102" s="51" t="s">
        <v>96</v>
      </c>
      <c r="E102" s="53">
        <v>990</v>
      </c>
      <c r="F102" s="32">
        <f t="shared" si="20"/>
        <v>39105</v>
      </c>
      <c r="G102" s="32">
        <f t="shared" si="21"/>
        <v>37149.75</v>
      </c>
      <c r="H102" s="32">
        <f t="shared" si="22"/>
        <v>36367.65</v>
      </c>
      <c r="I102" s="32">
        <f t="shared" si="23"/>
        <v>34412.4</v>
      </c>
      <c r="J102" s="58"/>
      <c r="K102" s="5"/>
    </row>
    <row r="103" spans="2:11" ht="18.75" customHeight="1">
      <c r="B103" s="38"/>
      <c r="C103" s="70" t="s">
        <v>188</v>
      </c>
      <c r="D103" s="51">
        <v>200000</v>
      </c>
      <c r="E103" s="53">
        <v>222</v>
      </c>
      <c r="F103" s="32">
        <f t="shared" si="20"/>
        <v>8769</v>
      </c>
      <c r="G103" s="32">
        <f t="shared" si="21"/>
        <v>8330.55</v>
      </c>
      <c r="H103" s="32">
        <f t="shared" si="22"/>
        <v>8155.17</v>
      </c>
      <c r="I103" s="32">
        <f t="shared" si="23"/>
        <v>7716.72</v>
      </c>
      <c r="J103" s="58"/>
      <c r="K103" s="5"/>
    </row>
    <row r="104" spans="2:11" ht="18.75" customHeight="1">
      <c r="B104" s="38"/>
      <c r="C104" s="71"/>
      <c r="D104" s="51" t="s">
        <v>96</v>
      </c>
      <c r="E104" s="53">
        <v>1082</v>
      </c>
      <c r="F104" s="32">
        <f t="shared" si="20"/>
        <v>42739</v>
      </c>
      <c r="G104" s="32">
        <f t="shared" si="21"/>
        <v>40602.049999999996</v>
      </c>
      <c r="H104" s="32">
        <f t="shared" si="22"/>
        <v>39747.270000000004</v>
      </c>
      <c r="I104" s="32">
        <f t="shared" si="23"/>
        <v>37610.32</v>
      </c>
      <c r="J104" s="58"/>
      <c r="K104" s="5"/>
    </row>
    <row r="105" spans="2:11" ht="19.5" customHeight="1">
      <c r="B105" s="38"/>
      <c r="C105" s="68" t="s">
        <v>189</v>
      </c>
      <c r="D105" s="52">
        <v>200000</v>
      </c>
      <c r="E105" s="54">
        <v>187</v>
      </c>
      <c r="F105" s="32">
        <f t="shared" si="20"/>
        <v>7386.5</v>
      </c>
      <c r="G105" s="32">
        <f t="shared" si="21"/>
        <v>7017.174999999999</v>
      </c>
      <c r="H105" s="32">
        <f t="shared" si="22"/>
        <v>6869.445000000001</v>
      </c>
      <c r="I105" s="32">
        <f t="shared" si="23"/>
        <v>6500.12</v>
      </c>
      <c r="J105" s="59" t="s">
        <v>208</v>
      </c>
      <c r="K105" s="5"/>
    </row>
    <row r="106" spans="2:11" ht="18.75">
      <c r="B106" s="38"/>
      <c r="C106" s="69"/>
      <c r="D106" s="52" t="s">
        <v>96</v>
      </c>
      <c r="E106" s="54">
        <v>905</v>
      </c>
      <c r="F106" s="32">
        <f t="shared" si="20"/>
        <v>35747.5</v>
      </c>
      <c r="G106" s="32">
        <f t="shared" si="21"/>
        <v>33960.125</v>
      </c>
      <c r="H106" s="32">
        <f t="shared" si="22"/>
        <v>33245.175</v>
      </c>
      <c r="I106" s="32">
        <f t="shared" si="23"/>
        <v>31457.8</v>
      </c>
      <c r="J106" s="60"/>
      <c r="K106" s="5"/>
    </row>
    <row r="107" spans="2:11" ht="19.5" customHeight="1">
      <c r="B107" s="38"/>
      <c r="C107" s="68" t="s">
        <v>190</v>
      </c>
      <c r="D107" s="52">
        <v>200000</v>
      </c>
      <c r="E107" s="54">
        <v>204</v>
      </c>
      <c r="F107" s="32">
        <f t="shared" si="20"/>
        <v>8058</v>
      </c>
      <c r="G107" s="32">
        <f t="shared" si="21"/>
        <v>7655.099999999999</v>
      </c>
      <c r="H107" s="32">
        <f t="shared" si="22"/>
        <v>7493.9400000000005</v>
      </c>
      <c r="I107" s="32">
        <f t="shared" si="23"/>
        <v>7091.04</v>
      </c>
      <c r="J107" s="60"/>
      <c r="K107" s="5"/>
    </row>
    <row r="108" spans="2:11" ht="18.75">
      <c r="B108" s="38"/>
      <c r="C108" s="69"/>
      <c r="D108" s="52" t="s">
        <v>96</v>
      </c>
      <c r="E108" s="54">
        <v>992</v>
      </c>
      <c r="F108" s="32">
        <f t="shared" si="20"/>
        <v>39184</v>
      </c>
      <c r="G108" s="32">
        <f t="shared" si="21"/>
        <v>37224.799999999996</v>
      </c>
      <c r="H108" s="32">
        <f t="shared" si="22"/>
        <v>36441.12</v>
      </c>
      <c r="I108" s="32">
        <f t="shared" si="23"/>
        <v>34481.92</v>
      </c>
      <c r="J108" s="60"/>
      <c r="K108" s="5"/>
    </row>
    <row r="109" spans="2:11" ht="19.5" customHeight="1">
      <c r="B109" s="38"/>
      <c r="C109" s="68" t="s">
        <v>191</v>
      </c>
      <c r="D109" s="52">
        <v>200000</v>
      </c>
      <c r="E109" s="54">
        <v>218</v>
      </c>
      <c r="F109" s="32">
        <f t="shared" si="20"/>
        <v>8611</v>
      </c>
      <c r="G109" s="32">
        <f t="shared" si="21"/>
        <v>8180.45</v>
      </c>
      <c r="H109" s="32">
        <f t="shared" si="22"/>
        <v>8008.2300000000005</v>
      </c>
      <c r="I109" s="32">
        <f t="shared" si="23"/>
        <v>7577.68</v>
      </c>
      <c r="J109" s="60"/>
      <c r="K109" s="5"/>
    </row>
    <row r="110" spans="2:11" ht="18.75">
      <c r="B110" s="38"/>
      <c r="C110" s="69"/>
      <c r="D110" s="52" t="s">
        <v>96</v>
      </c>
      <c r="E110" s="54">
        <v>1064</v>
      </c>
      <c r="F110" s="32">
        <f t="shared" si="20"/>
        <v>42028</v>
      </c>
      <c r="G110" s="32">
        <f t="shared" si="21"/>
        <v>39926.6</v>
      </c>
      <c r="H110" s="32">
        <f t="shared" si="22"/>
        <v>39086.04</v>
      </c>
      <c r="I110" s="32">
        <f t="shared" si="23"/>
        <v>36984.64</v>
      </c>
      <c r="J110" s="60"/>
      <c r="K110" s="5"/>
    </row>
    <row r="111" spans="2:11" ht="19.5" customHeight="1">
      <c r="B111" s="38"/>
      <c r="C111" s="56" t="s">
        <v>192</v>
      </c>
      <c r="D111" s="25">
        <v>200000</v>
      </c>
      <c r="E111" s="15">
        <v>187</v>
      </c>
      <c r="F111" s="32">
        <f t="shared" si="20"/>
        <v>7386.5</v>
      </c>
      <c r="G111" s="32">
        <f t="shared" si="21"/>
        <v>7017.174999999999</v>
      </c>
      <c r="H111" s="32">
        <f t="shared" si="22"/>
        <v>6869.445000000001</v>
      </c>
      <c r="I111" s="32">
        <f t="shared" si="23"/>
        <v>6500.12</v>
      </c>
      <c r="J111" s="62" t="s">
        <v>209</v>
      </c>
      <c r="K111" s="5"/>
    </row>
    <row r="112" spans="2:11" ht="18.75">
      <c r="B112" s="38"/>
      <c r="C112" s="57"/>
      <c r="D112" s="25" t="s">
        <v>96</v>
      </c>
      <c r="E112" s="15">
        <v>905</v>
      </c>
      <c r="F112" s="32">
        <f t="shared" si="20"/>
        <v>35747.5</v>
      </c>
      <c r="G112" s="32">
        <f t="shared" si="21"/>
        <v>33960.125</v>
      </c>
      <c r="H112" s="32">
        <f t="shared" si="22"/>
        <v>33245.175</v>
      </c>
      <c r="I112" s="32">
        <f t="shared" si="23"/>
        <v>31457.8</v>
      </c>
      <c r="J112" s="63"/>
      <c r="K112" s="5"/>
    </row>
    <row r="113" spans="2:11" ht="19.5" customHeight="1">
      <c r="B113" s="38"/>
      <c r="C113" s="56" t="s">
        <v>193</v>
      </c>
      <c r="D113" s="25">
        <v>200000</v>
      </c>
      <c r="E113" s="15">
        <v>204</v>
      </c>
      <c r="F113" s="32">
        <f t="shared" si="20"/>
        <v>8058</v>
      </c>
      <c r="G113" s="32">
        <f t="shared" si="21"/>
        <v>7655.099999999999</v>
      </c>
      <c r="H113" s="32">
        <f t="shared" si="22"/>
        <v>7493.9400000000005</v>
      </c>
      <c r="I113" s="32">
        <f t="shared" si="23"/>
        <v>7091.04</v>
      </c>
      <c r="J113" s="63"/>
      <c r="K113" s="5"/>
    </row>
    <row r="114" spans="2:11" ht="18.75">
      <c r="B114" s="38"/>
      <c r="C114" s="57"/>
      <c r="D114" s="25" t="s">
        <v>96</v>
      </c>
      <c r="E114" s="15">
        <v>992</v>
      </c>
      <c r="F114" s="32">
        <f t="shared" si="20"/>
        <v>39184</v>
      </c>
      <c r="G114" s="32">
        <f t="shared" si="21"/>
        <v>37224.799999999996</v>
      </c>
      <c r="H114" s="32">
        <f t="shared" si="22"/>
        <v>36441.12</v>
      </c>
      <c r="I114" s="32">
        <f t="shared" si="23"/>
        <v>34481.92</v>
      </c>
      <c r="J114" s="63"/>
      <c r="K114" s="5"/>
    </row>
    <row r="115" spans="2:11" ht="19.5" customHeight="1">
      <c r="B115" s="38"/>
      <c r="C115" s="56" t="s">
        <v>194</v>
      </c>
      <c r="D115" s="25">
        <v>200000</v>
      </c>
      <c r="E115" s="15">
        <v>218</v>
      </c>
      <c r="F115" s="32">
        <f t="shared" si="20"/>
        <v>8611</v>
      </c>
      <c r="G115" s="32">
        <f t="shared" si="21"/>
        <v>8180.45</v>
      </c>
      <c r="H115" s="32">
        <f t="shared" si="22"/>
        <v>8008.2300000000005</v>
      </c>
      <c r="I115" s="32">
        <f t="shared" si="23"/>
        <v>7577.68</v>
      </c>
      <c r="J115" s="63"/>
      <c r="K115" s="5"/>
    </row>
    <row r="116" spans="2:11" ht="18.75">
      <c r="B116" s="38"/>
      <c r="C116" s="57"/>
      <c r="D116" s="25" t="s">
        <v>96</v>
      </c>
      <c r="E116" s="15">
        <v>1064</v>
      </c>
      <c r="F116" s="32">
        <f t="shared" si="20"/>
        <v>42028</v>
      </c>
      <c r="G116" s="32">
        <f t="shared" si="21"/>
        <v>39926.6</v>
      </c>
      <c r="H116" s="32">
        <f t="shared" si="22"/>
        <v>39086.04</v>
      </c>
      <c r="I116" s="32">
        <f t="shared" si="23"/>
        <v>36984.64</v>
      </c>
      <c r="J116" s="64"/>
      <c r="K116" s="5"/>
    </row>
    <row r="117" spans="2:11" ht="19.5" customHeight="1">
      <c r="B117" s="38"/>
      <c r="C117" s="55" t="s">
        <v>195</v>
      </c>
      <c r="D117" s="50">
        <v>200000</v>
      </c>
      <c r="E117" s="15">
        <v>187</v>
      </c>
      <c r="F117" s="32">
        <f t="shared" si="20"/>
        <v>7386.5</v>
      </c>
      <c r="G117" s="32">
        <f t="shared" si="21"/>
        <v>7017.174999999999</v>
      </c>
      <c r="H117" s="32">
        <f t="shared" si="22"/>
        <v>6869.445000000001</v>
      </c>
      <c r="I117" s="32">
        <f t="shared" si="23"/>
        <v>6500.12</v>
      </c>
      <c r="J117" s="65" t="s">
        <v>210</v>
      </c>
      <c r="K117" s="5"/>
    </row>
    <row r="118" spans="2:11" ht="18.75">
      <c r="B118" s="38"/>
      <c r="C118" s="55"/>
      <c r="D118" s="50" t="s">
        <v>96</v>
      </c>
      <c r="E118" s="15">
        <v>905</v>
      </c>
      <c r="F118" s="32">
        <f t="shared" si="20"/>
        <v>35747.5</v>
      </c>
      <c r="G118" s="32">
        <f t="shared" si="21"/>
        <v>33960.125</v>
      </c>
      <c r="H118" s="32">
        <f t="shared" si="22"/>
        <v>33245.175</v>
      </c>
      <c r="I118" s="32">
        <f t="shared" si="23"/>
        <v>31457.8</v>
      </c>
      <c r="J118" s="66"/>
      <c r="K118" s="5"/>
    </row>
    <row r="119" spans="2:11" ht="19.5" customHeight="1">
      <c r="B119" s="38"/>
      <c r="C119" s="55" t="s">
        <v>196</v>
      </c>
      <c r="D119" s="50">
        <v>100000</v>
      </c>
      <c r="E119" s="15">
        <v>102</v>
      </c>
      <c r="F119" s="32">
        <f t="shared" si="20"/>
        <v>4029</v>
      </c>
      <c r="G119" s="32">
        <f t="shared" si="21"/>
        <v>3827.5499999999997</v>
      </c>
      <c r="H119" s="32">
        <f t="shared" si="22"/>
        <v>3746.9700000000003</v>
      </c>
      <c r="I119" s="32">
        <f t="shared" si="23"/>
        <v>3545.52</v>
      </c>
      <c r="J119" s="66"/>
      <c r="K119" s="5"/>
    </row>
    <row r="120" spans="2:11" ht="18.75">
      <c r="B120" s="38"/>
      <c r="C120" s="55"/>
      <c r="D120" s="50">
        <v>200000</v>
      </c>
      <c r="E120" s="15">
        <v>204</v>
      </c>
      <c r="F120" s="32">
        <f t="shared" si="20"/>
        <v>8058</v>
      </c>
      <c r="G120" s="32">
        <f t="shared" si="21"/>
        <v>7655.099999999999</v>
      </c>
      <c r="H120" s="32">
        <f t="shared" si="22"/>
        <v>7493.9400000000005</v>
      </c>
      <c r="I120" s="32">
        <f t="shared" si="23"/>
        <v>7091.04</v>
      </c>
      <c r="J120" s="66"/>
      <c r="K120" s="5"/>
    </row>
    <row r="121" spans="2:11" ht="18.75">
      <c r="B121" s="38"/>
      <c r="C121" s="55"/>
      <c r="D121" s="50" t="s">
        <v>96</v>
      </c>
      <c r="E121" s="15">
        <v>991</v>
      </c>
      <c r="F121" s="32">
        <f t="shared" si="20"/>
        <v>39144.5</v>
      </c>
      <c r="G121" s="32">
        <f t="shared" si="21"/>
        <v>37187.275</v>
      </c>
      <c r="H121" s="32">
        <f t="shared" si="22"/>
        <v>36404.385</v>
      </c>
      <c r="I121" s="32">
        <f t="shared" si="23"/>
        <v>34447.16</v>
      </c>
      <c r="J121" s="66"/>
      <c r="K121" s="5"/>
    </row>
    <row r="122" spans="2:11" ht="19.5" customHeight="1">
      <c r="B122" s="38"/>
      <c r="C122" s="55" t="s">
        <v>197</v>
      </c>
      <c r="D122" s="50">
        <v>200000</v>
      </c>
      <c r="E122" s="15">
        <v>218</v>
      </c>
      <c r="F122" s="32">
        <f t="shared" si="20"/>
        <v>8611</v>
      </c>
      <c r="G122" s="32">
        <f t="shared" si="21"/>
        <v>8180.45</v>
      </c>
      <c r="H122" s="32">
        <f t="shared" si="22"/>
        <v>8008.2300000000005</v>
      </c>
      <c r="I122" s="32">
        <f t="shared" si="23"/>
        <v>7577.68</v>
      </c>
      <c r="J122" s="66"/>
      <c r="K122" s="5"/>
    </row>
    <row r="123" spans="2:11" ht="18.75">
      <c r="B123" s="38"/>
      <c r="C123" s="55"/>
      <c r="D123" s="50" t="s">
        <v>96</v>
      </c>
      <c r="E123" s="15">
        <v>1064</v>
      </c>
      <c r="F123" s="32">
        <f t="shared" si="20"/>
        <v>42028</v>
      </c>
      <c r="G123" s="32">
        <f t="shared" si="21"/>
        <v>39926.6</v>
      </c>
      <c r="H123" s="32">
        <f t="shared" si="22"/>
        <v>39086.04</v>
      </c>
      <c r="I123" s="32">
        <f t="shared" si="23"/>
        <v>36984.64</v>
      </c>
      <c r="J123" s="67"/>
      <c r="K123" s="5"/>
    </row>
    <row r="124" spans="2:11" ht="18.75">
      <c r="B124" s="76" t="s">
        <v>97</v>
      </c>
      <c r="C124" s="77"/>
      <c r="D124" s="77"/>
      <c r="E124" s="77"/>
      <c r="F124" s="77"/>
      <c r="G124" s="77"/>
      <c r="H124" s="77"/>
      <c r="I124" s="77"/>
      <c r="J124" s="78"/>
      <c r="K124" s="5"/>
    </row>
    <row r="125" spans="2:11" ht="18.75">
      <c r="B125" s="28">
        <v>64</v>
      </c>
      <c r="C125" s="18" t="s">
        <v>18</v>
      </c>
      <c r="D125" s="8">
        <v>1000</v>
      </c>
      <c r="E125" s="15">
        <v>33.5</v>
      </c>
      <c r="F125" s="32">
        <f aca="true" t="shared" si="24" ref="F125:F137">E125*$C$11</f>
        <v>1323.25</v>
      </c>
      <c r="G125" s="32">
        <f aca="true" t="shared" si="25" ref="G125:G137">F125*0.95</f>
        <v>1257.0874999999999</v>
      </c>
      <c r="H125" s="32">
        <f aca="true" t="shared" si="26" ref="H125:H137">F125*0.93</f>
        <v>1230.6225000000002</v>
      </c>
      <c r="I125" s="32">
        <f aca="true" t="shared" si="27" ref="I125:I137">F125*0.88</f>
        <v>1164.46</v>
      </c>
      <c r="J125" s="19" t="s">
        <v>98</v>
      </c>
      <c r="K125" s="5"/>
    </row>
    <row r="126" spans="2:11" ht="18.75">
      <c r="B126" s="28">
        <v>65</v>
      </c>
      <c r="C126" s="75" t="s">
        <v>15</v>
      </c>
      <c r="D126" s="8">
        <v>250</v>
      </c>
      <c r="E126" s="15">
        <v>11.5</v>
      </c>
      <c r="F126" s="32">
        <f t="shared" si="24"/>
        <v>454.25</v>
      </c>
      <c r="G126" s="32">
        <f t="shared" si="25"/>
        <v>431.53749999999997</v>
      </c>
      <c r="H126" s="32">
        <f t="shared" si="26"/>
        <v>422.45250000000004</v>
      </c>
      <c r="I126" s="32">
        <f t="shared" si="27"/>
        <v>399.74</v>
      </c>
      <c r="J126" s="58" t="s">
        <v>99</v>
      </c>
      <c r="K126" s="5"/>
    </row>
    <row r="127" spans="2:11" ht="18.75">
      <c r="B127" s="28">
        <v>66</v>
      </c>
      <c r="C127" s="83" t="s">
        <v>15</v>
      </c>
      <c r="D127" s="8">
        <v>1000</v>
      </c>
      <c r="E127" s="15">
        <v>45.3</v>
      </c>
      <c r="F127" s="32">
        <f t="shared" si="24"/>
        <v>1789.35</v>
      </c>
      <c r="G127" s="32">
        <f t="shared" si="25"/>
        <v>1699.8825</v>
      </c>
      <c r="H127" s="32">
        <f t="shared" si="26"/>
        <v>1664.0955</v>
      </c>
      <c r="I127" s="32">
        <f t="shared" si="27"/>
        <v>1574.628</v>
      </c>
      <c r="J127" s="84"/>
      <c r="K127" s="5"/>
    </row>
    <row r="128" spans="2:11" ht="18.75">
      <c r="B128" s="28">
        <v>67</v>
      </c>
      <c r="C128" s="75" t="s">
        <v>16</v>
      </c>
      <c r="D128" s="8">
        <v>250</v>
      </c>
      <c r="E128" s="15">
        <v>12.5</v>
      </c>
      <c r="F128" s="32">
        <f t="shared" si="24"/>
        <v>493.75</v>
      </c>
      <c r="G128" s="32">
        <f t="shared" si="25"/>
        <v>469.0625</v>
      </c>
      <c r="H128" s="32">
        <f t="shared" si="26"/>
        <v>459.1875</v>
      </c>
      <c r="I128" s="32">
        <f t="shared" si="27"/>
        <v>434.5</v>
      </c>
      <c r="J128" s="58" t="s">
        <v>100</v>
      </c>
      <c r="K128" s="5"/>
    </row>
    <row r="129" spans="2:11" ht="18.75">
      <c r="B129" s="28">
        <v>68</v>
      </c>
      <c r="C129" s="75"/>
      <c r="D129" s="8">
        <v>1000</v>
      </c>
      <c r="E129" s="15">
        <v>49.5</v>
      </c>
      <c r="F129" s="32">
        <f t="shared" si="24"/>
        <v>1955.25</v>
      </c>
      <c r="G129" s="32">
        <f t="shared" si="25"/>
        <v>1857.4875</v>
      </c>
      <c r="H129" s="32">
        <f t="shared" si="26"/>
        <v>1818.3825000000002</v>
      </c>
      <c r="I129" s="32">
        <f t="shared" si="27"/>
        <v>1720.6200000000001</v>
      </c>
      <c r="J129" s="58"/>
      <c r="K129" s="5"/>
    </row>
    <row r="130" spans="2:11" ht="18.75">
      <c r="B130" s="28">
        <v>69</v>
      </c>
      <c r="C130" s="75" t="s">
        <v>17</v>
      </c>
      <c r="D130" s="8">
        <v>250</v>
      </c>
      <c r="E130" s="15">
        <v>11.55</v>
      </c>
      <c r="F130" s="32">
        <f t="shared" si="24"/>
        <v>456.225</v>
      </c>
      <c r="G130" s="32">
        <f t="shared" si="25"/>
        <v>433.41375</v>
      </c>
      <c r="H130" s="32">
        <f t="shared" si="26"/>
        <v>424.28925000000004</v>
      </c>
      <c r="I130" s="32">
        <f t="shared" si="27"/>
        <v>401.478</v>
      </c>
      <c r="J130" s="58" t="s">
        <v>101</v>
      </c>
      <c r="K130" s="5"/>
    </row>
    <row r="131" spans="2:11" ht="18.75">
      <c r="B131" s="28">
        <v>70</v>
      </c>
      <c r="C131" s="75"/>
      <c r="D131" s="8">
        <v>1000</v>
      </c>
      <c r="E131" s="15">
        <v>46.1</v>
      </c>
      <c r="F131" s="32">
        <f t="shared" si="24"/>
        <v>1820.95</v>
      </c>
      <c r="G131" s="32">
        <f t="shared" si="25"/>
        <v>1729.9025</v>
      </c>
      <c r="H131" s="32">
        <f t="shared" si="26"/>
        <v>1693.4835</v>
      </c>
      <c r="I131" s="32">
        <f t="shared" si="27"/>
        <v>1602.4360000000001</v>
      </c>
      <c r="J131" s="58"/>
      <c r="K131" s="5"/>
    </row>
    <row r="132" spans="2:11" ht="18.75">
      <c r="B132" s="28">
        <v>71</v>
      </c>
      <c r="C132" s="18" t="s">
        <v>46</v>
      </c>
      <c r="D132" s="8">
        <v>1000</v>
      </c>
      <c r="E132" s="15">
        <v>33.5</v>
      </c>
      <c r="F132" s="32">
        <f t="shared" si="24"/>
        <v>1323.25</v>
      </c>
      <c r="G132" s="32">
        <f t="shared" si="25"/>
        <v>1257.0874999999999</v>
      </c>
      <c r="H132" s="32">
        <f t="shared" si="26"/>
        <v>1230.6225000000002</v>
      </c>
      <c r="I132" s="32">
        <f t="shared" si="27"/>
        <v>1164.46</v>
      </c>
      <c r="J132" s="19" t="s">
        <v>102</v>
      </c>
      <c r="K132" s="5"/>
    </row>
    <row r="133" spans="2:11" ht="18.75">
      <c r="B133" s="28">
        <v>72</v>
      </c>
      <c r="C133" s="75" t="s">
        <v>103</v>
      </c>
      <c r="D133" s="8">
        <v>250</v>
      </c>
      <c r="E133" s="15">
        <v>15.2</v>
      </c>
      <c r="F133" s="32">
        <f t="shared" si="24"/>
        <v>600.4</v>
      </c>
      <c r="G133" s="32">
        <f t="shared" si="25"/>
        <v>570.38</v>
      </c>
      <c r="H133" s="32">
        <f t="shared" si="26"/>
        <v>558.372</v>
      </c>
      <c r="I133" s="32">
        <f t="shared" si="27"/>
        <v>528.352</v>
      </c>
      <c r="J133" s="58" t="s">
        <v>104</v>
      </c>
      <c r="K133" s="5"/>
    </row>
    <row r="134" spans="2:11" ht="38.25" customHeight="1">
      <c r="B134" s="28">
        <v>73</v>
      </c>
      <c r="C134" s="75"/>
      <c r="D134" s="8">
        <v>1000</v>
      </c>
      <c r="E134" s="15">
        <v>60</v>
      </c>
      <c r="F134" s="32">
        <f t="shared" si="24"/>
        <v>2370</v>
      </c>
      <c r="G134" s="32">
        <f t="shared" si="25"/>
        <v>2251.5</v>
      </c>
      <c r="H134" s="32">
        <f t="shared" si="26"/>
        <v>2204.1</v>
      </c>
      <c r="I134" s="32">
        <f t="shared" si="27"/>
        <v>2085.6</v>
      </c>
      <c r="J134" s="58"/>
      <c r="K134" s="5"/>
    </row>
    <row r="135" spans="2:11" ht="18.75">
      <c r="B135" s="79">
        <v>76</v>
      </c>
      <c r="C135" s="81" t="s">
        <v>105</v>
      </c>
      <c r="D135" s="8">
        <v>250</v>
      </c>
      <c r="E135" s="15">
        <v>15.5</v>
      </c>
      <c r="F135" s="32">
        <f t="shared" si="24"/>
        <v>612.25</v>
      </c>
      <c r="G135" s="32">
        <f t="shared" si="25"/>
        <v>581.6374999999999</v>
      </c>
      <c r="H135" s="32">
        <f t="shared" si="26"/>
        <v>569.3925</v>
      </c>
      <c r="I135" s="32">
        <f t="shared" si="27"/>
        <v>538.78</v>
      </c>
      <c r="J135" s="62" t="s">
        <v>129</v>
      </c>
      <c r="K135" s="5"/>
    </row>
    <row r="136" spans="2:11" ht="18.75">
      <c r="B136" s="80"/>
      <c r="C136" s="82"/>
      <c r="D136" s="8">
        <v>1000</v>
      </c>
      <c r="E136" s="15">
        <v>61.5</v>
      </c>
      <c r="F136" s="32">
        <f t="shared" si="24"/>
        <v>2429.25</v>
      </c>
      <c r="G136" s="32">
        <f t="shared" si="25"/>
        <v>2307.7875</v>
      </c>
      <c r="H136" s="32">
        <f t="shared" si="26"/>
        <v>2259.2025000000003</v>
      </c>
      <c r="I136" s="32">
        <f t="shared" si="27"/>
        <v>2137.7400000000002</v>
      </c>
      <c r="J136" s="64"/>
      <c r="K136" s="5"/>
    </row>
    <row r="137" spans="3:11" ht="25.5">
      <c r="C137" s="18" t="s">
        <v>140</v>
      </c>
      <c r="D137" s="8">
        <v>250</v>
      </c>
      <c r="E137" s="15">
        <v>15.5</v>
      </c>
      <c r="F137" s="15">
        <f t="shared" si="24"/>
        <v>612.25</v>
      </c>
      <c r="G137" s="32">
        <f t="shared" si="25"/>
        <v>581.6374999999999</v>
      </c>
      <c r="H137" s="32">
        <f t="shared" si="26"/>
        <v>569.3925</v>
      </c>
      <c r="I137" s="32">
        <f t="shared" si="27"/>
        <v>538.78</v>
      </c>
      <c r="J137" s="19" t="s">
        <v>141</v>
      </c>
      <c r="K137" s="5"/>
    </row>
    <row r="138" spans="3:11" ht="25.5">
      <c r="C138" s="18" t="s">
        <v>140</v>
      </c>
      <c r="D138" s="8">
        <v>1000</v>
      </c>
      <c r="E138" s="15">
        <v>61.5</v>
      </c>
      <c r="F138" s="15">
        <f>E138*$C$11</f>
        <v>2429.25</v>
      </c>
      <c r="G138" s="32">
        <f>F138*0.95</f>
        <v>2307.7875</v>
      </c>
      <c r="H138" s="32">
        <f>F138*0.93</f>
        <v>2259.2025000000003</v>
      </c>
      <c r="I138" s="32">
        <f>F138*0.88</f>
        <v>2137.7400000000002</v>
      </c>
      <c r="J138" s="19" t="s">
        <v>141</v>
      </c>
      <c r="K138" s="5"/>
    </row>
    <row r="139" spans="2:11" ht="18.75">
      <c r="B139" s="76" t="s">
        <v>106</v>
      </c>
      <c r="C139" s="77"/>
      <c r="D139" s="77"/>
      <c r="E139" s="77"/>
      <c r="F139" s="77"/>
      <c r="G139" s="77"/>
      <c r="H139" s="77"/>
      <c r="I139" s="77"/>
      <c r="J139" s="78"/>
      <c r="K139" s="5"/>
    </row>
    <row r="140" spans="2:11" ht="18.75" hidden="1">
      <c r="B140" s="23">
        <v>77</v>
      </c>
      <c r="C140" s="18" t="s">
        <v>21</v>
      </c>
      <c r="D140" s="9">
        <v>1000</v>
      </c>
      <c r="E140" s="15">
        <v>8.7</v>
      </c>
      <c r="F140" s="32">
        <f>E140*$C$11</f>
        <v>343.65</v>
      </c>
      <c r="G140" s="32">
        <f>F140*0.95</f>
        <v>326.4675</v>
      </c>
      <c r="H140" s="32">
        <f>F140*0.93</f>
        <v>319.5945</v>
      </c>
      <c r="I140" s="32">
        <f>F140*0.88</f>
        <v>302.412</v>
      </c>
      <c r="J140" s="19" t="s">
        <v>107</v>
      </c>
      <c r="K140" s="5"/>
    </row>
    <row r="141" spans="2:11" ht="18.75">
      <c r="B141" s="23">
        <v>78</v>
      </c>
      <c r="C141" s="18" t="s">
        <v>19</v>
      </c>
      <c r="D141" s="9">
        <v>1000</v>
      </c>
      <c r="E141" s="15">
        <v>18.6</v>
      </c>
      <c r="F141" s="32">
        <f>E141*$C$11</f>
        <v>734.7</v>
      </c>
      <c r="G141" s="32">
        <f>F141*0.95</f>
        <v>697.965</v>
      </c>
      <c r="H141" s="32">
        <f>F141*0.93</f>
        <v>683.2710000000001</v>
      </c>
      <c r="I141" s="32">
        <f>F141*0.88</f>
        <v>646.5360000000001</v>
      </c>
      <c r="J141" s="19" t="s">
        <v>108</v>
      </c>
      <c r="K141" s="5"/>
    </row>
    <row r="142" spans="2:11" ht="18.75">
      <c r="B142" s="23">
        <v>79</v>
      </c>
      <c r="C142" s="18" t="s">
        <v>20</v>
      </c>
      <c r="D142" s="9">
        <v>1000</v>
      </c>
      <c r="E142" s="15">
        <v>12.6</v>
      </c>
      <c r="F142" s="32">
        <f>E142*$C$11</f>
        <v>497.7</v>
      </c>
      <c r="G142" s="32">
        <f>F142*0.95</f>
        <v>472.81499999999994</v>
      </c>
      <c r="H142" s="32">
        <f>F142*0.93</f>
        <v>462.861</v>
      </c>
      <c r="I142" s="32">
        <f>F142*0.88</f>
        <v>437.976</v>
      </c>
      <c r="J142" s="19" t="s">
        <v>109</v>
      </c>
      <c r="K142" s="5"/>
    </row>
    <row r="143" spans="2:11" ht="18.75">
      <c r="B143" s="76" t="s">
        <v>110</v>
      </c>
      <c r="C143" s="77"/>
      <c r="D143" s="77"/>
      <c r="E143" s="77"/>
      <c r="F143" s="77"/>
      <c r="G143" s="77"/>
      <c r="H143" s="77"/>
      <c r="I143" s="77"/>
      <c r="J143" s="78"/>
      <c r="K143" s="5"/>
    </row>
    <row r="144" spans="2:11" ht="25.5">
      <c r="B144" s="17">
        <v>80</v>
      </c>
      <c r="C144" s="18" t="s">
        <v>111</v>
      </c>
      <c r="D144" s="8">
        <v>500</v>
      </c>
      <c r="E144" s="15">
        <v>37.35</v>
      </c>
      <c r="F144" s="32">
        <f>E144*$C$11</f>
        <v>1475.325</v>
      </c>
      <c r="G144" s="32">
        <f>F144*0.95</f>
        <v>1401.55875</v>
      </c>
      <c r="H144" s="32">
        <f>F144*0.93</f>
        <v>1372.0522500000002</v>
      </c>
      <c r="I144" s="32">
        <f>F144*0.88</f>
        <v>1298.286</v>
      </c>
      <c r="J144" s="19" t="s">
        <v>112</v>
      </c>
      <c r="K144" s="5"/>
    </row>
    <row r="145" spans="2:11" ht="25.5">
      <c r="B145" s="17"/>
      <c r="C145" s="18" t="s">
        <v>142</v>
      </c>
      <c r="D145" s="8">
        <v>500</v>
      </c>
      <c r="E145" s="15">
        <v>31.2</v>
      </c>
      <c r="F145" s="32">
        <f>E145*$C$11</f>
        <v>1232.3999999999999</v>
      </c>
      <c r="G145" s="32">
        <f>F145*0.95</f>
        <v>1170.7799999999997</v>
      </c>
      <c r="H145" s="32">
        <f>F145*0.93</f>
        <v>1146.1319999999998</v>
      </c>
      <c r="I145" s="32">
        <f>F145*0.88</f>
        <v>1084.512</v>
      </c>
      <c r="J145" s="19" t="s">
        <v>143</v>
      </c>
      <c r="K145" s="5"/>
    </row>
    <row r="146" spans="2:11" ht="18.75">
      <c r="B146" s="17">
        <v>81</v>
      </c>
      <c r="C146" s="18" t="s">
        <v>40</v>
      </c>
      <c r="D146" s="8">
        <v>500</v>
      </c>
      <c r="E146" s="15">
        <v>29.65</v>
      </c>
      <c r="F146" s="32">
        <f>E146*$C$11</f>
        <v>1171.175</v>
      </c>
      <c r="G146" s="32">
        <f>F146*0.95</f>
        <v>1112.6162499999998</v>
      </c>
      <c r="H146" s="32">
        <f>F146*0.93</f>
        <v>1089.19275</v>
      </c>
      <c r="I146" s="32">
        <f>F146*0.88</f>
        <v>1030.634</v>
      </c>
      <c r="J146" s="29" t="s">
        <v>113</v>
      </c>
      <c r="K146" s="5"/>
    </row>
    <row r="147" spans="2:11" ht="18.75">
      <c r="B147" s="17">
        <v>82</v>
      </c>
      <c r="C147" s="14" t="s">
        <v>22</v>
      </c>
      <c r="D147" s="9">
        <v>500</v>
      </c>
      <c r="E147" s="15">
        <v>37.35</v>
      </c>
      <c r="F147" s="32">
        <f>E147*$C$11</f>
        <v>1475.325</v>
      </c>
      <c r="G147" s="32">
        <f>F147*0.95</f>
        <v>1401.55875</v>
      </c>
      <c r="H147" s="32">
        <f>F147*0.93</f>
        <v>1372.0522500000002</v>
      </c>
      <c r="I147" s="32">
        <f>F147*0.88</f>
        <v>1298.286</v>
      </c>
      <c r="J147" s="16" t="s">
        <v>114</v>
      </c>
      <c r="K147" s="5"/>
    </row>
    <row r="148" spans="2:11" ht="18.75">
      <c r="B148" s="76" t="s">
        <v>115</v>
      </c>
      <c r="C148" s="77"/>
      <c r="D148" s="77"/>
      <c r="E148" s="77"/>
      <c r="F148" s="77"/>
      <c r="G148" s="77"/>
      <c r="H148" s="77"/>
      <c r="I148" s="77"/>
      <c r="J148" s="78"/>
      <c r="K148" s="5"/>
    </row>
    <row r="149" spans="2:11" ht="26.25">
      <c r="B149" s="23">
        <v>83</v>
      </c>
      <c r="C149" s="14" t="s">
        <v>23</v>
      </c>
      <c r="D149" s="9">
        <v>1000</v>
      </c>
      <c r="E149" s="15">
        <v>23.45</v>
      </c>
      <c r="F149" s="32">
        <f>E149*$C$11</f>
        <v>926.275</v>
      </c>
      <c r="G149" s="32">
        <f>F149*0.95</f>
        <v>879.96125</v>
      </c>
      <c r="H149" s="32">
        <f>F149*0.93</f>
        <v>861.43575</v>
      </c>
      <c r="I149" s="32">
        <f>F149*0.88</f>
        <v>815.122</v>
      </c>
      <c r="J149" s="16" t="s">
        <v>116</v>
      </c>
      <c r="K149" s="5"/>
    </row>
    <row r="150" spans="2:11" ht="25.5">
      <c r="B150" s="23">
        <v>84</v>
      </c>
      <c r="C150" s="18" t="s">
        <v>24</v>
      </c>
      <c r="D150" s="9">
        <v>1000</v>
      </c>
      <c r="E150" s="15">
        <v>19.2</v>
      </c>
      <c r="F150" s="32">
        <f>E150*$C$11</f>
        <v>758.4</v>
      </c>
      <c r="G150" s="32">
        <f>F150*0.95</f>
        <v>720.4799999999999</v>
      </c>
      <c r="H150" s="32">
        <f>F150*0.93</f>
        <v>705.312</v>
      </c>
      <c r="I150" s="32">
        <f>F150*0.88</f>
        <v>667.3919999999999</v>
      </c>
      <c r="J150" s="19" t="s">
        <v>117</v>
      </c>
      <c r="K150" s="5"/>
    </row>
    <row r="151" spans="2:11" ht="18.75">
      <c r="B151" s="23">
        <v>85</v>
      </c>
      <c r="C151" s="18" t="s">
        <v>42</v>
      </c>
      <c r="D151" s="9">
        <v>1000</v>
      </c>
      <c r="E151" s="15">
        <v>29.75</v>
      </c>
      <c r="F151" s="32">
        <f>E151*$C$11</f>
        <v>1175.125</v>
      </c>
      <c r="G151" s="32">
        <f>F151*0.95</f>
        <v>1116.3687499999999</v>
      </c>
      <c r="H151" s="32">
        <f>F151*0.93</f>
        <v>1092.86625</v>
      </c>
      <c r="I151" s="32">
        <f>F151*0.88</f>
        <v>1034.11</v>
      </c>
      <c r="J151" s="19" t="s">
        <v>118</v>
      </c>
      <c r="K151" s="5"/>
    </row>
    <row r="152" spans="2:11" ht="18.75">
      <c r="B152" s="23">
        <v>86</v>
      </c>
      <c r="C152" s="18" t="s">
        <v>41</v>
      </c>
      <c r="D152" s="8">
        <v>1000</v>
      </c>
      <c r="E152" s="15">
        <v>16.7</v>
      </c>
      <c r="F152" s="32">
        <f>E152*$C$11</f>
        <v>659.65</v>
      </c>
      <c r="G152" s="32">
        <f>F152*0.95</f>
        <v>626.6674999999999</v>
      </c>
      <c r="H152" s="32">
        <f>F152*0.93</f>
        <v>613.4745</v>
      </c>
      <c r="I152" s="32">
        <f>F152*0.88</f>
        <v>580.492</v>
      </c>
      <c r="J152" s="19" t="s">
        <v>119</v>
      </c>
      <c r="K152" s="5"/>
    </row>
    <row r="153" spans="2:11" ht="18.75">
      <c r="B153" s="76" t="s">
        <v>120</v>
      </c>
      <c r="C153" s="77"/>
      <c r="D153" s="77"/>
      <c r="E153" s="77"/>
      <c r="F153" s="77"/>
      <c r="G153" s="77"/>
      <c r="H153" s="77"/>
      <c r="I153" s="77"/>
      <c r="J153" s="78"/>
      <c r="K153" s="5"/>
    </row>
    <row r="154" spans="2:11" ht="18.75">
      <c r="B154" s="23">
        <v>88</v>
      </c>
      <c r="C154" s="75" t="s">
        <v>26</v>
      </c>
      <c r="D154" s="9">
        <v>1000</v>
      </c>
      <c r="E154" s="15">
        <v>10.85</v>
      </c>
      <c r="F154" s="32">
        <f aca="true" t="shared" si="28" ref="F154:F162">E154*$C$11</f>
        <v>428.575</v>
      </c>
      <c r="G154" s="32">
        <f aca="true" t="shared" si="29" ref="G154:G162">F154*0.95</f>
        <v>407.14624999999995</v>
      </c>
      <c r="H154" s="32">
        <f aca="true" t="shared" si="30" ref="H154:H162">F154*0.93</f>
        <v>398.57475</v>
      </c>
      <c r="I154" s="32">
        <f aca="true" t="shared" si="31" ref="I154:I162">F154*0.88</f>
        <v>377.146</v>
      </c>
      <c r="J154" s="58" t="s">
        <v>121</v>
      </c>
      <c r="K154" s="5"/>
    </row>
    <row r="155" spans="2:11" ht="18.75">
      <c r="B155" s="23">
        <v>89</v>
      </c>
      <c r="C155" s="75"/>
      <c r="D155" s="9">
        <v>25000</v>
      </c>
      <c r="E155" s="15">
        <v>270.4</v>
      </c>
      <c r="F155" s="32">
        <f t="shared" si="28"/>
        <v>10680.8</v>
      </c>
      <c r="G155" s="32">
        <f t="shared" si="29"/>
        <v>10146.759999999998</v>
      </c>
      <c r="H155" s="32">
        <f t="shared" si="30"/>
        <v>9933.144</v>
      </c>
      <c r="I155" s="32">
        <f t="shared" si="31"/>
        <v>9399.104</v>
      </c>
      <c r="J155" s="58"/>
      <c r="K155" s="5"/>
    </row>
    <row r="156" spans="2:11" ht="18.75">
      <c r="B156" s="23">
        <v>90</v>
      </c>
      <c r="C156" s="75" t="s">
        <v>25</v>
      </c>
      <c r="D156" s="9">
        <v>1000</v>
      </c>
      <c r="E156" s="15">
        <v>14.15</v>
      </c>
      <c r="F156" s="32">
        <f t="shared" si="28"/>
        <v>558.9250000000001</v>
      </c>
      <c r="G156" s="32">
        <f t="shared" si="29"/>
        <v>530.97875</v>
      </c>
      <c r="H156" s="32">
        <f t="shared" si="30"/>
        <v>519.8002500000001</v>
      </c>
      <c r="I156" s="32">
        <f t="shared" si="31"/>
        <v>491.85400000000004</v>
      </c>
      <c r="J156" s="58" t="s">
        <v>122</v>
      </c>
      <c r="K156" s="5"/>
    </row>
    <row r="157" spans="2:11" ht="18.75">
      <c r="B157" s="23">
        <v>91</v>
      </c>
      <c r="C157" s="75"/>
      <c r="D157" s="9">
        <v>25000</v>
      </c>
      <c r="E157" s="15">
        <v>353</v>
      </c>
      <c r="F157" s="32">
        <f t="shared" si="28"/>
        <v>13943.5</v>
      </c>
      <c r="G157" s="32">
        <f t="shared" si="29"/>
        <v>13246.324999999999</v>
      </c>
      <c r="H157" s="32">
        <f t="shared" si="30"/>
        <v>12967.455</v>
      </c>
      <c r="I157" s="32">
        <f t="shared" si="31"/>
        <v>12270.28</v>
      </c>
      <c r="J157" s="58"/>
      <c r="K157" s="5"/>
    </row>
    <row r="158" spans="2:11" ht="25.5">
      <c r="B158" s="23">
        <v>92</v>
      </c>
      <c r="C158" s="18" t="s">
        <v>144</v>
      </c>
      <c r="D158" s="9">
        <v>1000</v>
      </c>
      <c r="E158" s="15">
        <v>14.9</v>
      </c>
      <c r="F158" s="32">
        <f t="shared" si="28"/>
        <v>588.5500000000001</v>
      </c>
      <c r="G158" s="32">
        <f t="shared" si="29"/>
        <v>559.1225000000001</v>
      </c>
      <c r="H158" s="32">
        <f t="shared" si="30"/>
        <v>547.3515000000001</v>
      </c>
      <c r="I158" s="32">
        <f t="shared" si="31"/>
        <v>517.9240000000001</v>
      </c>
      <c r="J158" s="19" t="s">
        <v>145</v>
      </c>
      <c r="K158" s="5"/>
    </row>
    <row r="159" spans="2:11" ht="25.5">
      <c r="B159" s="23">
        <v>93</v>
      </c>
      <c r="C159" s="18" t="s">
        <v>123</v>
      </c>
      <c r="D159" s="9">
        <v>1000</v>
      </c>
      <c r="E159" s="15">
        <v>15.5</v>
      </c>
      <c r="F159" s="32">
        <f t="shared" si="28"/>
        <v>612.25</v>
      </c>
      <c r="G159" s="32">
        <f t="shared" si="29"/>
        <v>581.6374999999999</v>
      </c>
      <c r="H159" s="32">
        <f t="shared" si="30"/>
        <v>569.3925</v>
      </c>
      <c r="I159" s="32">
        <f t="shared" si="31"/>
        <v>538.78</v>
      </c>
      <c r="J159" s="30" t="s">
        <v>124</v>
      </c>
      <c r="K159" s="5"/>
    </row>
    <row r="160" spans="2:11" ht="25.5">
      <c r="B160" s="23">
        <v>94</v>
      </c>
      <c r="C160" s="18" t="s">
        <v>123</v>
      </c>
      <c r="D160" s="9">
        <v>5000</v>
      </c>
      <c r="E160" s="15">
        <v>75.65</v>
      </c>
      <c r="F160" s="32">
        <f>E160*$C$11</f>
        <v>2988.175</v>
      </c>
      <c r="G160" s="32">
        <f>F160*0.95</f>
        <v>2838.76625</v>
      </c>
      <c r="H160" s="32">
        <f>F160*0.93</f>
        <v>2779.00275</v>
      </c>
      <c r="I160" s="32">
        <f>F160*0.88</f>
        <v>2629.594</v>
      </c>
      <c r="J160" s="30" t="s">
        <v>124</v>
      </c>
      <c r="K160" s="5"/>
    </row>
    <row r="161" spans="2:11" ht="25.5">
      <c r="B161" s="23">
        <v>95</v>
      </c>
      <c r="C161" s="18" t="s">
        <v>123</v>
      </c>
      <c r="D161" s="9">
        <v>25000</v>
      </c>
      <c r="E161" s="15">
        <v>378</v>
      </c>
      <c r="F161" s="32">
        <f>E161*$C$11</f>
        <v>14931</v>
      </c>
      <c r="G161" s="32">
        <f>F161*0.95</f>
        <v>14184.449999999999</v>
      </c>
      <c r="H161" s="32">
        <f>F161*0.93</f>
        <v>13885.83</v>
      </c>
      <c r="I161" s="32">
        <f>F161*0.88</f>
        <v>13139.28</v>
      </c>
      <c r="J161" s="30" t="s">
        <v>124</v>
      </c>
      <c r="K161" s="5"/>
    </row>
    <row r="162" spans="2:11" ht="26.25">
      <c r="B162" s="23">
        <v>96</v>
      </c>
      <c r="C162" s="18" t="s">
        <v>43</v>
      </c>
      <c r="D162" s="9">
        <v>1000</v>
      </c>
      <c r="E162" s="15">
        <v>15.45</v>
      </c>
      <c r="F162" s="32">
        <f t="shared" si="28"/>
        <v>610.275</v>
      </c>
      <c r="G162" s="32">
        <f t="shared" si="29"/>
        <v>579.7612499999999</v>
      </c>
      <c r="H162" s="32">
        <f t="shared" si="30"/>
        <v>567.55575</v>
      </c>
      <c r="I162" s="32">
        <f t="shared" si="31"/>
        <v>537.042</v>
      </c>
      <c r="J162" s="16" t="s">
        <v>125</v>
      </c>
      <c r="K162" s="5"/>
    </row>
    <row r="163" spans="2:11" ht="18.75">
      <c r="B163" s="23">
        <v>98</v>
      </c>
      <c r="C163" s="14"/>
      <c r="D163" s="9"/>
      <c r="E163" s="15"/>
      <c r="F163" s="32"/>
      <c r="G163" s="32"/>
      <c r="H163" s="32"/>
      <c r="I163" s="32"/>
      <c r="J163" s="16"/>
      <c r="K163" s="5"/>
    </row>
    <row r="164" spans="2:11" ht="18.75">
      <c r="B164" s="23">
        <v>99</v>
      </c>
      <c r="C164" s="14"/>
      <c r="D164" s="9"/>
      <c r="E164" s="15"/>
      <c r="F164" s="32"/>
      <c r="G164" s="32"/>
      <c r="H164" s="32"/>
      <c r="I164" s="32"/>
      <c r="J164" s="16"/>
      <c r="K164" s="5"/>
    </row>
  </sheetData>
  <sheetProtection/>
  <mergeCells count="70">
    <mergeCell ref="B13:J13"/>
    <mergeCell ref="B15:J15"/>
    <mergeCell ref="B21:J21"/>
    <mergeCell ref="C23:C24"/>
    <mergeCell ref="J23:J24"/>
    <mergeCell ref="C19:K19"/>
    <mergeCell ref="B28:J28"/>
    <mergeCell ref="C29:C30"/>
    <mergeCell ref="J29:J30"/>
    <mergeCell ref="B33:J33"/>
    <mergeCell ref="B36:J36"/>
    <mergeCell ref="B40:J40"/>
    <mergeCell ref="B47:J47"/>
    <mergeCell ref="B54:J54"/>
    <mergeCell ref="C56:C57"/>
    <mergeCell ref="J56:J57"/>
    <mergeCell ref="B62:J62"/>
    <mergeCell ref="B67:J67"/>
    <mergeCell ref="B124:J124"/>
    <mergeCell ref="C126:C127"/>
    <mergeCell ref="J126:J127"/>
    <mergeCell ref="C128:C129"/>
    <mergeCell ref="J128:J129"/>
    <mergeCell ref="B75:J75"/>
    <mergeCell ref="B77:J77"/>
    <mergeCell ref="B82:J82"/>
    <mergeCell ref="C93:C94"/>
    <mergeCell ref="C95:C96"/>
    <mergeCell ref="C154:C155"/>
    <mergeCell ref="J154:J155"/>
    <mergeCell ref="C156:C157"/>
    <mergeCell ref="J156:J157"/>
    <mergeCell ref="B135:B136"/>
    <mergeCell ref="C135:C136"/>
    <mergeCell ref="J135:J136"/>
    <mergeCell ref="B139:J139"/>
    <mergeCell ref="B143:J143"/>
    <mergeCell ref="B148:J148"/>
    <mergeCell ref="C25:C26"/>
    <mergeCell ref="C31:C32"/>
    <mergeCell ref="C59:C60"/>
    <mergeCell ref="C83:C84"/>
    <mergeCell ref="C85:C86"/>
    <mergeCell ref="B153:J153"/>
    <mergeCell ref="C130:C131"/>
    <mergeCell ref="J130:J131"/>
    <mergeCell ref="C133:C134"/>
    <mergeCell ref="J133:J134"/>
    <mergeCell ref="C97:C98"/>
    <mergeCell ref="C87:C88"/>
    <mergeCell ref="C89:C90"/>
    <mergeCell ref="C91:C92"/>
    <mergeCell ref="C105:C106"/>
    <mergeCell ref="C107:C108"/>
    <mergeCell ref="C109:C110"/>
    <mergeCell ref="C99:C100"/>
    <mergeCell ref="C101:C102"/>
    <mergeCell ref="C103:C104"/>
    <mergeCell ref="C117:C118"/>
    <mergeCell ref="C119:C121"/>
    <mergeCell ref="C122:C123"/>
    <mergeCell ref="C111:C112"/>
    <mergeCell ref="C113:C114"/>
    <mergeCell ref="C115:C116"/>
    <mergeCell ref="J83:J90"/>
    <mergeCell ref="J91:J98"/>
    <mergeCell ref="J99:J104"/>
    <mergeCell ref="J105:J110"/>
    <mergeCell ref="J111:J116"/>
    <mergeCell ref="J117:J123"/>
  </mergeCells>
  <hyperlinks>
    <hyperlink ref="F7" r:id="rId1" display="vicol@meta.ua"/>
    <hyperlink ref="F8" r:id="rId2" display="www.vicol.in.ua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7" sqref="D7"/>
    </sheetView>
  </sheetViews>
  <sheetFormatPr defaultColWidth="9.00390625" defaultRowHeight="12.75"/>
  <cols>
    <col min="8" max="8" width="9.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Vic</cp:lastModifiedBy>
  <cp:lastPrinted>2022-01-06T14:01:01Z</cp:lastPrinted>
  <dcterms:created xsi:type="dcterms:W3CDTF">2014-01-10T10:31:39Z</dcterms:created>
  <dcterms:modified xsi:type="dcterms:W3CDTF">2023-01-09T21:25:31Z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