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ARGO-N\Downloads\"/>
    </mc:Choice>
  </mc:AlternateContent>
  <bookViews>
    <workbookView xWindow="0" yWindow="0" windowWidth="21570" windowHeight="9195" tabRatio="937" firstSheet="4" activeTab="13"/>
  </bookViews>
  <sheets>
    <sheet name="Шпон Украина" sheetId="2" r:id="rId1"/>
    <sheet name="Шпон Импорт, Корни" sheetId="3" r:id="rId2"/>
    <sheet name="Ламель(пиленнный шпон)" sheetId="15" r:id="rId3"/>
    <sheet name="Шпонированные плиты ДСП, МДФ" sheetId="6" r:id="rId4"/>
    <sheet name="Фанера" sheetId="14" r:id="rId5"/>
    <sheet name="Блокбоард, гибкая Сейба" sheetId="5" r:id="rId6"/>
    <sheet name="Кромка, дублированный шпон" sheetId="7" r:id="rId7"/>
    <sheet name="Шпонированные профиля" sheetId="9" r:id="rId8"/>
    <sheet name="Деревянные Решетки" sheetId="12" r:id="rId9"/>
    <sheet name="Гумирка, Нитка" sheetId="8" r:id="rId10"/>
    <sheet name="Клей для древесины" sheetId="10" r:id="rId11"/>
    <sheet name="Тиккурила" sheetId="13" r:id="rId12"/>
    <sheet name="Доска обрезная" sheetId="4" r:id="rId13"/>
    <sheet name="Мебельный щит" sheetId="11" r:id="rId14"/>
  </sheets>
  <definedNames>
    <definedName name="_xlnm.Print_Area" localSheetId="5">'Блокбоард, гибкая Сейба'!$A$1:$F$39</definedName>
    <definedName name="_xlnm.Print_Area" localSheetId="9">'Гумирка, Нитка'!$A$1:$E$37</definedName>
    <definedName name="_xlnm.Print_Area" localSheetId="8">'Деревянные Решетки'!$A$1:$F$38</definedName>
    <definedName name="_xlnm.Print_Area" localSheetId="12">'Доска обрезная'!$A$1:$F$42</definedName>
    <definedName name="_xlnm.Print_Area" localSheetId="10">'Клей для древесины'!$A$1:$D$58</definedName>
    <definedName name="_xlnm.Print_Area" localSheetId="6">'Кромка, дублированный шпон'!$A$1:$G$40</definedName>
    <definedName name="_xlnm.Print_Area" localSheetId="2">'Ламель(пиленнный шпон)'!$A$1:$E$27</definedName>
    <definedName name="_xlnm.Print_Area" localSheetId="13">'Мебельный щит'!$A$1:$H$26</definedName>
    <definedName name="_xlnm.Print_Area" localSheetId="11">Тиккурила!$A$1:$D$35</definedName>
    <definedName name="_xlnm.Print_Area" localSheetId="4">Фанера!$A$1:$F$49</definedName>
    <definedName name="_xlnm.Print_Area" localSheetId="1">'Шпон Импорт, Корни'!$A$1:$E$59</definedName>
    <definedName name="_xlnm.Print_Area" localSheetId="0">'Шпон Украина'!$A$1:$F$53</definedName>
    <definedName name="_xlnm.Print_Area" localSheetId="3">'Шпонированные плиты ДСП, МДФ'!$A$1:$F$79</definedName>
    <definedName name="_xlnm.Print_Area" localSheetId="7">'Шпонированные профиля'!$A$1:$G$32</definedName>
  </definedNames>
  <calcPr calcId="152511"/>
</workbook>
</file>

<file path=xl/calcChain.xml><?xml version="1.0" encoding="utf-8"?>
<calcChain xmlns="http://schemas.openxmlformats.org/spreadsheetml/2006/main">
  <c r="E55" i="10" l="1"/>
  <c r="E56" i="10"/>
  <c r="E54" i="10"/>
  <c r="F19" i="14" l="1"/>
  <c r="F57" i="6" l="1"/>
  <c r="F44" i="6"/>
  <c r="F9" i="14" l="1"/>
  <c r="F34" i="12" l="1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64" i="6"/>
  <c r="F54" i="6" l="1"/>
  <c r="F7" i="14" l="1"/>
  <c r="F53" i="6"/>
  <c r="F49" i="6"/>
  <c r="F60" i="6" l="1"/>
  <c r="F22" i="6"/>
  <c r="F21" i="6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G14" i="7"/>
  <c r="F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D14" i="7"/>
  <c r="C14" i="7"/>
  <c r="F29" i="6"/>
  <c r="F31" i="6"/>
  <c r="F32" i="6"/>
  <c r="F47" i="6"/>
  <c r="F46" i="6"/>
  <c r="F45" i="6"/>
  <c r="F25" i="6"/>
  <c r="F33" i="6"/>
  <c r="F26" i="6"/>
  <c r="F30" i="14"/>
  <c r="F29" i="14"/>
  <c r="F28" i="14"/>
  <c r="F27" i="14"/>
  <c r="F36" i="14"/>
  <c r="F37" i="14"/>
  <c r="F10" i="14"/>
  <c r="F8" i="14"/>
  <c r="F6" i="14"/>
  <c r="F5" i="14"/>
  <c r="F41" i="14"/>
  <c r="F40" i="14"/>
  <c r="F39" i="14"/>
  <c r="F38" i="14"/>
  <c r="F21" i="14"/>
  <c r="F20" i="14"/>
  <c r="F18" i="14"/>
  <c r="F17" i="14"/>
  <c r="F16" i="14"/>
  <c r="E20" i="11"/>
  <c r="G20" i="11"/>
  <c r="H20" i="11"/>
  <c r="E21" i="11"/>
  <c r="G21" i="11"/>
  <c r="H21" i="11"/>
  <c r="E22" i="11"/>
  <c r="G22" i="11"/>
  <c r="H22" i="11"/>
  <c r="G23" i="11"/>
  <c r="H23" i="11"/>
  <c r="G14" i="9"/>
  <c r="G15" i="9"/>
  <c r="G16" i="9"/>
  <c r="G17" i="9"/>
  <c r="G18" i="9"/>
  <c r="G19" i="9"/>
  <c r="G20" i="9"/>
  <c r="G21" i="9"/>
  <c r="G22" i="9"/>
  <c r="G24" i="9"/>
  <c r="G25" i="9"/>
  <c r="G26" i="9"/>
  <c r="G27" i="9"/>
  <c r="F12" i="5"/>
  <c r="F13" i="5"/>
  <c r="F14" i="5"/>
  <c r="F15" i="5"/>
  <c r="E22" i="5"/>
  <c r="E23" i="5"/>
  <c r="E24" i="5"/>
  <c r="E25" i="5"/>
  <c r="E30" i="5"/>
  <c r="E32" i="5"/>
  <c r="E34" i="5"/>
  <c r="F11" i="6"/>
  <c r="F12" i="6"/>
  <c r="F13" i="6"/>
  <c r="F14" i="6"/>
  <c r="F15" i="6"/>
  <c r="F16" i="6"/>
  <c r="F18" i="6"/>
  <c r="F19" i="6"/>
  <c r="F20" i="6"/>
  <c r="F23" i="6"/>
  <c r="F24" i="6"/>
  <c r="F27" i="6"/>
  <c r="F28" i="6"/>
  <c r="F34" i="6"/>
  <c r="F41" i="6"/>
  <c r="F42" i="6"/>
  <c r="F43" i="6"/>
  <c r="F62" i="6"/>
  <c r="F63" i="6"/>
  <c r="F65" i="6"/>
  <c r="F66" i="6"/>
  <c r="F50" i="6"/>
  <c r="F67" i="6"/>
  <c r="F68" i="6"/>
  <c r="F69" i="6"/>
  <c r="F70" i="6"/>
  <c r="F51" i="6"/>
  <c r="F52" i="6"/>
  <c r="F71" i="6"/>
  <c r="F72" i="6"/>
  <c r="F73" i="6"/>
  <c r="F55" i="6"/>
  <c r="F56" i="6"/>
  <c r="F58" i="6"/>
  <c r="F59" i="6"/>
</calcChain>
</file>

<file path=xl/sharedStrings.xml><?xml version="1.0" encoding="utf-8"?>
<sst xmlns="http://schemas.openxmlformats.org/spreadsheetml/2006/main" count="819" uniqueCount="420">
  <si>
    <t>Дуб</t>
  </si>
  <si>
    <t>Бук</t>
  </si>
  <si>
    <t>Ольха</t>
  </si>
  <si>
    <t>Сосна</t>
  </si>
  <si>
    <t>Ясень цветной</t>
  </si>
  <si>
    <t>Ясень белый</t>
  </si>
  <si>
    <t>Клён</t>
  </si>
  <si>
    <t>Анегри</t>
  </si>
  <si>
    <t>Вишня амер.</t>
  </si>
  <si>
    <t>Кото</t>
  </si>
  <si>
    <t>Макоре</t>
  </si>
  <si>
    <t>Сапели</t>
  </si>
  <si>
    <t>Сосна амер.</t>
  </si>
  <si>
    <t>Черешня европ.</t>
  </si>
  <si>
    <t>Берёза Карельская</t>
  </si>
  <si>
    <t>Бубинго Кеванзинго</t>
  </si>
  <si>
    <t>Зерикоте</t>
  </si>
  <si>
    <t>Мадрона корень</t>
  </si>
  <si>
    <t>Мирт корень</t>
  </si>
  <si>
    <t>Сапели Помели</t>
  </si>
  <si>
    <t>м2</t>
  </si>
  <si>
    <t>лист</t>
  </si>
  <si>
    <t>х</t>
  </si>
  <si>
    <t>длина м</t>
  </si>
  <si>
    <t>ширина м</t>
  </si>
  <si>
    <t>19 мм</t>
  </si>
  <si>
    <t>9 мм</t>
  </si>
  <si>
    <t>Дуб сучки</t>
  </si>
  <si>
    <t>20 мм</t>
  </si>
  <si>
    <t>4 мм</t>
  </si>
  <si>
    <t>10 мм</t>
  </si>
  <si>
    <t>толщина</t>
  </si>
  <si>
    <t>толщина*</t>
  </si>
  <si>
    <t>11 мм</t>
  </si>
  <si>
    <t>Шпон облицовка, сорт</t>
  </si>
  <si>
    <t>18 мм</t>
  </si>
  <si>
    <t>II/II</t>
  </si>
  <si>
    <t>8 мм</t>
  </si>
  <si>
    <t>ШПОНИРОВАННЫЕ МЕБЕЛЬНЫЙ КАРНИЗЫ И УГОЛКИ, ПЛИНТУСА, СТЕНОВЫЕ ПАНЕЛИ</t>
  </si>
  <si>
    <t>Продукция</t>
  </si>
  <si>
    <t>Кол-во шт. в упаковке/м.п./кг</t>
  </si>
  <si>
    <t>код</t>
  </si>
  <si>
    <t>м/п</t>
  </si>
  <si>
    <t>шт.</t>
  </si>
  <si>
    <t>O11</t>
  </si>
  <si>
    <t>Накладка</t>
  </si>
  <si>
    <t>22/61,6/22,4</t>
  </si>
  <si>
    <t>О19</t>
  </si>
  <si>
    <t>10/28/21,6</t>
  </si>
  <si>
    <t>О21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</si>
  <si>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</si>
  <si>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</si>
  <si>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</si>
  <si>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</si>
  <si>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</si>
  <si>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</si>
  <si>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</si>
  <si>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</si>
  <si>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>9/25,2/23,4</t>
  </si>
  <si>
    <t>О22</t>
  </si>
  <si>
    <t>9/25,2/28,5</t>
  </si>
  <si>
    <t>О29</t>
  </si>
  <si>
    <t>Карниз</t>
  </si>
  <si>
    <t>6/16,8/17,7</t>
  </si>
  <si>
    <t>О29 R300</t>
  </si>
  <si>
    <t>Карниз радиусный элеменn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</si>
  <si>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</si>
  <si>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</si>
  <si>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</si>
  <si>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</si>
  <si>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</si>
  <si>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</si>
  <si>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</si>
  <si>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8/122,4/25,1</t>
  </si>
  <si>
    <t>О32</t>
  </si>
  <si>
    <t>Плинтус</t>
  </si>
  <si>
    <t xml:space="preserve">                                80х21х2800 мм</t>
  </si>
  <si>
    <t>12/33,6/21,9</t>
  </si>
  <si>
    <t>О33</t>
  </si>
  <si>
    <t>8/22,4/22,8</t>
  </si>
  <si>
    <t>Гуммированная лента</t>
  </si>
  <si>
    <t>200 м/п, коричневая, 60+20 г, ширина 20 мм</t>
  </si>
  <si>
    <t>200 м/п, коричневая, 60+20 г, ширина 10 мм</t>
  </si>
  <si>
    <t>200 м/п, белая, 60+20 г, ширина 20 мм</t>
  </si>
  <si>
    <t>200 м/п, коричневая, 60+20 г, ширина 15 мм животный клей</t>
  </si>
  <si>
    <t>Термоклеевая нити</t>
  </si>
  <si>
    <t>Sifa 910 NH Baj**</t>
  </si>
  <si>
    <t>Sifa 921 LH Baj***</t>
  </si>
  <si>
    <t>Sifa Handspools H11</t>
  </si>
  <si>
    <t>2,15 м + / 12 см +</t>
  </si>
  <si>
    <t>№ п/п</t>
  </si>
  <si>
    <t>Наименование</t>
  </si>
  <si>
    <t>Упаковка</t>
  </si>
  <si>
    <t xml:space="preserve"> Цена евро/кг</t>
  </si>
  <si>
    <t>1 ведро (20 кг)</t>
  </si>
  <si>
    <t>**Продажа минимум от одной шт.</t>
  </si>
  <si>
    <t>флис+клей</t>
  </si>
  <si>
    <t>Клен</t>
  </si>
  <si>
    <t xml:space="preserve">флис </t>
  </si>
  <si>
    <t xml:space="preserve">                               110х16х2800 мм</t>
  </si>
  <si>
    <t xml:space="preserve">                               100х25х2800 мм</t>
  </si>
  <si>
    <t xml:space="preserve">                                 70х22х2800 мм</t>
  </si>
  <si>
    <t xml:space="preserve">                                 70х18х2800 мм</t>
  </si>
  <si>
    <t xml:space="preserve">                                 55х25х2800 мм</t>
  </si>
  <si>
    <t xml:space="preserve">                                 65х22х2800 мм</t>
  </si>
  <si>
    <t xml:space="preserve">                                 60х22х2800 мм</t>
  </si>
  <si>
    <t xml:space="preserve">                                 55х22х2800 мм</t>
  </si>
  <si>
    <t xml:space="preserve">                                 55х10х2800 мм</t>
  </si>
  <si>
    <t xml:space="preserve">Черешня </t>
  </si>
  <si>
    <t>5 мм</t>
  </si>
  <si>
    <t>22 мм</t>
  </si>
  <si>
    <t>* Толщина вместе со шпоном</t>
  </si>
  <si>
    <t>I/II</t>
  </si>
  <si>
    <t>ZZ 44****</t>
  </si>
  <si>
    <t>****В катушке приблизительно 1,50-1,60 кг нитки, цена на эти марки нитки указана за 1 кг</t>
  </si>
  <si>
    <t>сучки</t>
  </si>
  <si>
    <t>Берест</t>
  </si>
  <si>
    <r>
      <t xml:space="preserve">Производитель: </t>
    </r>
    <r>
      <rPr>
        <b/>
        <i/>
        <sz val="16"/>
        <rFont val="Acrom"/>
        <charset val="204"/>
      </rPr>
      <t xml:space="preserve">Synthos Dwory Sp. z o.o., </t>
    </r>
    <r>
      <rPr>
        <i/>
        <sz val="16"/>
        <rFont val="Acrom"/>
        <charset val="204"/>
      </rPr>
      <t>Woodmax</t>
    </r>
    <r>
      <rPr>
        <i/>
        <vertAlign val="superscript"/>
        <sz val="16"/>
        <rFont val="Acrom"/>
        <charset val="204"/>
      </rPr>
      <t xml:space="preserve">®       </t>
    </r>
    <r>
      <rPr>
        <b/>
        <i/>
        <sz val="16"/>
        <rFont val="Acrom"/>
        <charset val="204"/>
      </rPr>
      <t>Польша</t>
    </r>
  </si>
  <si>
    <t>МЕБЕЛЬНЫЙ СОСНОВЫЙ ЩИТ</t>
  </si>
  <si>
    <t>ДЛЯ ИЗГОТОВЛЕНИЯ МЕБЕЛЬНЫХ ФАСАДОВ</t>
  </si>
  <si>
    <t>экстра</t>
  </si>
  <si>
    <t>1 сорт</t>
  </si>
  <si>
    <t>2 сорт</t>
  </si>
  <si>
    <t xml:space="preserve">        </t>
  </si>
  <si>
    <t>Дуб сучки (доска)</t>
  </si>
  <si>
    <t>Дуб сучки (паркет)</t>
  </si>
  <si>
    <t>Ясень сучки (доска)</t>
  </si>
  <si>
    <t>Ясень сучки поперек</t>
  </si>
  <si>
    <t>Ясень сучки (паркет)</t>
  </si>
  <si>
    <t>Ясень сучки (ядро)</t>
  </si>
  <si>
    <t>Ольха (ядро)</t>
  </si>
  <si>
    <t>Орех (паркет)</t>
  </si>
  <si>
    <t>Сосна амер. (сучки)</t>
  </si>
  <si>
    <t>сучки/ядро</t>
  </si>
  <si>
    <t>Береза</t>
  </si>
  <si>
    <t>Гранадилло (похож на Палисандр)</t>
  </si>
  <si>
    <t>Тополь очковый/кап</t>
  </si>
  <si>
    <t>Орех европ.</t>
  </si>
  <si>
    <t>Орех амер.</t>
  </si>
  <si>
    <t>Древесина</t>
  </si>
  <si>
    <t>Толщина мм</t>
  </si>
  <si>
    <t>Сорт</t>
  </si>
  <si>
    <t>Размер</t>
  </si>
  <si>
    <t>Цена евро с НДС</t>
  </si>
  <si>
    <t>Цена в евро с НДС</t>
  </si>
  <si>
    <t>Качество</t>
  </si>
  <si>
    <t>Цена евро/м2 с НДС</t>
  </si>
  <si>
    <t>Цена евро/шт. с  НДС</t>
  </si>
  <si>
    <t>Длина м/ Ширина см</t>
  </si>
  <si>
    <t>Цена евро/м3 с НДС</t>
  </si>
  <si>
    <t>ПЛИТЫ МДФ С ПРОРЕЗЯМИ (пр-во Испания)</t>
  </si>
  <si>
    <t>КЛЕЙ ДЛЯ ДРЕВЕСИНЫ И БУМАГИ</t>
  </si>
  <si>
    <t>Дуб копченый</t>
  </si>
  <si>
    <t>6 мм</t>
  </si>
  <si>
    <t>Дуб Раф Кат</t>
  </si>
  <si>
    <t>Дуб сучки+Раф Кат</t>
  </si>
  <si>
    <t>17 мм</t>
  </si>
  <si>
    <t>Порода</t>
  </si>
  <si>
    <t>размер</t>
  </si>
  <si>
    <t>цена в евро/м2 с НДС</t>
  </si>
  <si>
    <t>толщина мм</t>
  </si>
  <si>
    <t>лист  м2</t>
  </si>
  <si>
    <t>кг</t>
  </si>
  <si>
    <t>шт</t>
  </si>
  <si>
    <t>м3</t>
  </si>
  <si>
    <t>акционные товары</t>
  </si>
  <si>
    <t>ДЕРЕВЯННЫЕ РЕШЕТКИ</t>
  </si>
  <si>
    <t>Описание</t>
  </si>
  <si>
    <t>Изображение</t>
  </si>
  <si>
    <t>1P</t>
  </si>
  <si>
    <t>Ясень</t>
  </si>
  <si>
    <t>1R</t>
  </si>
  <si>
    <t>р-р 1200х620 мм</t>
  </si>
  <si>
    <t>3R</t>
  </si>
  <si>
    <t>4R</t>
  </si>
  <si>
    <t>5P</t>
  </si>
  <si>
    <t>5R</t>
  </si>
  <si>
    <t>6.2P</t>
  </si>
  <si>
    <t>6.2R</t>
  </si>
  <si>
    <t>Клей ПВА группы нагрузки D3:</t>
  </si>
  <si>
    <t>Клей ПВА группы нагрузки D4:</t>
  </si>
  <si>
    <t>Контактный клей на растворителе:</t>
  </si>
  <si>
    <t>Клей-расплав на основе ЭВА для кромкооблицовывания:</t>
  </si>
  <si>
    <t>Карбамидоформальдсгидная смола:</t>
  </si>
  <si>
    <t>Оборудование:</t>
  </si>
  <si>
    <t>Цена евро/шт.</t>
  </si>
  <si>
    <t>Клее наносящее устройство *</t>
  </si>
  <si>
    <t>Валик 150 мм *</t>
  </si>
  <si>
    <t>x</t>
  </si>
  <si>
    <t>KLEIBERIT 300.0  (ведро 10 кг)</t>
  </si>
  <si>
    <t>KLEIBERIT 300.0  (ведро 16 кг)</t>
  </si>
  <si>
    <t>KLEIBERIT 314.3  (ведро 16 кг) *</t>
  </si>
  <si>
    <t>KLEIBERIT 114/5  (банка 0,7 кг)</t>
  </si>
  <si>
    <t>KLEIBERIT 788.3  (мешок 25 кг)</t>
  </si>
  <si>
    <t>KLEIBERIT 788.7  (мешок 25 кг)</t>
  </si>
  <si>
    <t>KLEIBERIT 774.4  (мешок 25 кг)</t>
  </si>
  <si>
    <t>Отвердитель:</t>
  </si>
  <si>
    <t>PUR-клей:</t>
  </si>
  <si>
    <t>Лак для мебели Кива глянцевый, базис ЕР*</t>
  </si>
  <si>
    <t>Лак для мебели Кива Лак полумат, базис ЕР*</t>
  </si>
  <si>
    <t>Лак для мебели Уника супер полуглянец, базис ЕР*</t>
  </si>
  <si>
    <t>Лак для мебели Уника супер полумат, базис ЕР*</t>
  </si>
  <si>
    <t>Лак для пола Паркетти Ясся глянец</t>
  </si>
  <si>
    <t>Лак для пола Паркетти Ясся полуглянец</t>
  </si>
  <si>
    <t>Лак для пола Паркетти Ясся полумат</t>
  </si>
  <si>
    <t>Воск для дерева Супи Саунаваха, базис ЕР*</t>
  </si>
  <si>
    <t>Масло для пола Супи, базис ЕС**</t>
  </si>
  <si>
    <t>Шпатлевка для дерева Коловуд ДУБ</t>
  </si>
  <si>
    <t>Шпатлевка для дерева Коловуд СОСНА</t>
  </si>
  <si>
    <t>Шпатлевка для дерева Коловуд БУК</t>
  </si>
  <si>
    <t>Шпатлевка для дерева Коловуд БЕЛЫЙ</t>
  </si>
  <si>
    <t>Шпатлевка для дерева Коловуд СУЧОК СОСНЫ</t>
  </si>
  <si>
    <t>Шпатлевка для дерева Коловуд КРАСНОЕ ДЕРЕВО</t>
  </si>
  <si>
    <t>0,9 л</t>
  </si>
  <si>
    <t>1 л</t>
  </si>
  <si>
    <t>0,5 л</t>
  </si>
  <si>
    <t xml:space="preserve">Производитель: ТИККУРИЛА • ТМ Tikkurila  </t>
  </si>
  <si>
    <r>
      <t xml:space="preserve">Производитель: КЛЕЙБЕРИТ • </t>
    </r>
    <r>
      <rPr>
        <b/>
        <i/>
        <sz val="16"/>
        <rFont val="Acrom"/>
        <charset val="204"/>
      </rPr>
      <t xml:space="preserve">KLEBCHEMIE M. G. Becker GmbH &amp; Co. KG • </t>
    </r>
    <r>
      <rPr>
        <b/>
        <sz val="16"/>
        <rFont val="Acrom"/>
        <charset val="204"/>
      </rPr>
      <t>Германия</t>
    </r>
  </si>
  <si>
    <t>* цвет прозрачный, под заказ колеровка (цвет по каталогу). ЦЕНА = +10-15%</t>
  </si>
  <si>
    <t>** цвет прозрачный, под заказ колеровка (цвет по каталогу). ЦЕНА = +10-15%</t>
  </si>
  <si>
    <t>лаки, краски, пропитки, шпатлевки</t>
  </si>
  <si>
    <t xml:space="preserve">KLEIBERIT 501.0  (тюбик 1 кг) </t>
  </si>
  <si>
    <t xml:space="preserve">KLEIBERIT 501.0  (ведро 8 кг) </t>
  </si>
  <si>
    <t xml:space="preserve">KLEIBERIT 507.0  (ведро 8 кг) </t>
  </si>
  <si>
    <t>KLEIBERIT 303.5 (банка 0,5 кг)</t>
  </si>
  <si>
    <t>KLEIBERIT 303.0  (ведро 10 кг)</t>
  </si>
  <si>
    <t>KLEIBERIT 303.0  (ведро 16 кг)</t>
  </si>
  <si>
    <t xml:space="preserve">KLEIBERIT 304.1  (ведро 9,5 кг) </t>
  </si>
  <si>
    <t xml:space="preserve">KLEIBERIT 304.1  (ведро 26 кг) </t>
  </si>
  <si>
    <t xml:space="preserve">KLEIBERIT 569.0  (тюбик 0,325 кг) </t>
  </si>
  <si>
    <t>KLEIBERIT 820.0  (канистра 4,5 кг)</t>
  </si>
  <si>
    <t>KLEIBERIT 304.3 (банка 0,5 кг)</t>
  </si>
  <si>
    <t>KLEIBERIT 304.3 (банка 1,3 кг)</t>
  </si>
  <si>
    <t>ШПОНИРОВАННАЯ ФАНЕРА  водостойкая ФСФ, берёзовая (пр-во Украина)</t>
  </si>
  <si>
    <t>НАТУРАЛЬНЫЙ ШПОН ДУБ, ЯСЕНЬ, ОРЕХ АМЕРИКАНСКИЙ</t>
  </si>
  <si>
    <t>Лак для мебели Уника супер глянцевый, базис ЕР*</t>
  </si>
  <si>
    <t>Дуб ЗD/раф кат</t>
  </si>
  <si>
    <t>ШПОНИРОВАННАЯ ФАНЕРА берёзовая (пр-во LOSAN)</t>
  </si>
  <si>
    <t xml:space="preserve">толщина мм* </t>
  </si>
  <si>
    <t>Длина м</t>
  </si>
  <si>
    <t>ОПЛАТА В ГРИВНАХ ПО КОМЕРЧЕСКОМУ КУРСУ НА МОМЕНТ ОПЛАТЫ</t>
  </si>
  <si>
    <t>Цена  евро/м2 с НДС</t>
  </si>
  <si>
    <t>1,00-2,00</t>
  </si>
  <si>
    <t>Сосна европ.</t>
  </si>
  <si>
    <t>ШПОН СТРОГАННЫЙ* (импорт)</t>
  </si>
  <si>
    <t>не дорогой шпон для тонировки/покраски/обратных (внутренних) сторон изделий.</t>
  </si>
  <si>
    <t xml:space="preserve">ШПОН КОРНЕЙ* (импорт)     </t>
  </si>
  <si>
    <t xml:space="preserve">ШПОН СТРОГАННЫЙ* ЭКСКЛЮЗИВНЫЙ (импорт)     </t>
  </si>
  <si>
    <t>0,50-0,75</t>
  </si>
  <si>
    <t>0,80-2,05</t>
  </si>
  <si>
    <t>затяг</t>
  </si>
  <si>
    <t>Ясень Белый</t>
  </si>
  <si>
    <t>Дуб рифленый (textop)</t>
  </si>
  <si>
    <t>Дуб, Ясень Белый</t>
  </si>
  <si>
    <t>Продажа минимум от одного листа</t>
  </si>
  <si>
    <t>Под заказ другие толщины и шпон разных пород древесины</t>
  </si>
  <si>
    <t>Порода древесины</t>
  </si>
  <si>
    <t>CP/CP</t>
  </si>
  <si>
    <t>ВВ/СС</t>
  </si>
  <si>
    <t>НАТУРАЛЬНЫЙ ШПОН ДУБ, ЯСЕНЬ</t>
  </si>
  <si>
    <t>3 мм</t>
  </si>
  <si>
    <t>толщина**</t>
  </si>
  <si>
    <t>**Под заказ толщина 6,5; 7; 9; 12; 16 мм.</t>
  </si>
  <si>
    <t>ФАНЕРА ГИБКАЯ СЕЙБА (пр-во Индия)</t>
  </si>
  <si>
    <r>
      <t xml:space="preserve"> КРОМКА ИЗ НАТУРАЛЬНОГО ШПОНА в рулонах </t>
    </r>
    <r>
      <rPr>
        <b/>
        <sz val="14"/>
        <rFont val="Acrom"/>
        <charset val="204"/>
      </rPr>
      <t>(Украина)</t>
    </r>
  </si>
  <si>
    <t>Стандартные ширины 22 мм и 44 мм, другие ширины под заказ</t>
  </si>
  <si>
    <t>0,5 мм*</t>
  </si>
  <si>
    <t>*Толщина 0,50 мм шлифована по поверхности</t>
  </si>
  <si>
    <t>В 1 м2 кромки шириной 22 мм = 45,46 м/п; кромки шириной 44 мм = 22,73 м/п</t>
  </si>
  <si>
    <t>Продажа минимум от одного рулона (кромка 0,5 мм 50-100-150-200 м/п)</t>
  </si>
  <si>
    <t>44 мм</t>
  </si>
  <si>
    <t xml:space="preserve">м/п </t>
  </si>
  <si>
    <t xml:space="preserve">Основа флис, шпон шлифован по поверхности, толщина 0,25-0.50 мм </t>
  </si>
  <si>
    <t>*Паз размеры 4,2 мм ширна, 9,4 мм глубина.</t>
  </si>
  <si>
    <t>ГУММИРОВАННАЯ КЛЕЙКАЯ ЛЕНТА</t>
  </si>
  <si>
    <t>ТЕРМОКЛЕЕВАЯ НИТЬ (ДЛЯ ШПОНА) Производитель: Schümann, Германия</t>
  </si>
  <si>
    <t>0.99</t>
  </si>
  <si>
    <t xml:space="preserve">  Все плиты покрыты шпоном с 2х сторон</t>
  </si>
  <si>
    <t>ШПОНИРОВАННЫЙ РАМОЧНЫЙ ПРОФИЛЬ МДФ</t>
  </si>
  <si>
    <t>розница</t>
  </si>
  <si>
    <t>от ящика</t>
  </si>
  <si>
    <t>48.99</t>
  </si>
  <si>
    <t>singl***</t>
  </si>
  <si>
    <t>logs****</t>
  </si>
  <si>
    <t>ОПЕРАТИВНАЯ ДОСТАВКА ПО УКРАИНЕ (ЗА СЧЕТ ПОКУПАТЕЛЯ)</t>
  </si>
  <si>
    <t>Дуб 1 с (стык каждые 0,40/0,80/2,00 м)</t>
  </si>
  <si>
    <t>Ясень Белый 1 с (стык каждые 0,80/2,00 м)</t>
  </si>
  <si>
    <t>от упаковки</t>
  </si>
  <si>
    <t>*В 1–ой упаковке гуммированной ленты 30 рулонов (60 рулонов ширина 10 мм)</t>
  </si>
  <si>
    <t>**В катушке приблизительно 1,40 кг нитки, цена на эти марки нитки указана за 1 кг</t>
  </si>
  <si>
    <t>Електрический нагрев, температура ок. 120 град.</t>
  </si>
  <si>
    <t>***В катушке приблизительно 1,85 кг нитки, цена на эти марки нитки указана за 1 кг</t>
  </si>
  <si>
    <t>Воздушый нагрев, температура ок. 90 град.</t>
  </si>
  <si>
    <t>Електрический нагрев, температура ок. 180 град.</t>
  </si>
  <si>
    <t>Продажа минимум от одной шт.</t>
  </si>
  <si>
    <t>ОПЛАТА В ГРИВНАХ ПО КОММЕРЧЕСКОМУ КУРСУ НА МОМЕНТ ОПЛАТЫ</t>
  </si>
  <si>
    <t>*Под заказ в течении 3-х дней</t>
  </si>
  <si>
    <t>Орех Американський</t>
  </si>
  <si>
    <t xml:space="preserve">    ДОСКА СУХАЯ ОБРЕЗНАЯ*                                               </t>
  </si>
  <si>
    <t>*Продажа от одной доски</t>
  </si>
  <si>
    <t>МЕБЕЛЬНЫЙ ЩИТ ДУБ*, сращенные ламели, влажность 8-9%</t>
  </si>
  <si>
    <t>*Продажа от одного щита</t>
  </si>
  <si>
    <t>Рамочный профиль</t>
  </si>
  <si>
    <t>Разрез, р-р мм*</t>
  </si>
  <si>
    <t>шт.**</t>
  </si>
  <si>
    <t>(покрыты натуральным дублированным шпоном  дуба, ясеня и др. пород древесины)</t>
  </si>
  <si>
    <t>Профиля шлифованные по поверхности</t>
  </si>
  <si>
    <t>п/п</t>
  </si>
  <si>
    <t>1 шт</t>
  </si>
  <si>
    <t>10 шт (упаковка)</t>
  </si>
  <si>
    <t>Дуб (красный)</t>
  </si>
  <si>
    <t>I</t>
  </si>
  <si>
    <t>II</t>
  </si>
  <si>
    <t>Черешня</t>
  </si>
  <si>
    <t>Граб</t>
  </si>
  <si>
    <t>Плиты с 2-х сторон покрытые натуральным шпоном, калиброванные и шлифованные.</t>
  </si>
  <si>
    <t>Плиты с 2-х сторон покрытые натуральным шпоном (пр-во Украина)</t>
  </si>
  <si>
    <t>облицованный лущеным шпоном берёзы с двух сторон, а также поверх шпонированный строганным шпоном дуба, ясеня, ольхи (пр-во Голандия LOSAN).</t>
  </si>
  <si>
    <t>Палисандр Сантос</t>
  </si>
  <si>
    <t>39.99</t>
  </si>
  <si>
    <t>МДФ плиты эксклюзив, облицованные натуральным шпоном с двух сторон I/II сорт</t>
  </si>
  <si>
    <t>МДФ плиты, облицованные натуральным шпоном с двух сторон I/II сорт</t>
  </si>
  <si>
    <t>ДСП плиты, облицованные натуральным шпоном с двух сторон I/II сорт</t>
  </si>
  <si>
    <t>МДФ плиты облицованные натуральным шпоном с двух сторон I/II сорт</t>
  </si>
  <si>
    <t>ДСП плиты, облицованные натуральным шпоном с двух сторон  I/II сорт</t>
  </si>
  <si>
    <t>Все плиты покрыты шпоном с 2х сторон I/II сорт</t>
  </si>
  <si>
    <t>Кромка толщиной 1,00-3,00 мм в основном под заказ от 30 м2 срок изготовления 1 месяц</t>
  </si>
  <si>
    <t>*Ширина до 300 мм</t>
  </si>
  <si>
    <t>для укутывания профилей, в рулонах шлифованный (Украина)</t>
  </si>
  <si>
    <t>ДУБЛИРОВАННЫЙ ШПОН*</t>
  </si>
  <si>
    <t xml:space="preserve">                       R 300 мм</t>
  </si>
  <si>
    <t>200 м/п, коричневая, 60+20 г, ширина 20 мм с перфорацией</t>
  </si>
  <si>
    <t xml:space="preserve"> п/п</t>
  </si>
  <si>
    <t>* ОПЕРАТИВНАЯ ДОСТАВКА ПО УКРАИНЕ (ЗА СЧЕТ ПОКУПАТЕЛЯ)</t>
  </si>
  <si>
    <t>* ОПЛАТА В ГРИВНАХ ПО КОМЕРЧЕСКОМУ КУРСУ НА ДЕНЬ ОПЛАТЫ</t>
  </si>
  <si>
    <t>2,00-3,80</t>
  </si>
  <si>
    <t xml:space="preserve">Ясень белый (европа) </t>
  </si>
  <si>
    <t>Орех амер. / корень</t>
  </si>
  <si>
    <t>Ясень белый / корень</t>
  </si>
  <si>
    <t>Ясень оливковый / корень</t>
  </si>
  <si>
    <t>Клен амер. / корень</t>
  </si>
  <si>
    <t>Ильм (Вяз) / корень</t>
  </si>
  <si>
    <t>Дуб / корень</t>
  </si>
  <si>
    <t>Вавона / корень</t>
  </si>
  <si>
    <t>Амбойна / корень</t>
  </si>
  <si>
    <t xml:space="preserve">ШПОНИРОВАННЫЕ ПЛИТЫ   ДСП, МДФ  (Голандия)        </t>
  </si>
  <si>
    <t>ШПОНИРОВАННЫЕ ПЛИТЫ   ДСП, МДФ</t>
  </si>
  <si>
    <t>Все плиты покрыты шпоном с 2х сторон</t>
  </si>
  <si>
    <t>нет в наличии</t>
  </si>
  <si>
    <t>II сорт–шпон НА ОБРАТНУЮ СТОРОНУ (разные породы древесины, уточняйте наличие, если это важно)</t>
  </si>
  <si>
    <t>СУЧКИ/ЯДРО - декоративный шпон для лицевых поверхностей</t>
  </si>
  <si>
    <t>*Шпон продается минимум от одной пачки:</t>
  </si>
  <si>
    <t>шпон толщ. 0,6 мм в пачке 24 или 32 листа</t>
  </si>
  <si>
    <t xml:space="preserve">                    1,5 мм  в пачке в среднем 8 листов</t>
  </si>
  <si>
    <t xml:space="preserve">                    2,5 мм  в пачке в седнем 6 листов</t>
  </si>
  <si>
    <t>Ширина шпона обычно от 9-10 см+. В среднем 12-15 см, некоорые породы до 30-50 см.</t>
  </si>
  <si>
    <t xml:space="preserve">ШПОН СТРОГАННЫЙ* (Украина)                                                 </t>
  </si>
  <si>
    <t>2,10-3,80**</t>
  </si>
  <si>
    <t>**в основном длина 2,10 м +, максимальную длину надо уточнять по факту</t>
  </si>
  <si>
    <t>*** наличие конкретной породы надо уточнять по факту</t>
  </si>
  <si>
    <r>
      <rPr>
        <b/>
        <sz val="20"/>
        <rFont val="Acrom"/>
        <charset val="204"/>
      </rPr>
      <t>Шпон на ОБРАТНУЮ СТОРОНУ</t>
    </r>
    <r>
      <rPr>
        <b/>
        <sz val="18"/>
        <rFont val="Acrom"/>
        <charset val="204"/>
      </rPr>
      <t xml:space="preserve">                   </t>
    </r>
    <r>
      <rPr>
        <b/>
        <sz val="12"/>
        <rFont val="Acrom"/>
        <charset val="204"/>
      </rPr>
      <t>разные породы древесины***</t>
    </r>
  </si>
  <si>
    <t>I сорт-шпон для лицевых поверхностей</t>
  </si>
  <si>
    <t>*Ламель продается минимум от одной пачки:</t>
  </si>
  <si>
    <t>толщина 2,5 мм  в  пачке 2-7 листов</t>
  </si>
  <si>
    <t xml:space="preserve">              4,5 мм  в  пачке 2-5 листов</t>
  </si>
  <si>
    <t>***максимальную длину ламели надо уточнять по факту</t>
  </si>
  <si>
    <t>ШПОН ПИЛЕННЫЙ/ЛАМЕЛЬ* (Украина)</t>
  </si>
  <si>
    <t>СУЧКИ - декоративный шпон для лицевых поверхностей</t>
  </si>
  <si>
    <t xml:space="preserve">  - шпон толщ.   0,6 мм в пачке 24 или 32 листа</t>
  </si>
  <si>
    <t>**Максимальную длину надо уточнять по телефону по факту</t>
  </si>
  <si>
    <t>***Singl - пачки из разных бревен/сегментов (имеют разный рисунок/цвет)</t>
  </si>
  <si>
    <t>****Logs - пачки из одного бревна, пронумерованные по порядку (макс. совпадают по рисунку/цвету)</t>
  </si>
  <si>
    <t>ОПЛАТА В ГРИВНАХ ПО КОМЕРЧЕСКОМУ КУРСУ НА ДЕНЬ ОПЛАТЫ</t>
  </si>
  <si>
    <t>плоская кромка, ромб 60°</t>
  </si>
  <si>
    <t>ламель 15 х 2.5 мм, ячейка 17х17 мм</t>
  </si>
  <si>
    <t>круглая кромка, ромб 60°</t>
  </si>
  <si>
    <t>ламель 10 х 2.5 мм, ячейка 10 х 10 мм</t>
  </si>
  <si>
    <t>круглая кромка, квадрат  45°</t>
  </si>
  <si>
    <t>ламель 11 х 2.5 мм, ячейка 15 х 15 мм</t>
  </si>
  <si>
    <t>ламель 15 х 2.5 мм, ячейка 15 х 15 мм</t>
  </si>
  <si>
    <t>плоская кромка, квадрат 45°</t>
  </si>
  <si>
    <t>ламель 15 х 2.5 мм, ячейка 12 х 12 мм</t>
  </si>
  <si>
    <t>плоская кромка, квадрат горизонталь</t>
  </si>
  <si>
    <t>круглая кромка, квадрат  горизонталь</t>
  </si>
  <si>
    <t>Длина/Ширина</t>
  </si>
  <si>
    <t>26 мм</t>
  </si>
  <si>
    <t>15 мм</t>
  </si>
  <si>
    <t>ФАНЕРА березовая водостойкая ФСФ</t>
  </si>
  <si>
    <t>Дуб (радиал, тангент)</t>
  </si>
  <si>
    <t>Ясень белый (радиал, тангент)</t>
  </si>
  <si>
    <t>Сосна европ. (радиал, тангент)</t>
  </si>
  <si>
    <t>Арт.</t>
  </si>
  <si>
    <t>30.15</t>
  </si>
  <si>
    <t>KLEIBERIT 114/5  (канистра 4,5 кг)</t>
  </si>
  <si>
    <t>16 мм</t>
  </si>
  <si>
    <t xml:space="preserve">ОБЛЕГЧЕННАЯ ФАНЕРА, ФАНЕРА СЕЙБА, ФАНЕРА ШПОНИРОВАННАЯ </t>
  </si>
  <si>
    <t>Дуб Европейский</t>
  </si>
  <si>
    <t>6,99/8,99/12,99</t>
  </si>
  <si>
    <t>6,99/9,99</t>
  </si>
  <si>
    <t>Акация</t>
  </si>
  <si>
    <t>0,50-3,00 м**</t>
  </si>
  <si>
    <t>WOODMAX SW 12.47 D2</t>
  </si>
  <si>
    <t>WOODMAX WR 13.50M D3</t>
  </si>
  <si>
    <t>WOODMAX ОС 14.50M D4</t>
  </si>
  <si>
    <t xml:space="preserve"> Цена евро</t>
  </si>
  <si>
    <t>ведро</t>
  </si>
  <si>
    <t xml:space="preserve"> Прайс 10/06/2021</t>
  </si>
  <si>
    <t xml:space="preserve">            Прайс 10/06/2021</t>
  </si>
  <si>
    <t>KLEIBERIT 303.0  (банка 0,5 кг)</t>
  </si>
  <si>
    <t>KLEIBERIT 152.0  (канистра 4,5 кг желтый)</t>
  </si>
  <si>
    <t>KLEIBERIT 152.5  (канистра 4,5 кг красный)</t>
  </si>
  <si>
    <t>KLEIBERIT 314.3  (ведро 10 кг)</t>
  </si>
  <si>
    <t>KLEIBERIT 501.0  (тюбик 0,5 кг)</t>
  </si>
  <si>
    <t xml:space="preserve">KLEIBERIT 871.0/871.5*  (мешок 25 кг) </t>
  </si>
  <si>
    <t>KLEIBERIT 303.0  (ведро 4,5 кг)</t>
  </si>
  <si>
    <t>Прайс 10/06/2021</t>
  </si>
  <si>
    <t xml:space="preserve"> Прайс 11/06/2021</t>
  </si>
  <si>
    <t xml:space="preserve">         Прайс 11/06/2021</t>
  </si>
  <si>
    <t xml:space="preserve">  Прайс 10/06/2021</t>
  </si>
  <si>
    <r>
      <t xml:space="preserve">    </t>
    </r>
    <r>
      <rPr>
        <b/>
        <sz val="18"/>
        <rFont val="Acrom"/>
        <charset val="204"/>
      </rPr>
      <t xml:space="preserve"> Прайс 10/06/2021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</si>
</sst>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_₽"/>
    <numFmt numFmtId="166" formatCode="#,##0.00\ _₴"/>
  </numFmts>
  <fonts count="53" x14ac:knownFonts="1">
    <font>
      <sz val="10"/>
      <name val="Arial"/>
    </font>
    <font>
      <u/>
      <sz val="10"/>
      <color indexed="12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6"/>
      <color indexed="62"/>
      <name val="Arial"/>
      <family val="2"/>
      <charset val="204"/>
    </font>
    <font>
      <sz val="16"/>
      <color indexed="18"/>
      <name val="Arial"/>
      <family val="2"/>
      <charset val="204"/>
    </font>
    <font>
      <sz val="16"/>
      <color indexed="18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8"/>
      <name val="Arial"/>
      <family val="2"/>
      <charset val="204"/>
    </font>
    <font>
      <b/>
      <sz val="12"/>
      <name val="Acrom"/>
      <charset val="204"/>
    </font>
    <font>
      <sz val="12"/>
      <name val="Acrom"/>
      <charset val="204"/>
    </font>
    <font>
      <b/>
      <sz val="15"/>
      <name val="Acrom"/>
      <charset val="204"/>
    </font>
    <font>
      <sz val="15"/>
      <name val="Acrom"/>
      <charset val="204"/>
    </font>
    <font>
      <sz val="12"/>
      <color indexed="18"/>
      <name val="Arial"/>
      <family val="2"/>
      <charset val="204"/>
    </font>
    <font>
      <sz val="12"/>
      <name val="Arial"/>
      <family val="2"/>
      <charset val="204"/>
    </font>
    <font>
      <b/>
      <sz val="18"/>
      <name val="Acrom"/>
      <charset val="204"/>
    </font>
    <font>
      <b/>
      <sz val="12"/>
      <color indexed="8"/>
      <name val="Acrom"/>
      <charset val="204"/>
    </font>
    <font>
      <sz val="12"/>
      <color indexed="8"/>
      <name val="Acrom"/>
      <charset val="204"/>
    </font>
    <font>
      <sz val="18"/>
      <name val="Acrom"/>
      <charset val="204"/>
    </font>
    <font>
      <b/>
      <sz val="16"/>
      <name val="Acrom"/>
      <charset val="204"/>
    </font>
    <font>
      <sz val="16"/>
      <name val="Acrom"/>
      <charset val="204"/>
    </font>
    <font>
      <b/>
      <sz val="14"/>
      <name val="Acrom"/>
      <charset val="204"/>
    </font>
    <font>
      <sz val="14"/>
      <name val="Acrom"/>
      <charset val="204"/>
    </font>
    <font>
      <b/>
      <i/>
      <sz val="16"/>
      <name val="Acrom"/>
      <charset val="204"/>
    </font>
    <font>
      <i/>
      <sz val="16"/>
      <name val="Acrom"/>
      <charset val="204"/>
    </font>
    <font>
      <i/>
      <vertAlign val="superscript"/>
      <sz val="16"/>
      <name val="Acrom"/>
      <charset val="204"/>
    </font>
    <font>
      <b/>
      <sz val="17"/>
      <name val="Acrom"/>
      <charset val="204"/>
    </font>
    <font>
      <b/>
      <sz val="24"/>
      <name val="Acrom"/>
      <charset val="204"/>
    </font>
    <font>
      <sz val="10"/>
      <name val="Acrom"/>
      <charset val="204"/>
    </font>
    <font>
      <b/>
      <sz val="10"/>
      <name val="Acrom"/>
      <charset val="204"/>
    </font>
    <font>
      <i/>
      <sz val="9"/>
      <color indexed="8"/>
      <name val="Acrom"/>
      <charset val="204"/>
    </font>
    <font>
      <sz val="9"/>
      <color indexed="8"/>
      <name val="Acrom"/>
      <charset val="204"/>
    </font>
    <font>
      <b/>
      <sz val="16"/>
      <name val="Arial"/>
      <family val="2"/>
      <charset val="204"/>
    </font>
    <font>
      <b/>
      <sz val="16"/>
      <color indexed="18"/>
      <name val="Arial"/>
      <family val="2"/>
      <charset val="204"/>
    </font>
    <font>
      <b/>
      <sz val="22"/>
      <name val="Acrom"/>
      <charset val="204"/>
    </font>
    <font>
      <b/>
      <sz val="20"/>
      <name val="Acrom"/>
      <charset val="204"/>
    </font>
    <font>
      <b/>
      <sz val="20"/>
      <name val="Arial"/>
      <family val="2"/>
      <charset val="204"/>
    </font>
    <font>
      <sz val="22"/>
      <name val="Acrom"/>
      <charset val="204"/>
    </font>
    <font>
      <sz val="14"/>
      <color rgb="FF000000"/>
      <name val="Acrom"/>
      <charset val="204"/>
    </font>
    <font>
      <b/>
      <sz val="14"/>
      <color rgb="FF000000"/>
      <name val="Acrom"/>
      <charset val="204"/>
    </font>
    <font>
      <b/>
      <sz val="18"/>
      <name val="Acrom"/>
      <family val="3"/>
    </font>
    <font>
      <sz val="12"/>
      <color rgb="FF000000"/>
      <name val="Acrom"/>
      <family val="3"/>
    </font>
    <font>
      <sz val="10"/>
      <color indexed="8"/>
      <name val="Acrom"/>
      <charset val="204"/>
    </font>
    <font>
      <b/>
      <sz val="16"/>
      <color indexed="8"/>
      <name val="Acrom"/>
      <charset val="204"/>
    </font>
    <font>
      <sz val="20"/>
      <name val="Arial"/>
      <family val="2"/>
      <charset val="204"/>
    </font>
    <font>
      <b/>
      <sz val="10"/>
      <color indexed="8"/>
      <name val="Acrom"/>
      <charset val="204"/>
    </font>
    <font>
      <b/>
      <sz val="18"/>
      <color theme="1"/>
      <name val="Acrom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D78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/>
    <xf numFmtId="0" fontId="12" fillId="0" borderId="0" xfId="0" applyFont="1"/>
    <xf numFmtId="0" fontId="14" fillId="0" borderId="0" xfId="0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Alignment="1">
      <alignment horizontal="right"/>
    </xf>
    <xf numFmtId="0" fontId="16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17" fillId="0" borderId="0" xfId="0" applyFont="1"/>
    <xf numFmtId="0" fontId="18" fillId="0" borderId="0" xfId="0" applyFont="1"/>
    <xf numFmtId="0" fontId="16" fillId="0" borderId="0" xfId="0" applyFont="1" applyBorder="1"/>
    <xf numFmtId="0" fontId="15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/>
    <xf numFmtId="0" fontId="23" fillId="0" borderId="0" xfId="0" applyFont="1" applyFill="1" applyAlignment="1"/>
    <xf numFmtId="0" fontId="21" fillId="0" borderId="0" xfId="0" applyFont="1"/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Border="1"/>
    <xf numFmtId="2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8" fillId="0" borderId="0" xfId="0" applyFont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64" fontId="26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1" fillId="0" borderId="0" xfId="0" applyFont="1" applyAlignment="1"/>
    <xf numFmtId="2" fontId="26" fillId="0" borderId="1" xfId="0" applyNumberFormat="1" applyFont="1" applyBorder="1" applyAlignment="1">
      <alignment horizontal="center" wrapText="1"/>
    </xf>
    <xf numFmtId="2" fontId="26" fillId="0" borderId="3" xfId="0" applyNumberFormat="1" applyFont="1" applyBorder="1" applyAlignment="1">
      <alignment horizontal="center" wrapText="1"/>
    </xf>
    <xf numFmtId="0" fontId="25" fillId="2" borderId="0" xfId="0" applyFont="1" applyFill="1" applyBorder="1" applyAlignment="1"/>
    <xf numFmtId="0" fontId="26" fillId="2" borderId="0" xfId="0" applyFont="1" applyFill="1" applyBorder="1"/>
    <xf numFmtId="0" fontId="25" fillId="0" borderId="1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2" fontId="25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36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top" wrapText="1"/>
    </xf>
    <xf numFmtId="0" fontId="27" fillId="3" borderId="15" xfId="0" applyFont="1" applyFill="1" applyBorder="1" applyAlignment="1">
      <alignment horizontal="center" vertical="top" wrapText="1"/>
    </xf>
    <xf numFmtId="0" fontId="28" fillId="7" borderId="16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6" fillId="7" borderId="0" xfId="0" applyFont="1" applyFill="1"/>
    <xf numFmtId="0" fontId="44" fillId="7" borderId="1" xfId="0" applyFont="1" applyFill="1" applyBorder="1"/>
    <xf numFmtId="0" fontId="44" fillId="7" borderId="21" xfId="0" applyFont="1" applyFill="1" applyBorder="1"/>
    <xf numFmtId="0" fontId="44" fillId="6" borderId="3" xfId="0" applyFont="1" applyFill="1" applyBorder="1"/>
    <xf numFmtId="0" fontId="44" fillId="7" borderId="3" xfId="0" applyFont="1" applyFill="1" applyBorder="1"/>
    <xf numFmtId="0" fontId="44" fillId="6" borderId="21" xfId="0" applyFont="1" applyFill="1" applyBorder="1"/>
    <xf numFmtId="2" fontId="27" fillId="6" borderId="21" xfId="0" applyNumberFormat="1" applyFont="1" applyFill="1" applyBorder="1" applyAlignment="1">
      <alignment horizontal="center" vertical="top" wrapText="1"/>
    </xf>
    <xf numFmtId="2" fontId="27" fillId="6" borderId="22" xfId="0" applyNumberFormat="1" applyFont="1" applyFill="1" applyBorder="1" applyAlignment="1">
      <alignment horizontal="center" vertical="top" wrapText="1"/>
    </xf>
    <xf numFmtId="2" fontId="27" fillId="6" borderId="3" xfId="0" applyNumberFormat="1" applyFont="1" applyFill="1" applyBorder="1" applyAlignment="1">
      <alignment horizontal="center" vertical="top" wrapText="1"/>
    </xf>
    <xf numFmtId="2" fontId="27" fillId="6" borderId="6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/>
    <xf numFmtId="2" fontId="25" fillId="2" borderId="23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4" fillId="0" borderId="0" xfId="0" applyFont="1" applyFill="1"/>
    <xf numFmtId="0" fontId="26" fillId="0" borderId="0" xfId="0" applyFont="1" applyFill="1"/>
    <xf numFmtId="0" fontId="0" fillId="0" borderId="0" xfId="0" applyFill="1"/>
    <xf numFmtId="0" fontId="26" fillId="0" borderId="8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 vertical="center" wrapText="1"/>
    </xf>
    <xf numFmtId="0" fontId="22" fillId="7" borderId="0" xfId="0" applyFont="1" applyFill="1"/>
    <xf numFmtId="2" fontId="25" fillId="7" borderId="1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left"/>
    </xf>
    <xf numFmtId="0" fontId="25" fillId="8" borderId="1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25" fillId="3" borderId="25" xfId="0" applyFont="1" applyFill="1" applyBorder="1" applyAlignment="1">
      <alignment horizontal="center" wrapText="1"/>
    </xf>
    <xf numFmtId="0" fontId="25" fillId="3" borderId="26" xfId="0" applyFont="1" applyFill="1" applyBorder="1" applyAlignment="1">
      <alignment horizontal="center" wrapText="1"/>
    </xf>
    <xf numFmtId="0" fontId="25" fillId="3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2" fontId="26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26" fillId="0" borderId="0" xfId="0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wrapText="1"/>
    </xf>
    <xf numFmtId="2" fontId="25" fillId="2" borderId="0" xfId="0" applyNumberFormat="1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25" fillId="3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20" fillId="0" borderId="0" xfId="0" applyFont="1" applyAlignment="1">
      <alignment horizontal="center"/>
    </xf>
    <xf numFmtId="0" fontId="27" fillId="0" borderId="0" xfId="0" applyFont="1"/>
    <xf numFmtId="0" fontId="13" fillId="0" borderId="0" xfId="0" applyFont="1"/>
    <xf numFmtId="0" fontId="25" fillId="8" borderId="6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5" fillId="3" borderId="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5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5" fillId="8" borderId="1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2" fontId="21" fillId="2" borderId="3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2" fontId="21" fillId="2" borderId="31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/>
    </xf>
    <xf numFmtId="0" fontId="21" fillId="6" borderId="31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7" borderId="31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2" borderId="21" xfId="0" applyNumberFormat="1" applyFont="1" applyFill="1" applyBorder="1" applyAlignment="1">
      <alignment horizontal="center" vertical="top"/>
    </xf>
    <xf numFmtId="2" fontId="21" fillId="2" borderId="3" xfId="0" applyNumberFormat="1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 wrapText="1"/>
    </xf>
    <xf numFmtId="1" fontId="21" fillId="0" borderId="1" xfId="0" applyNumberFormat="1" applyFont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" fontId="21" fillId="7" borderId="1" xfId="0" applyNumberFormat="1" applyFont="1" applyFill="1" applyBorder="1" applyAlignment="1">
      <alignment horizontal="center" wrapText="1"/>
    </xf>
    <xf numFmtId="1" fontId="21" fillId="0" borderId="8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164" fontId="21" fillId="0" borderId="8" xfId="0" applyNumberFormat="1" applyFont="1" applyFill="1" applyBorder="1" applyAlignment="1">
      <alignment horizontal="center" wrapText="1"/>
    </xf>
    <xf numFmtId="2" fontId="21" fillId="0" borderId="8" xfId="0" applyNumberFormat="1" applyFont="1" applyFill="1" applyBorder="1" applyAlignment="1">
      <alignment horizontal="center" wrapText="1"/>
    </xf>
    <xf numFmtId="1" fontId="21" fillId="0" borderId="2" xfId="0" applyNumberFormat="1" applyFont="1" applyBorder="1" applyAlignment="1">
      <alignment horizontal="center" wrapText="1"/>
    </xf>
    <xf numFmtId="1" fontId="21" fillId="0" borderId="23" xfId="0" applyNumberFormat="1" applyFont="1" applyBorder="1" applyAlignment="1">
      <alignment horizontal="center" wrapText="1"/>
    </xf>
    <xf numFmtId="1" fontId="21" fillId="0" borderId="22" xfId="0" applyNumberFormat="1" applyFont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164" fontId="21" fillId="0" borderId="21" xfId="0" applyNumberFormat="1" applyFont="1" applyFill="1" applyBorder="1" applyAlignment="1">
      <alignment horizontal="center" wrapText="1"/>
    </xf>
    <xf numFmtId="2" fontId="21" fillId="0" borderId="21" xfId="0" applyNumberFormat="1" applyFont="1" applyFill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164" fontId="21" fillId="0" borderId="8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164" fontId="21" fillId="0" borderId="3" xfId="0" applyNumberFormat="1" applyFont="1" applyFill="1" applyBorder="1" applyAlignment="1">
      <alignment horizontal="center" wrapText="1"/>
    </xf>
    <xf numFmtId="1" fontId="21" fillId="0" borderId="21" xfId="0" applyNumberFormat="1" applyFont="1" applyBorder="1" applyAlignment="1">
      <alignment horizontal="center" wrapText="1"/>
    </xf>
    <xf numFmtId="1" fontId="21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15" fillId="0" borderId="33" xfId="0" applyFont="1" applyBorder="1" applyAlignment="1"/>
    <xf numFmtId="0" fontId="15" fillId="0" borderId="0" xfId="0" applyFont="1" applyBorder="1" applyAlignment="1"/>
    <xf numFmtId="0" fontId="25" fillId="0" borderId="1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7" fillId="7" borderId="16" xfId="0" applyFont="1" applyFill="1" applyBorder="1" applyAlignment="1">
      <alignment horizontal="center" vertical="center" wrapText="1"/>
    </xf>
    <xf numFmtId="0" fontId="45" fillId="7" borderId="36" xfId="0" applyFont="1" applyFill="1" applyBorder="1"/>
    <xf numFmtId="0" fontId="45" fillId="7" borderId="37" xfId="0" applyFont="1" applyFill="1" applyBorder="1" applyAlignment="1">
      <alignment horizontal="center"/>
    </xf>
    <xf numFmtId="165" fontId="45" fillId="7" borderId="38" xfId="0" applyNumberFormat="1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 vertical="center" wrapText="1"/>
    </xf>
    <xf numFmtId="0" fontId="45" fillId="7" borderId="39" xfId="0" applyFont="1" applyFill="1" applyBorder="1"/>
    <xf numFmtId="0" fontId="45" fillId="7" borderId="40" xfId="0" applyFont="1" applyFill="1" applyBorder="1" applyAlignment="1">
      <alignment horizontal="center"/>
    </xf>
    <xf numFmtId="165" fontId="45" fillId="7" borderId="41" xfId="0" applyNumberFormat="1" applyFont="1" applyFill="1" applyBorder="1" applyAlignment="1">
      <alignment horizontal="center"/>
    </xf>
    <xf numFmtId="0" fontId="45" fillId="0" borderId="39" xfId="0" applyFont="1" applyFill="1" applyBorder="1"/>
    <xf numFmtId="165" fontId="45" fillId="0" borderId="41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/>
    </xf>
    <xf numFmtId="4" fontId="27" fillId="0" borderId="41" xfId="0" applyNumberFormat="1" applyFont="1" applyFill="1" applyBorder="1" applyAlignment="1">
      <alignment horizontal="center" vertical="top" wrapText="1"/>
    </xf>
    <xf numFmtId="2" fontId="27" fillId="7" borderId="41" xfId="0" applyNumberFormat="1" applyFont="1" applyFill="1" applyBorder="1" applyAlignment="1">
      <alignment horizontal="center" vertical="top" wrapText="1"/>
    </xf>
    <xf numFmtId="2" fontId="27" fillId="7" borderId="42" xfId="0" applyNumberFormat="1" applyFont="1" applyFill="1" applyBorder="1" applyAlignment="1">
      <alignment horizontal="center" vertical="top" wrapText="1"/>
    </xf>
    <xf numFmtId="0" fontId="27" fillId="7" borderId="5" xfId="0" applyFont="1" applyFill="1" applyBorder="1" applyAlignment="1">
      <alignment horizontal="center" vertical="center" wrapText="1"/>
    </xf>
    <xf numFmtId="0" fontId="45" fillId="7" borderId="43" xfId="0" applyFont="1" applyFill="1" applyBorder="1"/>
    <xf numFmtId="0" fontId="45" fillId="7" borderId="44" xfId="0" applyFont="1" applyFill="1" applyBorder="1" applyAlignment="1">
      <alignment horizontal="center"/>
    </xf>
    <xf numFmtId="2" fontId="27" fillId="7" borderId="44" xfId="0" applyNumberFormat="1" applyFont="1" applyFill="1" applyBorder="1" applyAlignment="1">
      <alignment horizontal="center" vertical="top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wrapText="1"/>
    </xf>
    <xf numFmtId="1" fontId="21" fillId="0" borderId="22" xfId="0" applyNumberFormat="1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6" xfId="0" applyNumberFormat="1" applyFont="1" applyFill="1" applyBorder="1" applyAlignment="1">
      <alignment horizontal="center" wrapText="1"/>
    </xf>
    <xf numFmtId="1" fontId="21" fillId="0" borderId="8" xfId="0" applyNumberFormat="1" applyFont="1" applyFill="1" applyBorder="1" applyAlignment="1">
      <alignment horizontal="center" wrapText="1"/>
    </xf>
    <xf numFmtId="1" fontId="21" fillId="0" borderId="23" xfId="0" applyNumberFormat="1" applyFont="1" applyFill="1" applyBorder="1" applyAlignment="1">
      <alignment horizontal="center" wrapText="1"/>
    </xf>
    <xf numFmtId="0" fontId="25" fillId="8" borderId="3" xfId="0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/>
    </xf>
    <xf numFmtId="0" fontId="23" fillId="7" borderId="0" xfId="0" applyFont="1" applyFill="1"/>
    <xf numFmtId="0" fontId="33" fillId="0" borderId="1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6" fillId="7" borderId="0" xfId="0" applyFont="1" applyFill="1" applyAlignment="1">
      <alignment horizontal="left"/>
    </xf>
    <xf numFmtId="0" fontId="15" fillId="7" borderId="0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/>
    <xf numFmtId="0" fontId="43" fillId="0" borderId="0" xfId="0" applyFont="1"/>
    <xf numFmtId="0" fontId="46" fillId="0" borderId="1" xfId="0" applyFont="1" applyFill="1" applyBorder="1" applyAlignment="1">
      <alignment wrapText="1"/>
    </xf>
    <xf numFmtId="0" fontId="47" fillId="0" borderId="0" xfId="0" applyFont="1" applyFill="1"/>
    <xf numFmtId="0" fontId="15" fillId="0" borderId="0" xfId="0" applyFont="1" applyAlignment="1">
      <alignment horizontal="left"/>
    </xf>
    <xf numFmtId="0" fontId="15" fillId="6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23" fillId="7" borderId="0" xfId="0" applyFont="1" applyFill="1" applyAlignment="1"/>
    <xf numFmtId="0" fontId="41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4" fillId="0" borderId="13" xfId="0" applyFont="1" applyBorder="1" applyAlignment="1">
      <alignment horizontal="left"/>
    </xf>
    <xf numFmtId="0" fontId="48" fillId="0" borderId="11" xfId="0" applyFont="1" applyBorder="1" applyAlignment="1">
      <alignment vertical="center"/>
    </xf>
    <xf numFmtId="0" fontId="48" fillId="0" borderId="8" xfId="0" applyFont="1" applyBorder="1" applyAlignment="1">
      <alignment vertical="center"/>
    </xf>
    <xf numFmtId="0" fontId="35" fillId="10" borderId="13" xfId="0" applyFont="1" applyFill="1" applyBorder="1" applyAlignment="1">
      <alignment horizontal="center" vertical="center" wrapText="1"/>
    </xf>
    <xf numFmtId="0" fontId="35" fillId="10" borderId="77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/>
    </xf>
    <xf numFmtId="0" fontId="34" fillId="0" borderId="30" xfId="0" applyFont="1" applyBorder="1" applyAlignment="1">
      <alignment horizontal="left"/>
    </xf>
    <xf numFmtId="0" fontId="48" fillId="0" borderId="61" xfId="0" applyFont="1" applyBorder="1" applyAlignment="1">
      <alignment vertical="center"/>
    </xf>
    <xf numFmtId="0" fontId="37" fillId="0" borderId="61" xfId="0" applyFont="1" applyBorder="1" applyAlignment="1">
      <alignment vertical="center"/>
    </xf>
    <xf numFmtId="0" fontId="25" fillId="0" borderId="21" xfId="0" applyFont="1" applyBorder="1" applyAlignment="1">
      <alignment horizontal="center"/>
    </xf>
    <xf numFmtId="2" fontId="26" fillId="0" borderId="2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2" fontId="26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1" applyFont="1" applyFill="1" applyBorder="1" applyAlignment="1" applyProtection="1">
      <alignment vertical="center"/>
    </xf>
    <xf numFmtId="0" fontId="25" fillId="0" borderId="8" xfId="0" applyFont="1" applyBorder="1" applyAlignment="1">
      <alignment horizontal="center"/>
    </xf>
    <xf numFmtId="2" fontId="26" fillId="0" borderId="8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2" fontId="21" fillId="7" borderId="1" xfId="0" applyNumberFormat="1" applyFont="1" applyFill="1" applyBorder="1" applyAlignment="1">
      <alignment horizontal="center" wrapText="1"/>
    </xf>
    <xf numFmtId="2" fontId="21" fillId="7" borderId="8" xfId="0" applyNumberFormat="1" applyFont="1" applyFill="1" applyBorder="1" applyAlignment="1">
      <alignment horizontal="center" wrapText="1"/>
    </xf>
    <xf numFmtId="2" fontId="26" fillId="7" borderId="1" xfId="0" applyNumberFormat="1" applyFont="1" applyFill="1" applyBorder="1" applyAlignment="1">
      <alignment horizontal="center" wrapText="1"/>
    </xf>
    <xf numFmtId="2" fontId="26" fillId="7" borderId="3" xfId="0" applyNumberFormat="1" applyFont="1" applyFill="1" applyBorder="1" applyAlignment="1">
      <alignment horizontal="center" wrapText="1"/>
    </xf>
    <xf numFmtId="2" fontId="21" fillId="7" borderId="1" xfId="0" applyNumberFormat="1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/>
    <xf numFmtId="2" fontId="27" fillId="7" borderId="0" xfId="0" applyNumberFormat="1" applyFont="1" applyFill="1" applyBorder="1" applyAlignment="1">
      <alignment horizontal="center" vertical="top" wrapText="1"/>
    </xf>
    <xf numFmtId="0" fontId="6" fillId="7" borderId="0" xfId="0" applyFont="1" applyFill="1" applyBorder="1"/>
    <xf numFmtId="0" fontId="21" fillId="7" borderId="1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left" wrapText="1"/>
    </xf>
    <xf numFmtId="164" fontId="21" fillId="7" borderId="1" xfId="0" applyNumberFormat="1" applyFont="1" applyFill="1" applyBorder="1" applyAlignment="1">
      <alignment horizontal="center" wrapText="1"/>
    </xf>
    <xf numFmtId="0" fontId="18" fillId="7" borderId="0" xfId="0" applyFont="1" applyFill="1"/>
    <xf numFmtId="0" fontId="21" fillId="7" borderId="1" xfId="0" applyFont="1" applyFill="1" applyBorder="1" applyAlignment="1">
      <alignment horizontal="left" wrapText="1"/>
    </xf>
    <xf numFmtId="0" fontId="34" fillId="7" borderId="30" xfId="0" applyFont="1" applyFill="1" applyBorder="1" applyAlignment="1">
      <alignment horizontal="left" vertical="center"/>
    </xf>
    <xf numFmtId="2" fontId="24" fillId="7" borderId="21" xfId="0" applyNumberFormat="1" applyFont="1" applyFill="1" applyBorder="1" applyAlignment="1">
      <alignment horizontal="center" vertical="center"/>
    </xf>
    <xf numFmtId="0" fontId="0" fillId="7" borderId="0" xfId="0" applyFill="1"/>
    <xf numFmtId="0" fontId="48" fillId="7" borderId="11" xfId="0" applyFont="1" applyFill="1" applyBorder="1" applyAlignment="1">
      <alignment vertical="center"/>
    </xf>
    <xf numFmtId="0" fontId="48" fillId="7" borderId="61" xfId="0" applyFont="1" applyFill="1" applyBorder="1" applyAlignment="1">
      <alignment vertical="center"/>
    </xf>
    <xf numFmtId="2" fontId="24" fillId="7" borderId="1" xfId="0" applyNumberFormat="1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/>
    </xf>
    <xf numFmtId="2" fontId="24" fillId="7" borderId="3" xfId="0" applyNumberFormat="1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vertical="center"/>
    </xf>
    <xf numFmtId="0" fontId="37" fillId="7" borderId="61" xfId="0" applyFont="1" applyFill="1" applyBorder="1" applyAlignment="1">
      <alignment vertical="center"/>
    </xf>
    <xf numFmtId="0" fontId="25" fillId="7" borderId="3" xfId="0" applyFont="1" applyFill="1" applyBorder="1" applyAlignment="1">
      <alignment horizontal="center"/>
    </xf>
    <xf numFmtId="2" fontId="26" fillId="7" borderId="3" xfId="0" applyNumberFormat="1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center"/>
    </xf>
    <xf numFmtId="2" fontId="26" fillId="7" borderId="1" xfId="0" applyNumberFormat="1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vertical="center"/>
    </xf>
    <xf numFmtId="0" fontId="21" fillId="7" borderId="1" xfId="0" applyFont="1" applyFill="1" applyBorder="1" applyAlignment="1">
      <alignment wrapText="1"/>
    </xf>
    <xf numFmtId="0" fontId="4" fillId="7" borderId="0" xfId="0" applyFont="1" applyFill="1"/>
    <xf numFmtId="0" fontId="21" fillId="7" borderId="1" xfId="0" applyFont="1" applyFill="1" applyBorder="1" applyAlignment="1">
      <alignment horizontal="center" wrapText="1"/>
    </xf>
    <xf numFmtId="0" fontId="21" fillId="7" borderId="4" xfId="0" applyFont="1" applyFill="1" applyBorder="1" applyAlignment="1">
      <alignment horizontal="left" wrapText="1"/>
    </xf>
    <xf numFmtId="1" fontId="21" fillId="7" borderId="2" xfId="0" applyNumberFormat="1" applyFont="1" applyFill="1" applyBorder="1" applyAlignment="1">
      <alignment horizontal="center" wrapText="1"/>
    </xf>
    <xf numFmtId="0" fontId="21" fillId="7" borderId="8" xfId="0" applyFont="1" applyFill="1" applyBorder="1" applyAlignment="1">
      <alignment horizontal="center" wrapText="1"/>
    </xf>
    <xf numFmtId="2" fontId="25" fillId="7" borderId="2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15" fillId="12" borderId="0" xfId="0" applyFont="1" applyFill="1" applyBorder="1" applyAlignment="1">
      <alignment horizontal="center"/>
    </xf>
    <xf numFmtId="1" fontId="21" fillId="7" borderId="23" xfId="0" applyNumberFormat="1" applyFont="1" applyFill="1" applyBorder="1" applyAlignment="1">
      <alignment horizontal="center" wrapText="1"/>
    </xf>
    <xf numFmtId="0" fontId="41" fillId="7" borderId="29" xfId="0" applyFont="1" applyFill="1" applyBorder="1" applyAlignment="1">
      <alignment horizontal="left" wrapText="1"/>
    </xf>
    <xf numFmtId="2" fontId="24" fillId="7" borderId="2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51" fillId="0" borderId="0" xfId="0" applyFont="1" applyFill="1" applyAlignment="1"/>
    <xf numFmtId="165" fontId="27" fillId="7" borderId="2" xfId="0" applyNumberFormat="1" applyFont="1" applyFill="1" applyBorder="1" applyAlignment="1">
      <alignment horizontal="center" vertical="top" wrapText="1"/>
    </xf>
    <xf numFmtId="4" fontId="27" fillId="7" borderId="1" xfId="0" applyNumberFormat="1" applyFont="1" applyFill="1" applyBorder="1" applyAlignment="1">
      <alignment horizontal="center" vertical="top" wrapText="1"/>
    </xf>
    <xf numFmtId="4" fontId="27" fillId="7" borderId="2" xfId="0" applyNumberFormat="1" applyFont="1" applyFill="1" applyBorder="1" applyAlignment="1">
      <alignment horizontal="center" vertical="top" wrapText="1"/>
    </xf>
    <xf numFmtId="2" fontId="27" fillId="7" borderId="21" xfId="0" applyNumberFormat="1" applyFont="1" applyFill="1" applyBorder="1" applyAlignment="1">
      <alignment horizontal="center" vertical="top" wrapText="1"/>
    </xf>
    <xf numFmtId="2" fontId="27" fillId="7" borderId="22" xfId="0" applyNumberFormat="1" applyFont="1" applyFill="1" applyBorder="1" applyAlignment="1">
      <alignment horizontal="center" vertical="top" wrapText="1"/>
    </xf>
    <xf numFmtId="0" fontId="28" fillId="7" borderId="12" xfId="0" applyFont="1" applyFill="1" applyBorder="1" applyAlignment="1">
      <alignment horizontal="center" vertical="center" wrapText="1"/>
    </xf>
    <xf numFmtId="0" fontId="44" fillId="7" borderId="8" xfId="0" applyFont="1" applyFill="1" applyBorder="1"/>
    <xf numFmtId="2" fontId="27" fillId="7" borderId="1" xfId="0" applyNumberFormat="1" applyFont="1" applyFill="1" applyBorder="1" applyAlignment="1">
      <alignment horizontal="center" vertical="top" wrapText="1"/>
    </xf>
    <xf numFmtId="2" fontId="27" fillId="7" borderId="2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wrapText="1"/>
    </xf>
    <xf numFmtId="0" fontId="21" fillId="7" borderId="8" xfId="0" applyFont="1" applyFill="1" applyBorder="1" applyAlignment="1">
      <alignment horizontal="left" wrapText="1"/>
    </xf>
    <xf numFmtId="2" fontId="21" fillId="7" borderId="1" xfId="0" applyNumberFormat="1" applyFont="1" applyFill="1" applyBorder="1" applyAlignment="1">
      <alignment horizontal="center" vertical="center" wrapText="1"/>
    </xf>
    <xf numFmtId="0" fontId="52" fillId="7" borderId="1" xfId="0" applyFont="1" applyFill="1" applyBorder="1" applyAlignment="1">
      <alignment horizontal="center" vertical="center" wrapText="1"/>
    </xf>
    <xf numFmtId="164" fontId="52" fillId="7" borderId="1" xfId="0" applyNumberFormat="1" applyFont="1" applyFill="1" applyBorder="1" applyAlignment="1">
      <alignment horizontal="center" vertical="center" wrapText="1"/>
    </xf>
    <xf numFmtId="2" fontId="52" fillId="7" borderId="1" xfId="0" applyNumberFormat="1" applyFont="1" applyFill="1" applyBorder="1" applyAlignment="1">
      <alignment horizontal="center" vertical="center" wrapText="1"/>
    </xf>
    <xf numFmtId="1" fontId="52" fillId="7" borderId="2" xfId="0" applyNumberFormat="1" applyFont="1" applyFill="1" applyBorder="1" applyAlignment="1">
      <alignment horizontal="center" vertical="center" wrapText="1"/>
    </xf>
    <xf numFmtId="2" fontId="25" fillId="7" borderId="2" xfId="0" applyNumberFormat="1" applyFont="1" applyFill="1" applyBorder="1" applyAlignment="1">
      <alignment horizontal="center" wrapText="1"/>
    </xf>
    <xf numFmtId="2" fontId="21" fillId="7" borderId="2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6" fillId="7" borderId="0" xfId="0" applyFont="1" applyFill="1"/>
    <xf numFmtId="2" fontId="25" fillId="7" borderId="3" xfId="0" applyNumberFormat="1" applyFont="1" applyFill="1" applyBorder="1" applyAlignment="1">
      <alignment horizontal="center" vertical="center" wrapText="1"/>
    </xf>
    <xf numFmtId="0" fontId="25" fillId="7" borderId="0" xfId="0" applyFont="1" applyFill="1" applyAlignment="1"/>
    <xf numFmtId="0" fontId="25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7" borderId="0" xfId="0" applyFont="1" applyFill="1" applyAlignment="1">
      <alignment horizontal="left"/>
    </xf>
    <xf numFmtId="0" fontId="2" fillId="7" borderId="0" xfId="0" applyFont="1" applyFill="1"/>
    <xf numFmtId="0" fontId="22" fillId="7" borderId="0" xfId="0" applyFont="1" applyFill="1" applyAlignment="1"/>
    <xf numFmtId="2" fontId="26" fillId="7" borderId="0" xfId="0" applyNumberFormat="1" applyFont="1" applyFill="1" applyBorder="1" applyAlignment="1">
      <alignment horizontal="center" wrapText="1"/>
    </xf>
    <xf numFmtId="0" fontId="25" fillId="3" borderId="7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2" fontId="21" fillId="7" borderId="1" xfId="0" applyNumberFormat="1" applyFont="1" applyFill="1" applyBorder="1" applyAlignment="1">
      <alignment horizontal="center" vertical="top" wrapText="1"/>
    </xf>
    <xf numFmtId="166" fontId="6" fillId="7" borderId="0" xfId="0" applyNumberFormat="1" applyFont="1" applyFill="1" applyAlignment="1">
      <alignment horizontal="center"/>
    </xf>
    <xf numFmtId="0" fontId="41" fillId="13" borderId="1" xfId="0" applyFont="1" applyFill="1" applyBorder="1" applyAlignment="1">
      <alignment horizontal="left" wrapText="1"/>
    </xf>
    <xf numFmtId="0" fontId="21" fillId="13" borderId="1" xfId="0" applyFont="1" applyFill="1" applyBorder="1" applyAlignment="1">
      <alignment horizontal="center" wrapText="1"/>
    </xf>
    <xf numFmtId="164" fontId="21" fillId="13" borderId="1" xfId="0" applyNumberFormat="1" applyFont="1" applyFill="1" applyBorder="1" applyAlignment="1">
      <alignment horizontal="center" wrapText="1"/>
    </xf>
    <xf numFmtId="2" fontId="21" fillId="13" borderId="1" xfId="0" applyNumberFormat="1" applyFont="1" applyFill="1" applyBorder="1" applyAlignment="1">
      <alignment horizontal="center" wrapText="1"/>
    </xf>
    <xf numFmtId="1" fontId="21" fillId="13" borderId="1" xfId="0" applyNumberFormat="1" applyFont="1" applyFill="1" applyBorder="1" applyAlignment="1">
      <alignment horizontal="center" wrapText="1"/>
    </xf>
    <xf numFmtId="2" fontId="21" fillId="7" borderId="8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5" fillId="3" borderId="34" xfId="0" applyFont="1" applyFill="1" applyBorder="1" applyAlignment="1">
      <alignment horizontal="center" vertical="center" wrapText="1"/>
    </xf>
    <xf numFmtId="2" fontId="21" fillId="7" borderId="3" xfId="0" applyNumberFormat="1" applyFont="1" applyFill="1" applyBorder="1" applyAlignment="1">
      <alignment horizontal="center" wrapText="1"/>
    </xf>
    <xf numFmtId="3" fontId="21" fillId="7" borderId="1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right"/>
    </xf>
    <xf numFmtId="0" fontId="25" fillId="8" borderId="21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" fontId="21" fillId="7" borderId="1" xfId="0" applyNumberFormat="1" applyFont="1" applyFill="1" applyBorder="1" applyAlignment="1">
      <alignment horizontal="center" vertical="center"/>
    </xf>
    <xf numFmtId="2" fontId="21" fillId="2" borderId="30" xfId="0" applyNumberFormat="1" applyFont="1" applyFill="1" applyBorder="1" applyAlignment="1">
      <alignment horizontal="center" vertical="center"/>
    </xf>
    <xf numFmtId="2" fontId="21" fillId="2" borderId="8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25" fillId="3" borderId="38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2" fontId="21" fillId="7" borderId="21" xfId="0" applyNumberFormat="1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41" fillId="0" borderId="39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left"/>
    </xf>
    <xf numFmtId="0" fontId="25" fillId="8" borderId="39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25" fillId="8" borderId="50" xfId="0" applyFont="1" applyFill="1" applyBorder="1" applyAlignment="1">
      <alignment horizontal="center" vertical="center" wrapText="1"/>
    </xf>
    <xf numFmtId="0" fontId="25" fillId="8" borderId="51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14" fontId="21" fillId="0" borderId="76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1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50" fillId="7" borderId="0" xfId="0" applyFont="1" applyFill="1" applyAlignment="1">
      <alignment horizontal="right"/>
    </xf>
    <xf numFmtId="0" fontId="42" fillId="7" borderId="0" xfId="0" applyFont="1" applyFill="1" applyAlignment="1">
      <alignment horizontal="right"/>
    </xf>
    <xf numFmtId="0" fontId="25" fillId="11" borderId="54" xfId="0" applyFont="1" applyFill="1" applyBorder="1" applyAlignment="1">
      <alignment horizontal="center" wrapText="1"/>
    </xf>
    <xf numFmtId="0" fontId="25" fillId="11" borderId="55" xfId="0" applyFont="1" applyFill="1" applyBorder="1" applyAlignment="1">
      <alignment horizontal="center" wrapText="1"/>
    </xf>
    <xf numFmtId="0" fontId="25" fillId="11" borderId="19" xfId="0" applyFont="1" applyFill="1" applyBorder="1" applyAlignment="1">
      <alignment horizontal="center" wrapText="1"/>
    </xf>
    <xf numFmtId="0" fontId="25" fillId="11" borderId="56" xfId="0" applyFont="1" applyFill="1" applyBorder="1" applyAlignment="1">
      <alignment horizontal="center" wrapText="1"/>
    </xf>
    <xf numFmtId="0" fontId="25" fillId="11" borderId="57" xfId="0" applyFont="1" applyFill="1" applyBorder="1" applyAlignment="1">
      <alignment horizontal="center" wrapText="1"/>
    </xf>
    <xf numFmtId="0" fontId="25" fillId="11" borderId="26" xfId="0" applyFont="1" applyFill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25" fillId="3" borderId="5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left"/>
    </xf>
    <xf numFmtId="0" fontId="25" fillId="0" borderId="57" xfId="0" applyFont="1" applyBorder="1" applyAlignment="1">
      <alignment horizontal="right"/>
    </xf>
    <xf numFmtId="0" fontId="21" fillId="0" borderId="5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57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 wrapText="1"/>
    </xf>
    <xf numFmtId="0" fontId="25" fillId="3" borderId="21" xfId="0" applyFont="1" applyFill="1" applyBorder="1" applyAlignment="1">
      <alignment horizontal="center" wrapText="1"/>
    </xf>
    <xf numFmtId="0" fontId="25" fillId="3" borderId="22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wrapText="1"/>
    </xf>
    <xf numFmtId="2" fontId="26" fillId="0" borderId="2" xfId="0" applyNumberFormat="1" applyFont="1" applyBorder="1" applyAlignment="1">
      <alignment horizont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5" fillId="3" borderId="46" xfId="0" applyFont="1" applyFill="1" applyBorder="1" applyAlignment="1">
      <alignment horizontal="center" wrapText="1"/>
    </xf>
    <xf numFmtId="0" fontId="25" fillId="3" borderId="64" xfId="0" applyFont="1" applyFill="1" applyBorder="1" applyAlignment="1">
      <alignment horizontal="center" wrapText="1"/>
    </xf>
    <xf numFmtId="0" fontId="25" fillId="3" borderId="65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2" fontId="26" fillId="0" borderId="3" xfId="0" applyNumberFormat="1" applyFont="1" applyBorder="1" applyAlignment="1">
      <alignment horizontal="center" wrapText="1"/>
    </xf>
    <xf numFmtId="2" fontId="26" fillId="0" borderId="6" xfId="0" applyNumberFormat="1" applyFont="1" applyBorder="1" applyAlignment="1">
      <alignment horizont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" fontId="21" fillId="7" borderId="13" xfId="0" applyNumberFormat="1" applyFont="1" applyFill="1" applyBorder="1" applyAlignment="1">
      <alignment horizontal="center" vertical="center" wrapText="1"/>
    </xf>
    <xf numFmtId="2" fontId="21" fillId="7" borderId="8" xfId="0" applyNumberFormat="1" applyFont="1" applyFill="1" applyBorder="1" applyAlignment="1">
      <alignment horizontal="center" vertical="center" wrapText="1"/>
    </xf>
    <xf numFmtId="2" fontId="21" fillId="7" borderId="61" xfId="0" applyNumberFormat="1" applyFont="1" applyFill="1" applyBorder="1" applyAlignment="1">
      <alignment horizontal="center" vertical="center" wrapText="1"/>
    </xf>
    <xf numFmtId="1" fontId="21" fillId="0" borderId="49" xfId="0" applyNumberFormat="1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1" fillId="0" borderId="62" xfId="0" applyNumberFormat="1" applyFont="1" applyBorder="1" applyAlignment="1">
      <alignment horizontal="center" vertical="center" wrapText="1"/>
    </xf>
    <xf numFmtId="1" fontId="21" fillId="0" borderId="63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0" fontId="25" fillId="3" borderId="67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7" borderId="0" xfId="0" applyFont="1" applyFill="1" applyBorder="1" applyAlignment="1">
      <alignment horizontal="right"/>
    </xf>
    <xf numFmtId="0" fontId="25" fillId="3" borderId="68" xfId="0" applyFont="1" applyFill="1" applyBorder="1" applyAlignment="1">
      <alignment horizontal="center" vertical="center" wrapText="1"/>
    </xf>
    <xf numFmtId="0" fontId="25" fillId="3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2" fontId="21" fillId="7" borderId="39" xfId="0" applyNumberFormat="1" applyFont="1" applyFill="1" applyBorder="1" applyAlignment="1">
      <alignment horizontal="center" vertical="center" wrapText="1"/>
    </xf>
    <xf numFmtId="2" fontId="21" fillId="7" borderId="67" xfId="0" applyNumberFormat="1" applyFont="1" applyFill="1" applyBorder="1" applyAlignment="1">
      <alignment horizontal="center" vertical="center" wrapText="1"/>
    </xf>
    <xf numFmtId="2" fontId="21" fillId="7" borderId="29" xfId="0" applyNumberFormat="1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right"/>
    </xf>
    <xf numFmtId="0" fontId="25" fillId="7" borderId="0" xfId="0" applyFont="1" applyFill="1" applyAlignment="1">
      <alignment horizontal="righ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vertical="center"/>
    </xf>
    <xf numFmtId="0" fontId="35" fillId="10" borderId="36" xfId="0" applyFont="1" applyFill="1" applyBorder="1" applyAlignment="1">
      <alignment horizontal="center" vertical="center"/>
    </xf>
    <xf numFmtId="0" fontId="35" fillId="10" borderId="38" xfId="0" applyFont="1" applyFill="1" applyBorder="1" applyAlignment="1">
      <alignment horizontal="center" vertical="center"/>
    </xf>
    <xf numFmtId="0" fontId="35" fillId="10" borderId="30" xfId="0" applyFont="1" applyFill="1" applyBorder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25" fillId="10" borderId="53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49" fillId="7" borderId="53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66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/>
    </xf>
    <xf numFmtId="0" fontId="34" fillId="7" borderId="30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34" fillId="7" borderId="61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49" fillId="7" borderId="9" xfId="0" applyFont="1" applyFill="1" applyBorder="1" applyAlignment="1">
      <alignment horizontal="center" vertical="center"/>
    </xf>
    <xf numFmtId="0" fontId="49" fillId="7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25" fillId="7" borderId="30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2" fontId="26" fillId="7" borderId="30" xfId="0" applyNumberFormat="1" applyFont="1" applyFill="1" applyBorder="1" applyAlignment="1">
      <alignment horizontal="center" vertical="center"/>
    </xf>
    <xf numFmtId="2" fontId="26" fillId="7" borderId="8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5" fillId="3" borderId="39" xfId="0" applyFont="1" applyFill="1" applyBorder="1" applyAlignment="1">
      <alignment horizontal="center" wrapText="1"/>
    </xf>
    <xf numFmtId="0" fontId="25" fillId="3" borderId="67" xfId="0" applyFont="1" applyFill="1" applyBorder="1" applyAlignment="1">
      <alignment horizontal="center" wrapText="1"/>
    </xf>
    <xf numFmtId="0" fontId="25" fillId="3" borderId="29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5" fillId="7" borderId="47" xfId="0" applyFont="1" applyFill="1" applyBorder="1" applyAlignment="1">
      <alignment horizontal="left" vertical="top" wrapText="1"/>
    </xf>
    <xf numFmtId="0" fontId="25" fillId="7" borderId="0" xfId="0" applyFont="1" applyFill="1" applyBorder="1" applyAlignment="1">
      <alignment horizontal="left" vertical="top" wrapText="1"/>
    </xf>
    <xf numFmtId="0" fontId="25" fillId="7" borderId="24" xfId="0" applyFont="1" applyFill="1" applyBorder="1" applyAlignment="1">
      <alignment horizontal="left" vertical="top" wrapText="1"/>
    </xf>
    <xf numFmtId="0" fontId="25" fillId="7" borderId="71" xfId="0" applyFont="1" applyFill="1" applyBorder="1" applyAlignment="1">
      <alignment horizontal="left" vertical="top" wrapText="1"/>
    </xf>
    <xf numFmtId="0" fontId="25" fillId="7" borderId="72" xfId="0" applyFont="1" applyFill="1" applyBorder="1" applyAlignment="1">
      <alignment horizontal="left" vertical="top" wrapText="1"/>
    </xf>
    <xf numFmtId="0" fontId="25" fillId="7" borderId="73" xfId="0" applyFont="1" applyFill="1" applyBorder="1" applyAlignment="1">
      <alignment horizontal="left" vertical="top" wrapText="1"/>
    </xf>
    <xf numFmtId="0" fontId="25" fillId="7" borderId="66" xfId="0" applyFont="1" applyFill="1" applyBorder="1" applyAlignment="1">
      <alignment horizontal="left" vertical="top" wrapText="1"/>
    </xf>
    <xf numFmtId="0" fontId="25" fillId="7" borderId="61" xfId="0" applyFont="1" applyFill="1" applyBorder="1" applyAlignment="1">
      <alignment horizontal="left" vertical="top" wrapText="1"/>
    </xf>
    <xf numFmtId="0" fontId="25" fillId="7" borderId="74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5" fillId="3" borderId="7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5" fillId="7" borderId="54" xfId="0" applyFont="1" applyFill="1" applyBorder="1" applyAlignment="1">
      <alignment horizontal="center" vertical="top" wrapText="1"/>
    </xf>
    <xf numFmtId="0" fontId="25" fillId="7" borderId="55" xfId="0" applyFont="1" applyFill="1" applyBorder="1" applyAlignment="1">
      <alignment horizontal="center" vertical="top" wrapText="1"/>
    </xf>
    <xf numFmtId="0" fontId="25" fillId="7" borderId="19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5" fillId="3" borderId="71" xfId="0" applyFont="1" applyFill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 wrapText="1"/>
    </xf>
    <xf numFmtId="0" fontId="25" fillId="3" borderId="73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6" fillId="8" borderId="75" xfId="0" applyFont="1" applyFill="1" applyBorder="1" applyAlignment="1">
      <alignment horizontal="center" vertical="center" wrapText="1"/>
    </xf>
    <xf numFmtId="0" fontId="26" fillId="8" borderId="72" xfId="0" applyFont="1" applyFill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center" vertical="center" wrapText="1"/>
    </xf>
    <xf numFmtId="0" fontId="26" fillId="8" borderId="71" xfId="0" applyFont="1" applyFill="1" applyBorder="1" applyAlignment="1">
      <alignment horizontal="center" vertical="center" wrapText="1"/>
    </xf>
    <xf numFmtId="0" fontId="26" fillId="8" borderId="47" xfId="0" applyFont="1" applyFill="1" applyBorder="1" applyAlignment="1">
      <alignment horizontal="center"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26" fillId="8" borderId="64" xfId="0" applyFont="1" applyFill="1" applyBorder="1" applyAlignment="1">
      <alignment horizontal="center" vertical="center" wrapText="1"/>
    </xf>
    <xf numFmtId="0" fontId="26" fillId="8" borderId="65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left"/>
    </xf>
    <xf numFmtId="0" fontId="2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26" fillId="7" borderId="8" xfId="0" applyNumberFormat="1" applyFont="1" applyFill="1" applyBorder="1" applyAlignment="1">
      <alignment horizontal="center" wrapText="1"/>
    </xf>
    <xf numFmtId="165" fontId="44" fillId="7" borderId="21" xfId="0" applyNumberFormat="1" applyFont="1" applyFill="1" applyBorder="1" applyAlignment="1">
      <alignment horizontal="center"/>
    </xf>
    <xf numFmtId="165" fontId="44" fillId="7" borderId="1" xfId="0" applyNumberFormat="1" applyFont="1" applyFill="1" applyBorder="1" applyAlignment="1">
      <alignment horizontal="center"/>
    </xf>
    <xf numFmtId="165" fontId="44" fillId="7" borderId="3" xfId="0" applyNumberFormat="1" applyFont="1" applyFill="1" applyBorder="1" applyAlignment="1">
      <alignment horizontal="center"/>
    </xf>
    <xf numFmtId="165" fontId="27" fillId="7" borderId="6" xfId="0" applyNumberFormat="1" applyFont="1" applyFill="1" applyBorder="1" applyAlignment="1">
      <alignment horizontal="center" vertical="top" wrapText="1"/>
    </xf>
    <xf numFmtId="4" fontId="27" fillId="7" borderId="21" xfId="0" applyNumberFormat="1" applyFont="1" applyFill="1" applyBorder="1" applyAlignment="1">
      <alignment horizontal="center" vertical="top" wrapText="1"/>
    </xf>
    <xf numFmtId="4" fontId="27" fillId="7" borderId="22" xfId="0" applyNumberFormat="1" applyFont="1" applyFill="1" applyBorder="1" applyAlignment="1">
      <alignment horizontal="center" vertical="top" wrapText="1"/>
    </xf>
    <xf numFmtId="4" fontId="27" fillId="7" borderId="3" xfId="0" applyNumberFormat="1" applyFont="1" applyFill="1" applyBorder="1" applyAlignment="1">
      <alignment horizontal="center" vertical="top" wrapText="1"/>
    </xf>
    <xf numFmtId="4" fontId="27" fillId="7" borderId="6" xfId="0" applyNumberFormat="1" applyFont="1" applyFill="1" applyBorder="1" applyAlignment="1">
      <alignment horizontal="center" vertical="top" wrapText="1"/>
    </xf>
    <xf numFmtId="2" fontId="27" fillId="7" borderId="8" xfId="0" applyNumberFormat="1" applyFont="1" applyFill="1" applyBorder="1" applyAlignment="1">
      <alignment horizontal="center" vertical="top" wrapText="1"/>
    </xf>
    <xf numFmtId="2" fontId="27" fillId="7" borderId="23" xfId="0" applyNumberFormat="1" applyFont="1" applyFill="1" applyBorder="1" applyAlignment="1">
      <alignment horizontal="center" vertical="top" wrapText="1"/>
    </xf>
    <xf numFmtId="0" fontId="26" fillId="7" borderId="18" xfId="0" applyFont="1" applyFill="1" applyBorder="1" applyAlignment="1">
      <alignment horizontal="left" vertical="top" wrapText="1"/>
    </xf>
    <xf numFmtId="2" fontId="27" fillId="7" borderId="20" xfId="0" applyNumberFormat="1" applyFont="1" applyFill="1" applyBorder="1" applyAlignment="1">
      <alignment horizontal="center" vertical="top" wrapText="1"/>
    </xf>
    <xf numFmtId="2" fontId="27" fillId="7" borderId="19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5" Type="http://schemas.openxmlformats.org/officeDocument/2006/relationships/image" Target="../media/image19.jpeg"/><Relationship Id="rId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76200</xdr:rowOff>
    </xdr:to>
    <xdr:sp macro="" textlink="">
      <xdr:nvSpPr>
        <xdr:cNvPr id="49221" name="AutoShape 891" descr="blob:https://xn--80affa3aj0al.xn--80asehdb/7b3a9c55-6834-4268-af81-e3542991ff17"/>
        <xdr:cNvSpPr>
          <a:spLocks noChangeAspect="1" noChangeArrowheads="1"/>
        </xdr:cNvSpPr>
      </xdr:nvSpPr>
      <xdr:spPr bwMode="auto">
        <a:xfrm>
          <a:off x="4381500" y="914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38100</xdr:rowOff>
    </xdr:to>
    <xdr:sp macro="" textlink="">
      <xdr:nvSpPr>
        <xdr:cNvPr id="49222" name="AutoShape 892" descr="blob:https://xn--80affa3aj0al.xn--80asehdb/7b3a9c55-6834-4268-af81-e3542991ff17"/>
        <xdr:cNvSpPr>
          <a:spLocks noChangeAspect="1" noChangeArrowheads="1"/>
        </xdr:cNvSpPr>
      </xdr:nvSpPr>
      <xdr:spPr bwMode="auto">
        <a:xfrm>
          <a:off x="13563600" y="3495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27212</xdr:colOff>
      <xdr:row>7</xdr:row>
      <xdr:rowOff>381000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8" cy="20410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907675</xdr:colOff>
      <xdr:row>10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62028" cy="19386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2000249</xdr:colOff>
      <xdr:row>7</xdr:row>
      <xdr:rowOff>171449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10774" cy="2047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47624</xdr:colOff>
      <xdr:row>11</xdr:row>
      <xdr:rowOff>152399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2224" cy="19335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162752</xdr:colOff>
      <xdr:row>0</xdr:row>
      <xdr:rowOff>108857</xdr:rowOff>
    </xdr:from>
    <xdr:to>
      <xdr:col>5</xdr:col>
      <xdr:colOff>747859</xdr:colOff>
      <xdr:row>9</xdr:row>
      <xdr:rowOff>232664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52" y="108857"/>
          <a:ext cx="13738678" cy="250959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13607</xdr:colOff>
      <xdr:row>15</xdr:row>
      <xdr:rowOff>272142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42964" cy="272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9524</xdr:colOff>
      <xdr:row>6</xdr:row>
      <xdr:rowOff>47626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53474" cy="1323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1057275</xdr:colOff>
      <xdr:row>6</xdr:row>
      <xdr:rowOff>253333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077324" cy="1624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1171575</xdr:colOff>
      <xdr:row>4</xdr:row>
      <xdr:rowOff>733425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96425" cy="2009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6</xdr:col>
      <xdr:colOff>11206</xdr:colOff>
      <xdr:row>1</xdr:row>
      <xdr:rowOff>2442884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12449734" cy="25997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1400175</xdr:colOff>
      <xdr:row>6</xdr:row>
      <xdr:rowOff>261947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0" cy="2062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2196352</xdr:colOff>
      <xdr:row>6</xdr:row>
      <xdr:rowOff>11205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81028" cy="20170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15</xdr:row>
      <xdr:rowOff>57150</xdr:rowOff>
    </xdr:from>
    <xdr:to>
      <xdr:col>3</xdr:col>
      <xdr:colOff>638175</xdr:colOff>
      <xdr:row>15</xdr:row>
      <xdr:rowOff>533400</xdr:rowOff>
    </xdr:to>
    <xdr:pic>
      <xdr:nvPicPr>
        <xdr:cNvPr id="50497" name="Picture 9" descr="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5057775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16</xdr:row>
      <xdr:rowOff>133350</xdr:rowOff>
    </xdr:from>
    <xdr:to>
      <xdr:col>3</xdr:col>
      <xdr:colOff>628650</xdr:colOff>
      <xdr:row>16</xdr:row>
      <xdr:rowOff>590550</xdr:rowOff>
    </xdr:to>
    <xdr:pic>
      <xdr:nvPicPr>
        <xdr:cNvPr id="50498" name="Picture 10" descr="0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6864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17</xdr:row>
      <xdr:rowOff>171450</xdr:rowOff>
    </xdr:from>
    <xdr:to>
      <xdr:col>3</xdr:col>
      <xdr:colOff>628650</xdr:colOff>
      <xdr:row>17</xdr:row>
      <xdr:rowOff>542925</xdr:rowOff>
    </xdr:to>
    <xdr:pic>
      <xdr:nvPicPr>
        <xdr:cNvPr id="50499" name="Picture 11" descr="0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353175"/>
          <a:ext cx="4857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18</xdr:row>
      <xdr:rowOff>85725</xdr:rowOff>
    </xdr:from>
    <xdr:to>
      <xdr:col>3</xdr:col>
      <xdr:colOff>619125</xdr:colOff>
      <xdr:row>18</xdr:row>
      <xdr:rowOff>542925</xdr:rowOff>
    </xdr:to>
    <xdr:pic>
      <xdr:nvPicPr>
        <xdr:cNvPr id="50500" name="Picture 12" descr="0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924675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19</xdr:row>
      <xdr:rowOff>133350</xdr:rowOff>
    </xdr:from>
    <xdr:to>
      <xdr:col>3</xdr:col>
      <xdr:colOff>685800</xdr:colOff>
      <xdr:row>19</xdr:row>
      <xdr:rowOff>447675</xdr:rowOff>
    </xdr:to>
    <xdr:pic>
      <xdr:nvPicPr>
        <xdr:cNvPr id="50501" name="Picture 13" descr="0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72375"/>
          <a:ext cx="542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20</xdr:row>
      <xdr:rowOff>104775</xdr:rowOff>
    </xdr:from>
    <xdr:to>
      <xdr:col>3</xdr:col>
      <xdr:colOff>714375</xdr:colOff>
      <xdr:row>20</xdr:row>
      <xdr:rowOff>485775</xdr:rowOff>
    </xdr:to>
    <xdr:pic>
      <xdr:nvPicPr>
        <xdr:cNvPr id="50502" name="Picture 14" descr="0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67675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21</xdr:row>
      <xdr:rowOff>95250</xdr:rowOff>
    </xdr:from>
    <xdr:to>
      <xdr:col>3</xdr:col>
      <xdr:colOff>666750</xdr:colOff>
      <xdr:row>21</xdr:row>
      <xdr:rowOff>495300</xdr:rowOff>
    </xdr:to>
    <xdr:pic>
      <xdr:nvPicPr>
        <xdr:cNvPr id="50503" name="Picture 15" descr="0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591550"/>
          <a:ext cx="542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22</xdr:row>
      <xdr:rowOff>142875</xdr:rowOff>
    </xdr:from>
    <xdr:to>
      <xdr:col>3</xdr:col>
      <xdr:colOff>647700</xdr:colOff>
      <xdr:row>22</xdr:row>
      <xdr:rowOff>542925</xdr:rowOff>
    </xdr:to>
    <xdr:pic>
      <xdr:nvPicPr>
        <xdr:cNvPr id="50504" name="Picture 16" descr="0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9229725"/>
          <a:ext cx="552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23</xdr:row>
      <xdr:rowOff>171450</xdr:rowOff>
    </xdr:from>
    <xdr:to>
      <xdr:col>3</xdr:col>
      <xdr:colOff>704850</xdr:colOff>
      <xdr:row>23</xdr:row>
      <xdr:rowOff>457200</xdr:rowOff>
    </xdr:to>
    <xdr:pic>
      <xdr:nvPicPr>
        <xdr:cNvPr id="50505" name="Picture 17" descr="0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944100"/>
          <a:ext cx="676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24</xdr:row>
      <xdr:rowOff>142875</xdr:rowOff>
    </xdr:from>
    <xdr:to>
      <xdr:col>3</xdr:col>
      <xdr:colOff>762000</xdr:colOff>
      <xdr:row>24</xdr:row>
      <xdr:rowOff>428625</xdr:rowOff>
    </xdr:to>
    <xdr:pic>
      <xdr:nvPicPr>
        <xdr:cNvPr id="50506" name="Picture 18" descr="03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0487025"/>
          <a:ext cx="666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25</xdr:row>
      <xdr:rowOff>133350</xdr:rowOff>
    </xdr:from>
    <xdr:to>
      <xdr:col>3</xdr:col>
      <xdr:colOff>781050</xdr:colOff>
      <xdr:row>25</xdr:row>
      <xdr:rowOff>409575</xdr:rowOff>
    </xdr:to>
    <xdr:pic>
      <xdr:nvPicPr>
        <xdr:cNvPr id="50507" name="Picture 19" descr="03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102042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26</xdr:row>
      <xdr:rowOff>200025</xdr:rowOff>
    </xdr:from>
    <xdr:to>
      <xdr:col>3</xdr:col>
      <xdr:colOff>838200</xdr:colOff>
      <xdr:row>26</xdr:row>
      <xdr:rowOff>457200</xdr:rowOff>
    </xdr:to>
    <xdr:pic>
      <xdr:nvPicPr>
        <xdr:cNvPr id="50508" name="Picture 20" descr="03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1572875"/>
          <a:ext cx="704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152400</xdr:rowOff>
    </xdr:from>
    <xdr:to>
      <xdr:col>3</xdr:col>
      <xdr:colOff>657225</xdr:colOff>
      <xdr:row>13</xdr:row>
      <xdr:rowOff>447675</xdr:rowOff>
    </xdr:to>
    <xdr:pic>
      <xdr:nvPicPr>
        <xdr:cNvPr id="50509" name="Picture 21" descr="01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219575"/>
          <a:ext cx="504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14</xdr:row>
      <xdr:rowOff>47625</xdr:rowOff>
    </xdr:from>
    <xdr:to>
      <xdr:col>3</xdr:col>
      <xdr:colOff>628650</xdr:colOff>
      <xdr:row>14</xdr:row>
      <xdr:rowOff>428625</xdr:rowOff>
    </xdr:to>
    <xdr:pic>
      <xdr:nvPicPr>
        <xdr:cNvPr id="50510" name="Picture 22" descr="01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610100"/>
          <a:ext cx="485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6</xdr:col>
      <xdr:colOff>1214433</xdr:colOff>
      <xdr:row>6</xdr:row>
      <xdr:rowOff>361949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9967908" cy="19716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28575</xdr:rowOff>
    </xdr:from>
    <xdr:to>
      <xdr:col>3</xdr:col>
      <xdr:colOff>3175</xdr:colOff>
      <xdr:row>11</xdr:row>
      <xdr:rowOff>228355</xdr:rowOff>
    </xdr:to>
    <xdr:pic>
      <xdr:nvPicPr>
        <xdr:cNvPr id="51651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1935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12</xdr:row>
      <xdr:rowOff>28575</xdr:rowOff>
    </xdr:from>
    <xdr:to>
      <xdr:col>3</xdr:col>
      <xdr:colOff>19050</xdr:colOff>
      <xdr:row>14</xdr:row>
      <xdr:rowOff>196850</xdr:rowOff>
    </xdr:to>
    <xdr:pic>
      <xdr:nvPicPr>
        <xdr:cNvPr id="5165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228975"/>
          <a:ext cx="895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0</xdr:rowOff>
    </xdr:from>
    <xdr:to>
      <xdr:col>2</xdr:col>
      <xdr:colOff>952500</xdr:colOff>
      <xdr:row>17</xdr:row>
      <xdr:rowOff>173731</xdr:rowOff>
    </xdr:to>
    <xdr:pic>
      <xdr:nvPicPr>
        <xdr:cNvPr id="5165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876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9525</xdr:rowOff>
    </xdr:from>
    <xdr:to>
      <xdr:col>2</xdr:col>
      <xdr:colOff>952500</xdr:colOff>
      <xdr:row>17</xdr:row>
      <xdr:rowOff>196851</xdr:rowOff>
    </xdr:to>
    <xdr:pic>
      <xdr:nvPicPr>
        <xdr:cNvPr id="51654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955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18</xdr:row>
      <xdr:rowOff>0</xdr:rowOff>
    </xdr:from>
    <xdr:to>
      <xdr:col>2</xdr:col>
      <xdr:colOff>952500</xdr:colOff>
      <xdr:row>20</xdr:row>
      <xdr:rowOff>154679</xdr:rowOff>
    </xdr:to>
    <xdr:pic>
      <xdr:nvPicPr>
        <xdr:cNvPr id="51655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876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18</xdr:row>
      <xdr:rowOff>28575</xdr:rowOff>
    </xdr:from>
    <xdr:to>
      <xdr:col>2</xdr:col>
      <xdr:colOff>933450</xdr:colOff>
      <xdr:row>20</xdr:row>
      <xdr:rowOff>192372</xdr:rowOff>
    </xdr:to>
    <xdr:pic>
      <xdr:nvPicPr>
        <xdr:cNvPr id="51656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848225"/>
          <a:ext cx="866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22</xdr:row>
      <xdr:rowOff>28575</xdr:rowOff>
    </xdr:from>
    <xdr:to>
      <xdr:col>2</xdr:col>
      <xdr:colOff>933450</xdr:colOff>
      <xdr:row>25</xdr:row>
      <xdr:rowOff>231450</xdr:rowOff>
    </xdr:to>
    <xdr:pic>
      <xdr:nvPicPr>
        <xdr:cNvPr id="51657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657850"/>
          <a:ext cx="866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9525</xdr:rowOff>
    </xdr:from>
    <xdr:to>
      <xdr:col>2</xdr:col>
      <xdr:colOff>933450</xdr:colOff>
      <xdr:row>28</xdr:row>
      <xdr:rowOff>199048</xdr:rowOff>
    </xdr:to>
    <xdr:pic>
      <xdr:nvPicPr>
        <xdr:cNvPr id="51658" name="Рисунок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6448425"/>
          <a:ext cx="866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28</xdr:row>
      <xdr:rowOff>28575</xdr:rowOff>
    </xdr:from>
    <xdr:to>
      <xdr:col>3</xdr:col>
      <xdr:colOff>19050</xdr:colOff>
      <xdr:row>30</xdr:row>
      <xdr:rowOff>232588</xdr:rowOff>
    </xdr:to>
    <xdr:pic>
      <xdr:nvPicPr>
        <xdr:cNvPr id="51659" name="Рисунок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7419975"/>
          <a:ext cx="895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31</xdr:row>
      <xdr:rowOff>28575</xdr:rowOff>
    </xdr:from>
    <xdr:to>
      <xdr:col>3</xdr:col>
      <xdr:colOff>19050</xdr:colOff>
      <xdr:row>33</xdr:row>
      <xdr:rowOff>192373</xdr:rowOff>
    </xdr:to>
    <xdr:pic>
      <xdr:nvPicPr>
        <xdr:cNvPr id="51660" name="Рисунок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8229600"/>
          <a:ext cx="895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1071563</xdr:colOff>
      <xdr:row>6</xdr:row>
      <xdr:rowOff>4712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135937" cy="166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L54"/>
  <sheetViews>
    <sheetView view="pageBreakPreview" topLeftCell="A25" zoomScale="85" zoomScaleNormal="70" zoomScaleSheetLayoutView="85" workbookViewId="0">
      <selection activeCell="H13" sqref="H13"/>
    </sheetView>
  </sheetViews>
  <sheetFormatPr defaultColWidth="8.7109375" defaultRowHeight="18" x14ac:dyDescent="0.25"/>
  <cols>
    <col min="1" max="1" width="49.85546875" style="1" customWidth="1"/>
    <col min="2" max="2" width="15.85546875" style="1" customWidth="1"/>
    <col min="3" max="3" width="24.5703125" style="1" customWidth="1"/>
    <col min="4" max="4" width="23.85546875" style="1" customWidth="1"/>
    <col min="5" max="5" width="22.85546875" style="1" customWidth="1"/>
    <col min="6" max="6" width="26.85546875" style="1" customWidth="1"/>
    <col min="7" max="7" width="8.7109375" style="1" customWidth="1"/>
    <col min="8" max="8" width="4.7109375" style="1" customWidth="1"/>
    <col min="9" max="19" width="8.7109375" style="1"/>
    <col min="20" max="20" width="8.28515625" style="1" customWidth="1"/>
    <col min="21" max="16384" width="8.7109375" style="1"/>
  </cols>
  <sheetData>
    <row r="5" spans="1:12" x14ac:dyDescent="0.25">
      <c r="C5"/>
    </row>
    <row r="7" spans="1:12" ht="21.6" customHeight="1" x14ac:dyDescent="0.25">
      <c r="F7"/>
    </row>
    <row r="8" spans="1:12" ht="45.75" customHeight="1" x14ac:dyDescent="0.35">
      <c r="A8" s="12"/>
      <c r="B8" s="12"/>
      <c r="D8" s="10"/>
      <c r="F8"/>
    </row>
    <row r="9" spans="1:12" ht="39" customHeight="1" thickBot="1" x14ac:dyDescent="0.45">
      <c r="A9" s="451" t="s">
        <v>356</v>
      </c>
      <c r="B9" s="451"/>
      <c r="C9" s="451"/>
      <c r="D9" s="440" t="s">
        <v>416</v>
      </c>
      <c r="E9" s="440"/>
      <c r="F9" s="440"/>
    </row>
    <row r="10" spans="1:12" ht="20.25" x14ac:dyDescent="0.25">
      <c r="A10" s="456" t="s">
        <v>139</v>
      </c>
      <c r="B10" s="459" t="s">
        <v>140</v>
      </c>
      <c r="C10" s="452" t="s">
        <v>141</v>
      </c>
      <c r="D10" s="441" t="s">
        <v>241</v>
      </c>
      <c r="E10" s="441"/>
      <c r="F10" s="442"/>
    </row>
    <row r="11" spans="1:12" ht="20.25" x14ac:dyDescent="0.25">
      <c r="A11" s="457"/>
      <c r="B11" s="460"/>
      <c r="C11" s="453"/>
      <c r="D11" s="449" t="s">
        <v>239</v>
      </c>
      <c r="E11" s="449"/>
      <c r="F11" s="450"/>
    </row>
    <row r="12" spans="1:12" ht="21" thickBot="1" x14ac:dyDescent="0.3">
      <c r="A12" s="458"/>
      <c r="B12" s="461"/>
      <c r="C12" s="454"/>
      <c r="D12" s="298" t="s">
        <v>248</v>
      </c>
      <c r="E12" s="298" t="s">
        <v>249</v>
      </c>
      <c r="F12" s="161" t="s">
        <v>357</v>
      </c>
    </row>
    <row r="13" spans="1:12" ht="21" customHeight="1" x14ac:dyDescent="0.25">
      <c r="A13" s="443" t="s">
        <v>0</v>
      </c>
      <c r="B13" s="462">
        <v>0.6</v>
      </c>
      <c r="C13" s="188" t="s">
        <v>311</v>
      </c>
      <c r="D13" s="189">
        <v>0.49</v>
      </c>
      <c r="E13" s="190">
        <v>0.99</v>
      </c>
      <c r="F13" s="191">
        <v>2.29</v>
      </c>
      <c r="L13"/>
    </row>
    <row r="14" spans="1:12" ht="21.6" customHeight="1" x14ac:dyDescent="0.25">
      <c r="A14" s="444"/>
      <c r="B14" s="463"/>
      <c r="C14" s="193" t="s">
        <v>115</v>
      </c>
      <c r="D14" s="193" t="s">
        <v>22</v>
      </c>
      <c r="E14" s="300">
        <v>0.99</v>
      </c>
      <c r="F14" s="194">
        <v>1.99</v>
      </c>
    </row>
    <row r="15" spans="1:12" ht="23.25" x14ac:dyDescent="0.25">
      <c r="A15" s="444"/>
      <c r="B15" s="299">
        <v>0.9</v>
      </c>
      <c r="C15" s="193" t="s">
        <v>115</v>
      </c>
      <c r="D15" s="193" t="s">
        <v>22</v>
      </c>
      <c r="E15" s="300" t="s">
        <v>22</v>
      </c>
      <c r="F15" s="194">
        <v>2.99</v>
      </c>
    </row>
    <row r="16" spans="1:12" ht="21" customHeight="1" x14ac:dyDescent="0.25">
      <c r="A16" s="444"/>
      <c r="B16" s="446">
        <v>1.5</v>
      </c>
      <c r="C16" s="193" t="s">
        <v>311</v>
      </c>
      <c r="D16" s="193">
        <v>1.49</v>
      </c>
      <c r="E16" s="300">
        <v>2.99</v>
      </c>
      <c r="F16" s="194">
        <v>5.99</v>
      </c>
    </row>
    <row r="17" spans="1:6" ht="21.6" customHeight="1" x14ac:dyDescent="0.25">
      <c r="A17" s="444"/>
      <c r="B17" s="446"/>
      <c r="C17" s="193" t="s">
        <v>115</v>
      </c>
      <c r="D17" s="193" t="s">
        <v>22</v>
      </c>
      <c r="E17" s="193" t="s">
        <v>22</v>
      </c>
      <c r="F17" s="195">
        <v>4.99</v>
      </c>
    </row>
    <row r="18" spans="1:6" ht="21" customHeight="1" thickBot="1" x14ac:dyDescent="0.3">
      <c r="A18" s="445"/>
      <c r="B18" s="196">
        <v>2.5</v>
      </c>
      <c r="C18" s="197" t="s">
        <v>311</v>
      </c>
      <c r="D18" s="198">
        <v>2.29</v>
      </c>
      <c r="E18" s="353">
        <v>4.99</v>
      </c>
      <c r="F18" s="354">
        <v>9.99</v>
      </c>
    </row>
    <row r="19" spans="1:6" ht="31.5" thickBot="1" x14ac:dyDescent="0.3">
      <c r="A19" s="303" t="s">
        <v>310</v>
      </c>
      <c r="B19" s="200">
        <v>0.6</v>
      </c>
      <c r="C19" s="201" t="s">
        <v>311</v>
      </c>
      <c r="D19" s="201" t="s">
        <v>22</v>
      </c>
      <c r="E19" s="201" t="s">
        <v>22</v>
      </c>
      <c r="F19" s="202">
        <v>1.39</v>
      </c>
    </row>
    <row r="20" spans="1:6" ht="21" customHeight="1" x14ac:dyDescent="0.35">
      <c r="A20" s="443" t="s">
        <v>1</v>
      </c>
      <c r="B20" s="447">
        <v>0.6</v>
      </c>
      <c r="C20" s="189" t="s">
        <v>311</v>
      </c>
      <c r="D20" s="203">
        <v>0.39</v>
      </c>
      <c r="E20" s="204">
        <v>0.79</v>
      </c>
      <c r="F20" s="205">
        <v>1.49</v>
      </c>
    </row>
    <row r="21" spans="1:6" ht="21" customHeight="1" x14ac:dyDescent="0.35">
      <c r="A21" s="444"/>
      <c r="B21" s="448"/>
      <c r="C21" s="193" t="s">
        <v>250</v>
      </c>
      <c r="D21" s="193" t="s">
        <v>22</v>
      </c>
      <c r="E21" s="206" t="s">
        <v>22</v>
      </c>
      <c r="F21" s="207">
        <v>0.99</v>
      </c>
    </row>
    <row r="22" spans="1:6" ht="21" customHeight="1" x14ac:dyDescent="0.35">
      <c r="A22" s="444"/>
      <c r="B22" s="299">
        <v>1.5</v>
      </c>
      <c r="C22" s="193" t="s">
        <v>311</v>
      </c>
      <c r="D22" s="208">
        <v>0.99</v>
      </c>
      <c r="E22" s="209">
        <v>1.99</v>
      </c>
      <c r="F22" s="207">
        <v>3.99</v>
      </c>
    </row>
    <row r="23" spans="1:6" ht="21" customHeight="1" thickBot="1" x14ac:dyDescent="0.4">
      <c r="A23" s="445"/>
      <c r="B23" s="210">
        <v>2.5</v>
      </c>
      <c r="C23" s="197" t="s">
        <v>311</v>
      </c>
      <c r="D23" s="198">
        <v>1.49</v>
      </c>
      <c r="E23" s="211">
        <v>2.99</v>
      </c>
      <c r="F23" s="212">
        <v>5.99</v>
      </c>
    </row>
    <row r="24" spans="1:6" ht="31.5" thickBot="1" x14ac:dyDescent="0.4">
      <c r="A24" s="303" t="s">
        <v>116</v>
      </c>
      <c r="B24" s="213">
        <v>0.6</v>
      </c>
      <c r="C24" s="214" t="s">
        <v>311</v>
      </c>
      <c r="D24" s="215">
        <v>0.49</v>
      </c>
      <c r="E24" s="216">
        <v>0.99</v>
      </c>
      <c r="F24" s="217">
        <v>2.29</v>
      </c>
    </row>
    <row r="25" spans="1:6" ht="31.5" thickBot="1" x14ac:dyDescent="0.4">
      <c r="A25" s="303" t="s">
        <v>6</v>
      </c>
      <c r="B25" s="213">
        <v>0.6</v>
      </c>
      <c r="C25" s="201" t="s">
        <v>311</v>
      </c>
      <c r="D25" s="215">
        <v>0.49</v>
      </c>
      <c r="E25" s="218" t="s">
        <v>276</v>
      </c>
      <c r="F25" s="219">
        <v>2.29</v>
      </c>
    </row>
    <row r="26" spans="1:6" ht="23.25" x14ac:dyDescent="0.35">
      <c r="A26" s="443" t="s">
        <v>2</v>
      </c>
      <c r="B26" s="455">
        <v>0.6</v>
      </c>
      <c r="C26" s="189" t="s">
        <v>311</v>
      </c>
      <c r="D26" s="189">
        <v>0.28999999999999998</v>
      </c>
      <c r="E26" s="220">
        <v>0.69</v>
      </c>
      <c r="F26" s="221">
        <v>1.69</v>
      </c>
    </row>
    <row r="27" spans="1:6" ht="23.25" x14ac:dyDescent="0.35">
      <c r="A27" s="444"/>
      <c r="B27" s="446"/>
      <c r="C27" s="222" t="s">
        <v>133</v>
      </c>
      <c r="D27" s="193" t="s">
        <v>22</v>
      </c>
      <c r="E27" s="89" t="s">
        <v>22</v>
      </c>
      <c r="F27" s="223">
        <v>1.99</v>
      </c>
    </row>
    <row r="28" spans="1:6" ht="24" thickBot="1" x14ac:dyDescent="0.4">
      <c r="A28" s="445"/>
      <c r="B28" s="210">
        <v>2.5</v>
      </c>
      <c r="C28" s="197" t="s">
        <v>311</v>
      </c>
      <c r="D28" s="197">
        <v>1.49</v>
      </c>
      <c r="E28" s="224">
        <v>3.49</v>
      </c>
      <c r="F28" s="212">
        <v>6.99</v>
      </c>
    </row>
    <row r="29" spans="1:6" ht="23.25" x14ac:dyDescent="0.35">
      <c r="A29" s="443" t="s">
        <v>3</v>
      </c>
      <c r="B29" s="225">
        <v>0.6</v>
      </c>
      <c r="C29" s="189" t="s">
        <v>311</v>
      </c>
      <c r="D29" s="189">
        <v>0.28999999999999998</v>
      </c>
      <c r="E29" s="226">
        <v>0.69</v>
      </c>
      <c r="F29" s="205">
        <v>1.69</v>
      </c>
    </row>
    <row r="30" spans="1:6" ht="23.25" x14ac:dyDescent="0.35">
      <c r="A30" s="444"/>
      <c r="B30" s="227">
        <v>1.5</v>
      </c>
      <c r="C30" s="193" t="s">
        <v>311</v>
      </c>
      <c r="D30" s="193">
        <v>0.99</v>
      </c>
      <c r="E30" s="143">
        <v>1.49</v>
      </c>
      <c r="F30" s="207">
        <v>2.99</v>
      </c>
    </row>
    <row r="31" spans="1:6" ht="24" thickBot="1" x14ac:dyDescent="0.4">
      <c r="A31" s="445"/>
      <c r="B31" s="228">
        <v>2.5</v>
      </c>
      <c r="C31" s="197" t="s">
        <v>311</v>
      </c>
      <c r="D31" s="198">
        <v>1.49</v>
      </c>
      <c r="E31" s="211">
        <v>2.4900000000000002</v>
      </c>
      <c r="F31" s="212">
        <v>4.99</v>
      </c>
    </row>
    <row r="32" spans="1:6" ht="31.5" thickBot="1" x14ac:dyDescent="0.4">
      <c r="A32" s="303" t="s">
        <v>108</v>
      </c>
      <c r="B32" s="213">
        <v>0.6</v>
      </c>
      <c r="C32" s="214" t="s">
        <v>311</v>
      </c>
      <c r="D32" s="201">
        <v>0.69</v>
      </c>
      <c r="E32" s="214">
        <v>1.49</v>
      </c>
      <c r="F32" s="217">
        <v>2.69</v>
      </c>
    </row>
    <row r="33" spans="1:6" ht="23.25" x14ac:dyDescent="0.35">
      <c r="A33" s="443" t="s">
        <v>5</v>
      </c>
      <c r="B33" s="229">
        <v>1.5</v>
      </c>
      <c r="C33" s="226" t="s">
        <v>311</v>
      </c>
      <c r="D33" s="189">
        <v>1.49</v>
      </c>
      <c r="E33" s="226">
        <v>2.99</v>
      </c>
      <c r="F33" s="205">
        <v>5.99</v>
      </c>
    </row>
    <row r="34" spans="1:6" ht="24" thickBot="1" x14ac:dyDescent="0.4">
      <c r="A34" s="445"/>
      <c r="B34" s="230">
        <v>2.5</v>
      </c>
      <c r="C34" s="224" t="s">
        <v>311</v>
      </c>
      <c r="D34" s="197">
        <v>2.4900000000000002</v>
      </c>
      <c r="E34" s="231">
        <v>4.99</v>
      </c>
      <c r="F34" s="199">
        <v>8.99</v>
      </c>
    </row>
    <row r="35" spans="1:6" ht="21" customHeight="1" x14ac:dyDescent="0.35">
      <c r="A35" s="443" t="s">
        <v>4</v>
      </c>
      <c r="B35" s="455">
        <v>0.6</v>
      </c>
      <c r="C35" s="189" t="s">
        <v>311</v>
      </c>
      <c r="D35" s="203">
        <v>0.28999999999999998</v>
      </c>
      <c r="E35" s="204">
        <v>0.69</v>
      </c>
      <c r="F35" s="205">
        <v>1.29</v>
      </c>
    </row>
    <row r="36" spans="1:6" ht="21.6" customHeight="1" x14ac:dyDescent="0.35">
      <c r="A36" s="444"/>
      <c r="B36" s="446"/>
      <c r="C36" s="143" t="s">
        <v>115</v>
      </c>
      <c r="D36" s="222" t="s">
        <v>22</v>
      </c>
      <c r="E36" s="143" t="s">
        <v>22</v>
      </c>
      <c r="F36" s="207">
        <v>1.99</v>
      </c>
    </row>
    <row r="37" spans="1:6" ht="21" customHeight="1" x14ac:dyDescent="0.35">
      <c r="A37" s="444"/>
      <c r="B37" s="299">
        <v>1.5</v>
      </c>
      <c r="C37" s="193" t="s">
        <v>311</v>
      </c>
      <c r="D37" s="208">
        <v>0.99</v>
      </c>
      <c r="E37" s="206">
        <v>1.49</v>
      </c>
      <c r="F37" s="207">
        <v>2.99</v>
      </c>
    </row>
    <row r="38" spans="1:6" ht="21" customHeight="1" thickBot="1" x14ac:dyDescent="0.4">
      <c r="A38" s="445"/>
      <c r="B38" s="210">
        <v>2.5</v>
      </c>
      <c r="C38" s="197" t="s">
        <v>311</v>
      </c>
      <c r="D38" s="197">
        <v>1.49</v>
      </c>
      <c r="E38" s="224">
        <v>2.4900000000000002</v>
      </c>
      <c r="F38" s="212">
        <v>4.99</v>
      </c>
    </row>
    <row r="39" spans="1:6" ht="66.599999999999994" customHeight="1" thickBot="1" x14ac:dyDescent="0.3">
      <c r="A39" s="183" t="s">
        <v>360</v>
      </c>
      <c r="B39" s="232">
        <v>0.6</v>
      </c>
      <c r="C39" s="233" t="s">
        <v>312</v>
      </c>
      <c r="D39" s="201">
        <v>0.19</v>
      </c>
      <c r="E39" s="201">
        <v>0.39</v>
      </c>
      <c r="F39" s="202">
        <v>0.69</v>
      </c>
    </row>
    <row r="40" spans="1:6" x14ac:dyDescent="0.25">
      <c r="A40" s="19" t="s">
        <v>361</v>
      </c>
      <c r="B40" s="17"/>
      <c r="C40" s="17"/>
      <c r="D40" s="17"/>
      <c r="E40" s="17"/>
      <c r="F40" s="17"/>
    </row>
    <row r="41" spans="1:6" x14ac:dyDescent="0.25">
      <c r="A41" s="19" t="s">
        <v>349</v>
      </c>
      <c r="B41" s="17"/>
      <c r="C41" s="17"/>
      <c r="D41" s="17"/>
      <c r="E41" s="17"/>
      <c r="F41" s="17"/>
    </row>
    <row r="42" spans="1:6" x14ac:dyDescent="0.25">
      <c r="A42" s="19" t="s">
        <v>245</v>
      </c>
      <c r="B42" s="17"/>
      <c r="C42" s="17"/>
      <c r="D42" s="17"/>
      <c r="E42" s="17"/>
      <c r="F42" s="17"/>
    </row>
    <row r="43" spans="1:6" x14ac:dyDescent="0.25">
      <c r="A43" s="19" t="s">
        <v>350</v>
      </c>
      <c r="B43" s="17"/>
      <c r="C43" s="17"/>
      <c r="D43" s="17"/>
      <c r="E43" s="17"/>
      <c r="F43" s="17"/>
    </row>
    <row r="44" spans="1:6" x14ac:dyDescent="0.25">
      <c r="A44" s="31" t="s">
        <v>351</v>
      </c>
      <c r="B44" s="17"/>
      <c r="C44" s="17"/>
      <c r="D44" s="17"/>
      <c r="E44" s="17"/>
      <c r="F44" s="17"/>
    </row>
    <row r="45" spans="1:6" x14ac:dyDescent="0.25">
      <c r="A45" s="31" t="s">
        <v>352</v>
      </c>
      <c r="B45" s="17"/>
      <c r="C45" s="17"/>
      <c r="D45" s="17"/>
      <c r="E45" s="17"/>
      <c r="F45" s="17"/>
    </row>
    <row r="46" spans="1:6" x14ac:dyDescent="0.25">
      <c r="A46" s="128" t="s">
        <v>353</v>
      </c>
      <c r="B46" s="32"/>
      <c r="C46" s="32"/>
      <c r="D46" s="32"/>
      <c r="E46" s="17"/>
      <c r="F46" s="17"/>
    </row>
    <row r="47" spans="1:6" x14ac:dyDescent="0.25">
      <c r="A47" s="128" t="s">
        <v>354</v>
      </c>
      <c r="B47" s="32"/>
      <c r="C47" s="32"/>
      <c r="D47" s="32"/>
      <c r="E47" s="17"/>
      <c r="F47" s="17"/>
    </row>
    <row r="48" spans="1:6" x14ac:dyDescent="0.25">
      <c r="A48" s="315" t="s">
        <v>358</v>
      </c>
      <c r="B48" s="32"/>
      <c r="C48" s="32"/>
      <c r="D48" s="32"/>
      <c r="E48" s="17"/>
      <c r="F48" s="17"/>
    </row>
    <row r="49" spans="1:6" x14ac:dyDescent="0.25">
      <c r="A49" s="315" t="s">
        <v>359</v>
      </c>
      <c r="B49" s="302"/>
      <c r="C49" s="32"/>
      <c r="D49" s="32"/>
      <c r="E49" s="17"/>
      <c r="F49" s="17"/>
    </row>
    <row r="50" spans="1:6" x14ac:dyDescent="0.25">
      <c r="A50" s="315" t="s">
        <v>355</v>
      </c>
      <c r="B50" s="32"/>
      <c r="C50" s="32"/>
      <c r="D50" s="32"/>
      <c r="E50" s="17"/>
      <c r="F50" s="17"/>
    </row>
    <row r="51" spans="1:6" x14ac:dyDescent="0.25">
      <c r="A51" s="316" t="s">
        <v>348</v>
      </c>
      <c r="B51" s="32"/>
      <c r="C51" s="32"/>
      <c r="D51" s="32"/>
      <c r="E51" s="17"/>
      <c r="F51" s="17"/>
    </row>
    <row r="52" spans="1:6" x14ac:dyDescent="0.25">
      <c r="A52" s="315" t="s">
        <v>284</v>
      </c>
      <c r="B52" s="32"/>
      <c r="C52" s="32"/>
      <c r="D52" s="32"/>
      <c r="E52" s="17"/>
      <c r="F52" s="17"/>
    </row>
    <row r="53" spans="1:6" x14ac:dyDescent="0.25">
      <c r="A53" s="33" t="s">
        <v>240</v>
      </c>
      <c r="B53" s="32"/>
      <c r="C53" s="32"/>
      <c r="D53" s="32"/>
      <c r="E53" s="17"/>
      <c r="F53" s="17"/>
    </row>
    <row r="54" spans="1:6" x14ac:dyDescent="0.25">
      <c r="A54" s="318"/>
      <c r="B54" s="34"/>
      <c r="C54" s="34"/>
      <c r="D54" s="34"/>
      <c r="E54" s="17"/>
      <c r="F54" s="17"/>
    </row>
  </sheetData>
  <sheetProtection algorithmName="SHA-512" hashValue="T4iAph2DUf62hvClrRyw6Vj2LdDZptlLTJME0b6HjVPqZsKzHaBUQfKrI1HbyQGhQl0JyjYGIU+F5eU+KycI0A==" saltValue="d8ZtpMSPnkE00KRFi8knVA==" spinCount="100000" sheet="1" formatCells="0" formatColumns="0" formatRows="0" insertColumns="0" insertRows="0" insertHyperlinks="0" deleteColumns="0" deleteRows="0" sort="0" autoFilter="0" pivotTables="0"/>
  <mergeCells count="18">
    <mergeCell ref="A35:A38"/>
    <mergeCell ref="C10:C12"/>
    <mergeCell ref="A20:A23"/>
    <mergeCell ref="B35:B36"/>
    <mergeCell ref="A29:A31"/>
    <mergeCell ref="A10:A12"/>
    <mergeCell ref="B10:B12"/>
    <mergeCell ref="B13:B14"/>
    <mergeCell ref="A33:A34"/>
    <mergeCell ref="A26:A28"/>
    <mergeCell ref="B26:B27"/>
    <mergeCell ref="D9:F9"/>
    <mergeCell ref="D10:F10"/>
    <mergeCell ref="A13:A18"/>
    <mergeCell ref="B16:B17"/>
    <mergeCell ref="B20:B21"/>
    <mergeCell ref="D11:F11"/>
    <mergeCell ref="A9:C9"/>
  </mergeCells>
  <phoneticPr fontId="0" type="noConversion"/>
  <pageMargins left="0.39937499999999998" right="0.19685039370078741" top="0.39370078740157483" bottom="0.39370078740157483" header="0.31496062992125984" footer="0.31496062992125984"/>
  <pageSetup paperSize="9" scale="54" orientation="portrait" r:id="rId1"/>
  <headerFooter alignWithMargins="0"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9:F37"/>
  <sheetViews>
    <sheetView view="pageBreakPreview" zoomScaleNormal="85" zoomScaleSheetLayoutView="100" workbookViewId="0">
      <selection activeCell="F12" sqref="F12"/>
    </sheetView>
  </sheetViews>
  <sheetFormatPr defaultRowHeight="12.75" x14ac:dyDescent="0.2"/>
  <cols>
    <col min="1" max="1" width="92.140625" customWidth="1"/>
    <col min="2" max="2" width="16.7109375" customWidth="1"/>
    <col min="3" max="3" width="13.140625" customWidth="1"/>
    <col min="4" max="4" width="14" customWidth="1"/>
    <col min="5" max="5" width="13.5703125" customWidth="1"/>
  </cols>
  <sheetData>
    <row r="9" spans="1:5" ht="30.75" customHeight="1" x14ac:dyDescent="0.25">
      <c r="A9" s="12"/>
      <c r="B9" s="11"/>
      <c r="C9" s="11"/>
    </row>
    <row r="10" spans="1:5" ht="23.25" customHeight="1" x14ac:dyDescent="0.25">
      <c r="A10" s="12"/>
      <c r="B10" s="11"/>
      <c r="C10" s="11"/>
    </row>
    <row r="11" spans="1:5" s="3" customFormat="1" ht="20.45" customHeight="1" x14ac:dyDescent="0.35">
      <c r="A11" s="39" t="s">
        <v>274</v>
      </c>
      <c r="C11" s="412"/>
      <c r="D11" s="413" t="s">
        <v>419</v>
      </c>
      <c r="E11" s="376"/>
    </row>
    <row r="12" spans="1:5" s="3" customFormat="1" ht="20.45" customHeight="1" x14ac:dyDescent="0.3">
      <c r="A12" s="145" t="s">
        <v>275</v>
      </c>
      <c r="B12" s="145"/>
      <c r="C12" s="145"/>
    </row>
    <row r="13" spans="1:5" s="3" customFormat="1" ht="20.100000000000001" customHeight="1" x14ac:dyDescent="0.3">
      <c r="A13" s="449" t="s">
        <v>80</v>
      </c>
      <c r="B13" s="532" t="s">
        <v>147</v>
      </c>
      <c r="C13" s="532"/>
      <c r="D13" s="532"/>
      <c r="E13" s="532"/>
    </row>
    <row r="14" spans="1:5" s="3" customFormat="1" ht="20.25" x14ac:dyDescent="0.3">
      <c r="A14" s="449"/>
      <c r="B14" s="532" t="s">
        <v>287</v>
      </c>
      <c r="C14" s="532"/>
      <c r="D14" s="532" t="s">
        <v>43</v>
      </c>
      <c r="E14" s="532"/>
    </row>
    <row r="15" spans="1:5" s="3" customFormat="1" ht="20.45" customHeight="1" x14ac:dyDescent="0.35">
      <c r="A15" s="268" t="s">
        <v>81</v>
      </c>
      <c r="B15" s="623">
        <v>1.79</v>
      </c>
      <c r="C15" s="623"/>
      <c r="D15" s="622">
        <v>1.99</v>
      </c>
      <c r="E15" s="622"/>
    </row>
    <row r="16" spans="1:5" s="3" customFormat="1" ht="20.45" customHeight="1" x14ac:dyDescent="0.35">
      <c r="A16" s="268" t="s">
        <v>82</v>
      </c>
      <c r="B16" s="622">
        <v>0.99</v>
      </c>
      <c r="C16" s="622"/>
      <c r="D16" s="622">
        <v>1.19</v>
      </c>
      <c r="E16" s="622"/>
    </row>
    <row r="17" spans="1:6" s="3" customFormat="1" ht="20.45" customHeight="1" x14ac:dyDescent="0.35">
      <c r="A17" s="268" t="s">
        <v>83</v>
      </c>
      <c r="B17" s="622">
        <v>3.29</v>
      </c>
      <c r="C17" s="622"/>
      <c r="D17" s="623">
        <v>3.79</v>
      </c>
      <c r="E17" s="623"/>
    </row>
    <row r="18" spans="1:6" s="376" customFormat="1" ht="21" customHeight="1" x14ac:dyDescent="0.35">
      <c r="A18" s="375" t="s">
        <v>84</v>
      </c>
      <c r="B18" s="623">
        <v>1.69</v>
      </c>
      <c r="C18" s="623"/>
      <c r="D18" s="623">
        <v>1.99</v>
      </c>
      <c r="E18" s="623"/>
    </row>
    <row r="19" spans="1:6" s="3" customFormat="1" ht="46.5" x14ac:dyDescent="0.35">
      <c r="A19" s="313" t="s">
        <v>331</v>
      </c>
      <c r="B19" s="621">
        <v>3.29</v>
      </c>
      <c r="C19" s="621"/>
      <c r="D19" s="621">
        <v>3.79</v>
      </c>
      <c r="E19" s="621"/>
    </row>
    <row r="20" spans="1:6" s="3" customFormat="1" ht="20.100000000000001" customHeight="1" x14ac:dyDescent="0.3">
      <c r="A20" s="449" t="s">
        <v>85</v>
      </c>
      <c r="B20" s="624" t="s">
        <v>143</v>
      </c>
      <c r="C20" s="625"/>
      <c r="D20" s="625"/>
      <c r="E20" s="626"/>
    </row>
    <row r="21" spans="1:6" s="3" customFormat="1" ht="20.100000000000001" customHeight="1" x14ac:dyDescent="0.3">
      <c r="A21" s="449"/>
      <c r="B21" s="624" t="s">
        <v>280</v>
      </c>
      <c r="C21" s="626"/>
      <c r="D21" s="624" t="s">
        <v>279</v>
      </c>
      <c r="E21" s="626"/>
    </row>
    <row r="22" spans="1:6" s="3" customFormat="1" ht="20.25" x14ac:dyDescent="0.3">
      <c r="A22" s="449"/>
      <c r="B22" s="166" t="s">
        <v>162</v>
      </c>
      <c r="C22" s="166" t="s">
        <v>163</v>
      </c>
      <c r="D22" s="166" t="s">
        <v>162</v>
      </c>
      <c r="E22" s="166" t="s">
        <v>163</v>
      </c>
    </row>
    <row r="23" spans="1:6" s="3" customFormat="1" ht="20.45" customHeight="1" x14ac:dyDescent="0.35">
      <c r="A23" s="269" t="s">
        <v>86</v>
      </c>
      <c r="B23" s="343">
        <v>21.99</v>
      </c>
      <c r="C23" s="252" t="s">
        <v>22</v>
      </c>
      <c r="D23" s="343">
        <v>23.19</v>
      </c>
      <c r="E23" s="252" t="s">
        <v>22</v>
      </c>
    </row>
    <row r="24" spans="1:6" s="3" customFormat="1" ht="20.45" customHeight="1" x14ac:dyDescent="0.35">
      <c r="A24" s="269" t="s">
        <v>87</v>
      </c>
      <c r="B24" s="343">
        <v>22.39</v>
      </c>
      <c r="C24" s="252" t="s">
        <v>22</v>
      </c>
      <c r="D24" s="343">
        <v>23.59</v>
      </c>
      <c r="E24" s="252" t="s">
        <v>22</v>
      </c>
    </row>
    <row r="25" spans="1:6" s="3" customFormat="1" ht="20.45" customHeight="1" x14ac:dyDescent="0.35">
      <c r="A25" s="269" t="s">
        <v>88</v>
      </c>
      <c r="B25" s="252" t="s">
        <v>22</v>
      </c>
      <c r="C25" s="252">
        <v>7.99</v>
      </c>
      <c r="D25" s="252" t="s">
        <v>22</v>
      </c>
      <c r="E25" s="343">
        <v>8.49</v>
      </c>
    </row>
    <row r="26" spans="1:6" s="376" customFormat="1" ht="21" customHeight="1" x14ac:dyDescent="0.35">
      <c r="A26" s="375" t="s">
        <v>113</v>
      </c>
      <c r="B26" s="343">
        <v>17.98</v>
      </c>
      <c r="C26" s="343" t="s">
        <v>22</v>
      </c>
      <c r="D26" s="343">
        <v>19.98</v>
      </c>
      <c r="E26" s="343" t="s">
        <v>22</v>
      </c>
    </row>
    <row r="27" spans="1:6" s="3" customFormat="1" ht="20.25" x14ac:dyDescent="0.3">
      <c r="A27" s="19" t="s">
        <v>288</v>
      </c>
      <c r="B27" s="40"/>
      <c r="C27" s="40"/>
      <c r="D27" s="29"/>
      <c r="E27" s="29"/>
      <c r="F27" s="30"/>
    </row>
    <row r="28" spans="1:6" s="3" customFormat="1" ht="20.25" x14ac:dyDescent="0.3">
      <c r="A28" s="18" t="s">
        <v>289</v>
      </c>
      <c r="B28" s="40"/>
      <c r="C28" s="40"/>
      <c r="D28" s="29"/>
      <c r="E28" s="29"/>
      <c r="F28" s="30"/>
    </row>
    <row r="29" spans="1:6" s="3" customFormat="1" ht="20.25" x14ac:dyDescent="0.3">
      <c r="A29" s="18" t="s">
        <v>291</v>
      </c>
      <c r="B29" s="40"/>
      <c r="C29" s="40"/>
      <c r="D29" s="29"/>
      <c r="E29" s="29"/>
      <c r="F29" s="30"/>
    </row>
    <row r="30" spans="1:6" s="3" customFormat="1" ht="20.25" x14ac:dyDescent="0.3">
      <c r="A30" s="18" t="s">
        <v>114</v>
      </c>
      <c r="B30" s="40"/>
      <c r="C30" s="40"/>
      <c r="D30" s="29"/>
      <c r="E30" s="29"/>
      <c r="F30" s="30"/>
    </row>
    <row r="31" spans="1:6" s="3" customFormat="1" ht="20.25" x14ac:dyDescent="0.3">
      <c r="A31" s="18" t="s">
        <v>290</v>
      </c>
      <c r="B31" s="40"/>
      <c r="C31" s="40"/>
      <c r="D31" s="29"/>
      <c r="E31" s="29"/>
      <c r="F31" s="30"/>
    </row>
    <row r="32" spans="1:6" s="3" customFormat="1" ht="20.25" x14ac:dyDescent="0.3">
      <c r="A32" s="18" t="s">
        <v>292</v>
      </c>
      <c r="B32" s="40"/>
      <c r="C32" s="40"/>
      <c r="D32" s="29"/>
      <c r="E32" s="29"/>
      <c r="F32" s="30"/>
    </row>
    <row r="33" spans="1:6" s="3" customFormat="1" ht="20.25" x14ac:dyDescent="0.3">
      <c r="A33" s="18" t="s">
        <v>293</v>
      </c>
      <c r="B33" s="40"/>
      <c r="C33" s="40"/>
      <c r="D33" s="29"/>
      <c r="E33" s="29"/>
      <c r="F33" s="30"/>
    </row>
    <row r="34" spans="1:6" s="3" customFormat="1" ht="20.25" x14ac:dyDescent="0.3">
      <c r="A34" s="18" t="s">
        <v>294</v>
      </c>
      <c r="B34" s="40"/>
      <c r="C34" s="40"/>
      <c r="D34" s="29"/>
      <c r="E34" s="29"/>
      <c r="F34" s="30"/>
    </row>
    <row r="35" spans="1:6" s="3" customFormat="1" ht="20.25" x14ac:dyDescent="0.3">
      <c r="A35" s="301" t="s">
        <v>165</v>
      </c>
      <c r="B35" s="32"/>
      <c r="C35" s="32"/>
      <c r="D35" s="29"/>
      <c r="E35" s="29"/>
      <c r="F35" s="30"/>
    </row>
    <row r="36" spans="1:6" s="8" customFormat="1" ht="20.25" x14ac:dyDescent="0.3">
      <c r="A36" s="151" t="s">
        <v>333</v>
      </c>
      <c r="B36" s="32"/>
      <c r="C36" s="32"/>
      <c r="D36" s="29"/>
      <c r="E36" s="29"/>
      <c r="F36" s="29"/>
    </row>
    <row r="37" spans="1:6" ht="15.75" x14ac:dyDescent="0.25">
      <c r="A37" s="34" t="s">
        <v>334</v>
      </c>
      <c r="B37" s="34"/>
      <c r="C37" s="34"/>
    </row>
  </sheetData>
  <sheetProtection algorithmName="SHA-512" hashValue="a2g6peTH9TyYJhqOnOar9NTYudyztzxaZkbIgIoTw7U1IWnZjIBeZ6qqdIxEmvvq8HmIiYrpJDsXS45wRXirZA==" saltValue="0hIUKwjVm+hzf9ZyKkBi1Q==" spinCount="100000" sheet="1" formatCells="0" formatColumns="0" formatRows="0" insertColumns="0" insertRows="0" insertHyperlinks="0" deleteColumns="0" deleteRows="0" sort="0" autoFilter="0" pivotTables="0"/>
  <mergeCells count="18">
    <mergeCell ref="A20:A22"/>
    <mergeCell ref="B20:E20"/>
    <mergeCell ref="D21:E21"/>
    <mergeCell ref="B21:C21"/>
    <mergeCell ref="B13:E13"/>
    <mergeCell ref="D14:E14"/>
    <mergeCell ref="D15:E15"/>
    <mergeCell ref="B14:C14"/>
    <mergeCell ref="B15:C15"/>
    <mergeCell ref="B16:C16"/>
    <mergeCell ref="B17:C17"/>
    <mergeCell ref="B18:C18"/>
    <mergeCell ref="B19:C19"/>
    <mergeCell ref="D19:E19"/>
    <mergeCell ref="D16:E16"/>
    <mergeCell ref="D17:E17"/>
    <mergeCell ref="D18:E18"/>
    <mergeCell ref="A13:A14"/>
  </mergeCells>
  <phoneticPr fontId="3" type="noConversion"/>
  <pageMargins left="0.78740157480314965" right="0.39370078740157483" top="0.19685039370078741" bottom="0.19685039370078741" header="0.31496062992125984" footer="0.31496062992125984"/>
  <pageSetup paperSize="9" scale="61" orientation="portrait" r:id="rId1"/>
  <headerFooter alignWithMargins="0">
    <oddFooter>Страница 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5:AT58"/>
  <sheetViews>
    <sheetView zoomScaleNormal="100" zoomScaleSheetLayoutView="100" workbookViewId="0">
      <selection activeCell="C9" sqref="C9:D9"/>
    </sheetView>
  </sheetViews>
  <sheetFormatPr defaultColWidth="8.85546875" defaultRowHeight="20.25" x14ac:dyDescent="0.3"/>
  <cols>
    <col min="1" max="1" width="8.140625" style="87" customWidth="1"/>
    <col min="2" max="2" width="74.28515625" style="4" customWidth="1"/>
    <col min="3" max="3" width="37.7109375" style="4" customWidth="1"/>
    <col min="4" max="4" width="30.140625" style="4" customWidth="1"/>
    <col min="5" max="5" width="11" style="4" bestFit="1" customWidth="1"/>
    <col min="6" max="6" width="11.7109375" style="4" customWidth="1"/>
    <col min="7" max="16384" width="8.85546875" style="4"/>
  </cols>
  <sheetData>
    <row r="5" spans="1:46" ht="30.6" customHeight="1" x14ac:dyDescent="0.3"/>
    <row r="6" spans="1:46" ht="22.9" customHeight="1" x14ac:dyDescent="0.35">
      <c r="A6" s="88"/>
      <c r="C6" s="10"/>
    </row>
    <row r="7" spans="1:46" ht="14.45" customHeight="1" x14ac:dyDescent="0.35">
      <c r="A7" s="88"/>
      <c r="C7" s="10"/>
    </row>
    <row r="8" spans="1:46" ht="14.45" customHeight="1" x14ac:dyDescent="0.35">
      <c r="A8" s="88"/>
      <c r="C8" s="10"/>
    </row>
    <row r="9" spans="1:46" ht="23.25" x14ac:dyDescent="0.35">
      <c r="A9" s="584" t="s">
        <v>151</v>
      </c>
      <c r="B9" s="628"/>
      <c r="C9" s="581" t="s">
        <v>407</v>
      </c>
      <c r="D9" s="581"/>
    </row>
    <row r="10" spans="1:46" ht="21" thickBot="1" x14ac:dyDescent="0.35">
      <c r="A10" s="627" t="s">
        <v>217</v>
      </c>
      <c r="B10" s="627"/>
      <c r="C10" s="627"/>
      <c r="D10" s="627"/>
      <c r="E10" s="5"/>
      <c r="F10" s="5"/>
      <c r="G10" s="5"/>
    </row>
    <row r="11" spans="1:46" ht="39" thickTop="1" thickBot="1" x14ac:dyDescent="0.35">
      <c r="A11" s="90" t="s">
        <v>90</v>
      </c>
      <c r="B11" s="91" t="s">
        <v>91</v>
      </c>
      <c r="C11" s="92" t="s">
        <v>185</v>
      </c>
      <c r="D11" s="91" t="s">
        <v>93</v>
      </c>
      <c r="E11" s="7"/>
      <c r="F11" s="7"/>
      <c r="G11" s="7"/>
    </row>
    <row r="12" spans="1:46" ht="21" thickBot="1" x14ac:dyDescent="0.35">
      <c r="A12" s="632" t="s">
        <v>179</v>
      </c>
      <c r="B12" s="633"/>
      <c r="C12" s="633"/>
      <c r="D12" s="634"/>
      <c r="E12" s="7"/>
      <c r="F12" s="7"/>
      <c r="G12" s="7"/>
    </row>
    <row r="13" spans="1:46" s="85" customFormat="1" x14ac:dyDescent="0.3">
      <c r="A13" s="93">
        <v>1</v>
      </c>
      <c r="B13" s="101" t="s">
        <v>189</v>
      </c>
      <c r="C13" s="671">
        <v>35.4</v>
      </c>
      <c r="D13" s="389">
        <v>3.54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</row>
    <row r="14" spans="1:46" s="85" customFormat="1" x14ac:dyDescent="0.3">
      <c r="A14" s="94">
        <v>2</v>
      </c>
      <c r="B14" s="100" t="s">
        <v>190</v>
      </c>
      <c r="C14" s="672">
        <v>55.68</v>
      </c>
      <c r="D14" s="389">
        <v>3.48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1:46" s="85" customFormat="1" x14ac:dyDescent="0.3">
      <c r="A15" s="94">
        <v>3</v>
      </c>
      <c r="B15" s="100" t="s">
        <v>408</v>
      </c>
      <c r="C15" s="672">
        <v>4.0999999999999996</v>
      </c>
      <c r="D15" s="389" t="s">
        <v>22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1:46" s="85" customFormat="1" x14ac:dyDescent="0.3">
      <c r="A16" s="94">
        <v>4</v>
      </c>
      <c r="B16" s="100" t="s">
        <v>414</v>
      </c>
      <c r="C16" s="672">
        <v>19.649999999999999</v>
      </c>
      <c r="D16" s="389">
        <v>4.37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</row>
    <row r="17" spans="1:46" s="85" customFormat="1" x14ac:dyDescent="0.3">
      <c r="A17" s="94">
        <v>5</v>
      </c>
      <c r="B17" s="100" t="s">
        <v>225</v>
      </c>
      <c r="C17" s="672">
        <v>39.9</v>
      </c>
      <c r="D17" s="389">
        <v>3.99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</row>
    <row r="18" spans="1:46" s="85" customFormat="1" ht="21" thickBot="1" x14ac:dyDescent="0.35">
      <c r="A18" s="97">
        <v>6</v>
      </c>
      <c r="B18" s="103" t="s">
        <v>226</v>
      </c>
      <c r="C18" s="673">
        <v>62.4</v>
      </c>
      <c r="D18" s="674">
        <v>3.9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ht="21" thickBot="1" x14ac:dyDescent="0.35">
      <c r="A19" s="629" t="s">
        <v>180</v>
      </c>
      <c r="B19" s="630"/>
      <c r="C19" s="630"/>
      <c r="D19" s="631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</row>
    <row r="20" spans="1:46" s="86" customFormat="1" x14ac:dyDescent="0.3">
      <c r="A20" s="93">
        <v>6</v>
      </c>
      <c r="B20" s="101" t="s">
        <v>227</v>
      </c>
      <c r="C20" s="675">
        <v>42.18</v>
      </c>
      <c r="D20" s="676">
        <v>4.4400000000000004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</row>
    <row r="21" spans="1:46" s="86" customFormat="1" x14ac:dyDescent="0.3">
      <c r="A21" s="94">
        <v>7</v>
      </c>
      <c r="B21" s="100" t="s">
        <v>228</v>
      </c>
      <c r="C21" s="390">
        <v>110.76</v>
      </c>
      <c r="D21" s="391">
        <v>4.26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</row>
    <row r="22" spans="1:46" s="86" customFormat="1" x14ac:dyDescent="0.3">
      <c r="A22" s="94">
        <v>8</v>
      </c>
      <c r="B22" s="100" t="s">
        <v>411</v>
      </c>
      <c r="C22" s="390">
        <v>51.6</v>
      </c>
      <c r="D22" s="391">
        <v>5.16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</row>
    <row r="23" spans="1:46" s="86" customFormat="1" ht="21" thickBot="1" x14ac:dyDescent="0.35">
      <c r="A23" s="97">
        <v>9</v>
      </c>
      <c r="B23" s="103" t="s">
        <v>191</v>
      </c>
      <c r="C23" s="677">
        <v>76.8</v>
      </c>
      <c r="D23" s="678">
        <v>4.8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</row>
    <row r="24" spans="1:46" ht="21" thickBot="1" x14ac:dyDescent="0.35">
      <c r="A24" s="629" t="s">
        <v>181</v>
      </c>
      <c r="B24" s="630"/>
      <c r="C24" s="630"/>
      <c r="D24" s="631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</row>
    <row r="25" spans="1:46" s="85" customFormat="1" x14ac:dyDescent="0.3">
      <c r="A25" s="93">
        <v>10</v>
      </c>
      <c r="B25" s="101" t="s">
        <v>192</v>
      </c>
      <c r="C25" s="392">
        <v>8.15</v>
      </c>
      <c r="D25" s="393" t="s">
        <v>22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</row>
    <row r="26" spans="1:46" s="85" customFormat="1" x14ac:dyDescent="0.3">
      <c r="A26" s="394"/>
      <c r="B26" s="395" t="s">
        <v>393</v>
      </c>
      <c r="C26" s="679">
        <v>39.69</v>
      </c>
      <c r="D26" s="680">
        <v>8.82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</row>
    <row r="27" spans="1:46" s="85" customFormat="1" x14ac:dyDescent="0.3">
      <c r="A27" s="94">
        <v>11</v>
      </c>
      <c r="B27" s="100" t="s">
        <v>230</v>
      </c>
      <c r="C27" s="396" t="s">
        <v>392</v>
      </c>
      <c r="D27" s="397">
        <v>6.7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</row>
    <row r="28" spans="1:46" s="85" customFormat="1" x14ac:dyDescent="0.3">
      <c r="A28" s="94">
        <v>12</v>
      </c>
      <c r="B28" s="100" t="s">
        <v>409</v>
      </c>
      <c r="C28" s="396">
        <v>39.42</v>
      </c>
      <c r="D28" s="397">
        <v>8.76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</row>
    <row r="29" spans="1:46" s="85" customFormat="1" ht="21" thickBot="1" x14ac:dyDescent="0.35">
      <c r="A29" s="97">
        <v>13</v>
      </c>
      <c r="B29" s="103" t="s">
        <v>410</v>
      </c>
      <c r="C29" s="396">
        <v>33.39</v>
      </c>
      <c r="D29" s="398">
        <v>7.42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</row>
    <row r="30" spans="1:46" ht="21" thickBot="1" x14ac:dyDescent="0.35">
      <c r="A30" s="629" t="s">
        <v>182</v>
      </c>
      <c r="B30" s="630"/>
      <c r="C30" s="630"/>
      <c r="D30" s="631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</row>
    <row r="31" spans="1:46" s="85" customFormat="1" x14ac:dyDescent="0.3">
      <c r="A31" s="93">
        <v>14</v>
      </c>
      <c r="B31" s="101" t="s">
        <v>193</v>
      </c>
      <c r="C31" s="392">
        <v>112.8</v>
      </c>
      <c r="D31" s="393">
        <v>4.51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</row>
    <row r="32" spans="1:46" s="85" customFormat="1" x14ac:dyDescent="0.3">
      <c r="A32" s="94">
        <v>15</v>
      </c>
      <c r="B32" s="100" t="s">
        <v>194</v>
      </c>
      <c r="C32" s="396">
        <v>89.25</v>
      </c>
      <c r="D32" s="397">
        <v>3.57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</row>
    <row r="33" spans="1:46" s="85" customFormat="1" ht="21" thickBot="1" x14ac:dyDescent="0.35">
      <c r="A33" s="97">
        <v>16</v>
      </c>
      <c r="B33" s="103" t="s">
        <v>195</v>
      </c>
      <c r="C33" s="399">
        <v>74.099999999999994</v>
      </c>
      <c r="D33" s="398">
        <v>2.97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</row>
    <row r="34" spans="1:46" s="85" customFormat="1" ht="21" thickBot="1" x14ac:dyDescent="0.35">
      <c r="A34" s="629" t="s">
        <v>197</v>
      </c>
      <c r="B34" s="630"/>
      <c r="C34" s="630"/>
      <c r="D34" s="631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</row>
    <row r="35" spans="1:46" s="86" customFormat="1" ht="21" customHeight="1" x14ac:dyDescent="0.3">
      <c r="A35" s="93">
        <v>17</v>
      </c>
      <c r="B35" s="101" t="s">
        <v>412</v>
      </c>
      <c r="C35" s="392">
        <v>4.93</v>
      </c>
      <c r="D35" s="393" t="s">
        <v>22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</row>
    <row r="36" spans="1:46" s="86" customFormat="1" ht="21" customHeight="1" x14ac:dyDescent="0.3">
      <c r="A36" s="94">
        <v>18</v>
      </c>
      <c r="B36" s="100" t="s">
        <v>229</v>
      </c>
      <c r="C36" s="396">
        <v>6.47</v>
      </c>
      <c r="D36" s="397" t="s">
        <v>22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</row>
    <row r="37" spans="1:46" s="86" customFormat="1" ht="21" customHeight="1" x14ac:dyDescent="0.3">
      <c r="A37" s="94">
        <v>19</v>
      </c>
      <c r="B37" s="100" t="s">
        <v>221</v>
      </c>
      <c r="C37" s="396">
        <v>8.93</v>
      </c>
      <c r="D37" s="397" t="s">
        <v>22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</row>
    <row r="38" spans="1:46" s="86" customFormat="1" ht="21" customHeight="1" x14ac:dyDescent="0.3">
      <c r="A38" s="94">
        <v>20</v>
      </c>
      <c r="B38" s="100" t="s">
        <v>222</v>
      </c>
      <c r="C38" s="396">
        <v>68.569999999999993</v>
      </c>
      <c r="D38" s="397">
        <v>8.57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</row>
    <row r="39" spans="1:46" s="86" customFormat="1" ht="21" customHeight="1" thickBot="1" x14ac:dyDescent="0.35">
      <c r="A39" s="97">
        <v>21</v>
      </c>
      <c r="B39" s="103" t="s">
        <v>223</v>
      </c>
      <c r="C39" s="399">
        <v>71.44</v>
      </c>
      <c r="D39" s="398">
        <v>8.93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</row>
    <row r="40" spans="1:46" ht="21" thickBot="1" x14ac:dyDescent="0.35">
      <c r="A40" s="635" t="s">
        <v>183</v>
      </c>
      <c r="B40" s="636"/>
      <c r="C40" s="636"/>
      <c r="D40" s="637"/>
    </row>
    <row r="41" spans="1:46" s="99" customFormat="1" ht="21" thickBot="1" x14ac:dyDescent="0.35">
      <c r="A41" s="98">
        <v>22</v>
      </c>
      <c r="B41" s="681" t="s">
        <v>413</v>
      </c>
      <c r="C41" s="682">
        <v>67.5</v>
      </c>
      <c r="D41" s="683">
        <v>2.7</v>
      </c>
    </row>
    <row r="42" spans="1:46" ht="21" thickBot="1" x14ac:dyDescent="0.35">
      <c r="A42" s="632" t="s">
        <v>196</v>
      </c>
      <c r="B42" s="633"/>
      <c r="C42" s="633"/>
      <c r="D42" s="634"/>
    </row>
    <row r="43" spans="1:46" ht="21" customHeight="1" x14ac:dyDescent="0.3">
      <c r="A43" s="93">
        <v>23</v>
      </c>
      <c r="B43" s="101" t="s">
        <v>224</v>
      </c>
      <c r="C43" s="392">
        <v>15</v>
      </c>
      <c r="D43" s="393" t="s">
        <v>188</v>
      </c>
    </row>
    <row r="44" spans="1:46" ht="21" customHeight="1" x14ac:dyDescent="0.3">
      <c r="A44" s="94">
        <v>24</v>
      </c>
      <c r="B44" s="100" t="s">
        <v>231</v>
      </c>
      <c r="C44" s="396">
        <v>4.58</v>
      </c>
      <c r="D44" s="397" t="s">
        <v>188</v>
      </c>
    </row>
    <row r="45" spans="1:46" ht="21" customHeight="1" thickBot="1" x14ac:dyDescent="0.35">
      <c r="A45" s="97">
        <v>25</v>
      </c>
      <c r="B45" s="103" t="s">
        <v>232</v>
      </c>
      <c r="C45" s="399">
        <v>8.69</v>
      </c>
      <c r="D45" s="398" t="s">
        <v>188</v>
      </c>
    </row>
    <row r="46" spans="1:46" ht="21" thickBot="1" x14ac:dyDescent="0.35">
      <c r="A46" s="629" t="s">
        <v>184</v>
      </c>
      <c r="B46" s="630"/>
      <c r="C46" s="630"/>
      <c r="D46" s="631"/>
      <c r="H46" s="630"/>
      <c r="I46" s="630"/>
      <c r="J46" s="630"/>
      <c r="K46" s="630"/>
      <c r="L46" s="14"/>
    </row>
    <row r="47" spans="1:46" s="86" customFormat="1" x14ac:dyDescent="0.3">
      <c r="A47" s="96">
        <v>26</v>
      </c>
      <c r="B47" s="104" t="s">
        <v>186</v>
      </c>
      <c r="C47" s="105">
        <v>129</v>
      </c>
      <c r="D47" s="106" t="s">
        <v>188</v>
      </c>
      <c r="E47" s="99"/>
      <c r="F47" s="99"/>
      <c r="G47" s="99"/>
      <c r="H47" s="348"/>
      <c r="I47" s="349"/>
      <c r="J47" s="350"/>
      <c r="K47" s="350"/>
      <c r="L47" s="351"/>
      <c r="M47" s="99"/>
      <c r="N47" s="99"/>
      <c r="O47" s="99"/>
      <c r="P47" s="99"/>
      <c r="Q47" s="99"/>
      <c r="R47" s="99"/>
    </row>
    <row r="48" spans="1:46" s="86" customFormat="1" ht="21" thickBot="1" x14ac:dyDescent="0.35">
      <c r="A48" s="95">
        <v>27</v>
      </c>
      <c r="B48" s="102" t="s">
        <v>187</v>
      </c>
      <c r="C48" s="107">
        <v>33</v>
      </c>
      <c r="D48" s="108" t="s">
        <v>188</v>
      </c>
      <c r="E48" s="99"/>
      <c r="F48" s="99"/>
      <c r="G48" s="99"/>
      <c r="H48" s="351"/>
      <c r="I48" s="351"/>
      <c r="J48" s="351"/>
      <c r="K48" s="351"/>
      <c r="L48" s="351"/>
      <c r="M48" s="99"/>
      <c r="N48" s="99"/>
      <c r="O48" s="99"/>
      <c r="P48" s="99"/>
      <c r="Q48" s="99"/>
      <c r="R48" s="99"/>
    </row>
    <row r="49" spans="1:18" x14ac:dyDescent="0.3">
      <c r="A49" s="17" t="s">
        <v>296</v>
      </c>
      <c r="B49" s="30"/>
      <c r="C49" s="30"/>
      <c r="E49" s="99"/>
      <c r="F49" s="99"/>
      <c r="G49" s="99"/>
      <c r="H49" s="351"/>
      <c r="I49" s="351"/>
      <c r="J49" s="351"/>
      <c r="K49" s="351"/>
      <c r="L49" s="351"/>
      <c r="M49" s="99"/>
      <c r="N49" s="99"/>
      <c r="O49" s="99"/>
      <c r="P49" s="99"/>
      <c r="Q49" s="99"/>
      <c r="R49" s="99"/>
    </row>
    <row r="50" spans="1:18" x14ac:dyDescent="0.3">
      <c r="A50" s="152"/>
      <c r="B50" s="152"/>
      <c r="C50" s="152"/>
      <c r="E50" s="99"/>
      <c r="F50" s="99"/>
      <c r="G50" s="99"/>
      <c r="H50" s="351"/>
      <c r="I50" s="351"/>
      <c r="J50" s="351"/>
      <c r="K50" s="351"/>
      <c r="L50" s="351"/>
      <c r="M50" s="99"/>
      <c r="N50" s="99"/>
      <c r="O50" s="99"/>
      <c r="P50" s="99"/>
      <c r="Q50" s="99"/>
      <c r="R50" s="99"/>
    </row>
    <row r="51" spans="1:18" ht="23.25" thickBot="1" x14ac:dyDescent="0.35">
      <c r="A51" s="627" t="s">
        <v>117</v>
      </c>
      <c r="B51" s="627"/>
      <c r="C51" s="627"/>
      <c r="D51" s="627"/>
    </row>
    <row r="52" spans="1:18" ht="41.25" thickTop="1" x14ac:dyDescent="0.3">
      <c r="A52" s="167" t="s">
        <v>332</v>
      </c>
      <c r="B52" s="423" t="s">
        <v>91</v>
      </c>
      <c r="C52" s="169" t="s">
        <v>92</v>
      </c>
      <c r="D52" s="639" t="s">
        <v>404</v>
      </c>
      <c r="E52" s="526"/>
    </row>
    <row r="53" spans="1:18" x14ac:dyDescent="0.3">
      <c r="A53" s="416"/>
      <c r="B53" s="416"/>
      <c r="C53" s="416"/>
      <c r="D53" s="416" t="s">
        <v>162</v>
      </c>
      <c r="E53" s="3" t="s">
        <v>405</v>
      </c>
    </row>
    <row r="54" spans="1:18" ht="24" customHeight="1" x14ac:dyDescent="0.3">
      <c r="A54" s="424">
        <v>1</v>
      </c>
      <c r="B54" s="425" t="s">
        <v>401</v>
      </c>
      <c r="C54" s="425" t="s">
        <v>94</v>
      </c>
      <c r="D54" s="428">
        <v>2.69</v>
      </c>
      <c r="E54" s="429">
        <f>D54*20</f>
        <v>53.8</v>
      </c>
    </row>
    <row r="55" spans="1:18" ht="27" customHeight="1" x14ac:dyDescent="0.3">
      <c r="A55" s="426">
        <v>2</v>
      </c>
      <c r="B55" s="427" t="s">
        <v>402</v>
      </c>
      <c r="C55" s="427" t="s">
        <v>94</v>
      </c>
      <c r="D55" s="428">
        <v>2.85</v>
      </c>
      <c r="E55" s="429">
        <f t="shared" ref="E55:E56" si="0">D55*20</f>
        <v>57</v>
      </c>
    </row>
    <row r="56" spans="1:18" ht="23.25" x14ac:dyDescent="0.3">
      <c r="A56" s="426">
        <v>3</v>
      </c>
      <c r="B56" s="427" t="s">
        <v>403</v>
      </c>
      <c r="C56" s="427" t="s">
        <v>94</v>
      </c>
      <c r="D56" s="428">
        <v>3.45</v>
      </c>
      <c r="E56" s="429">
        <f t="shared" si="0"/>
        <v>69</v>
      </c>
    </row>
    <row r="57" spans="1:18" s="3" customFormat="1" ht="18" customHeight="1" x14ac:dyDescent="0.3">
      <c r="A57" s="151" t="s">
        <v>284</v>
      </c>
      <c r="B57" s="153"/>
      <c r="C57" s="153"/>
      <c r="D57" s="153"/>
    </row>
    <row r="58" spans="1:18" s="3" customFormat="1" x14ac:dyDescent="0.3">
      <c r="A58" s="638" t="s">
        <v>240</v>
      </c>
      <c r="B58" s="638"/>
      <c r="C58" s="638"/>
      <c r="D58" s="30"/>
    </row>
  </sheetData>
  <sheetProtection algorithmName="SHA-512" hashValue="cQK7bQU8uWnv3tQsq6m+OvbuAFyV9Dl8nmE/z0CbADl9P/T1MNAZi0xKBscN/0C9iBfe0lAHyHif1yNkYS8MyQ==" saltValue="GKKjDU4QSzalLFa1sq+NqQ==" spinCount="100000" sheet="1" formatCells="0" formatColumns="0" formatRows="0" insertColumns="0" insertRows="0" insertHyperlinks="0" deleteColumns="0" deleteRows="0" sort="0" autoFilter="0" pivotTables="0"/>
  <mergeCells count="15">
    <mergeCell ref="H46:K46"/>
    <mergeCell ref="A42:D42"/>
    <mergeCell ref="A46:D46"/>
    <mergeCell ref="A58:C58"/>
    <mergeCell ref="D52:E52"/>
    <mergeCell ref="A10:D10"/>
    <mergeCell ref="A9:B9"/>
    <mergeCell ref="C9:D9"/>
    <mergeCell ref="A51:D51"/>
    <mergeCell ref="A34:D34"/>
    <mergeCell ref="A12:D12"/>
    <mergeCell ref="A19:D19"/>
    <mergeCell ref="A24:D24"/>
    <mergeCell ref="A30:D30"/>
    <mergeCell ref="A40:D40"/>
  </mergeCells>
  <phoneticPr fontId="3" type="noConversion"/>
  <pageMargins left="0.19685039370078741" right="0.19685039370078741" top="0.19685039370078741" bottom="0.19685039370078741" header="0.31496062992125984" footer="0.31496062992125984"/>
  <pageSetup paperSize="9" scale="68" fitToHeight="0" orientation="portrait" r:id="rId1"/>
  <headerFooter alignWithMargins="0">
    <oddFooter>Страница  &amp;P из &amp;N</oddFooter>
  </headerFooter>
  <rowBreaks count="1" manualBreakCount="1">
    <brk id="50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3:D35"/>
  <sheetViews>
    <sheetView view="pageBreakPreview" zoomScale="90" zoomScaleNormal="100" zoomScaleSheetLayoutView="90" workbookViewId="0">
      <selection activeCell="E26" sqref="E26"/>
    </sheetView>
  </sheetViews>
  <sheetFormatPr defaultRowHeight="12.75" x14ac:dyDescent="0.2"/>
  <cols>
    <col min="1" max="1" width="9.140625" customWidth="1"/>
    <col min="2" max="2" width="75.28515625" customWidth="1"/>
    <col min="3" max="3" width="27.28515625" customWidth="1"/>
    <col min="4" max="4" width="40.28515625" customWidth="1"/>
  </cols>
  <sheetData>
    <row r="13" spans="1:4" ht="24" thickBot="1" x14ac:dyDescent="0.4">
      <c r="A13" s="150" t="s">
        <v>216</v>
      </c>
      <c r="B13" s="150"/>
      <c r="C13" s="644" t="s">
        <v>415</v>
      </c>
      <c r="D13" s="645"/>
    </row>
    <row r="14" spans="1:4" ht="21.75" thickTop="1" thickBot="1" x14ac:dyDescent="0.25">
      <c r="A14" s="167" t="s">
        <v>307</v>
      </c>
      <c r="B14" s="168" t="s">
        <v>91</v>
      </c>
      <c r="C14" s="154" t="s">
        <v>92</v>
      </c>
      <c r="D14" s="169" t="s">
        <v>185</v>
      </c>
    </row>
    <row r="15" spans="1:4" ht="21" thickBot="1" x14ac:dyDescent="0.25">
      <c r="A15" s="641" t="s">
        <v>220</v>
      </c>
      <c r="B15" s="642"/>
      <c r="C15" s="642"/>
      <c r="D15" s="643"/>
    </row>
    <row r="16" spans="1:4" ht="18.75" x14ac:dyDescent="0.3">
      <c r="A16" s="270">
        <v>1</v>
      </c>
      <c r="B16" s="271" t="s">
        <v>198</v>
      </c>
      <c r="C16" s="272" t="s">
        <v>213</v>
      </c>
      <c r="D16" s="273">
        <v>13.25</v>
      </c>
    </row>
    <row r="17" spans="1:4" ht="18.75" x14ac:dyDescent="0.3">
      <c r="A17" s="274">
        <v>2</v>
      </c>
      <c r="B17" s="275" t="s">
        <v>199</v>
      </c>
      <c r="C17" s="276" t="s">
        <v>213</v>
      </c>
      <c r="D17" s="277">
        <v>13.25</v>
      </c>
    </row>
    <row r="18" spans="1:4" ht="18.75" x14ac:dyDescent="0.3">
      <c r="A18" s="274">
        <v>3</v>
      </c>
      <c r="B18" s="278" t="s">
        <v>235</v>
      </c>
      <c r="C18" s="276" t="s">
        <v>213</v>
      </c>
      <c r="D18" s="279">
        <v>15.9</v>
      </c>
    </row>
    <row r="19" spans="1:4" ht="18.75" x14ac:dyDescent="0.3">
      <c r="A19" s="280">
        <v>4</v>
      </c>
      <c r="B19" s="278" t="s">
        <v>200</v>
      </c>
      <c r="C19" s="276" t="s">
        <v>213</v>
      </c>
      <c r="D19" s="279">
        <v>15.9</v>
      </c>
    </row>
    <row r="20" spans="1:4" ht="18.75" x14ac:dyDescent="0.3">
      <c r="A20" s="280">
        <v>5</v>
      </c>
      <c r="B20" s="278" t="s">
        <v>201</v>
      </c>
      <c r="C20" s="276" t="s">
        <v>213</v>
      </c>
      <c r="D20" s="279">
        <v>15.9</v>
      </c>
    </row>
    <row r="21" spans="1:4" ht="18.75" x14ac:dyDescent="0.3">
      <c r="A21" s="280">
        <v>6</v>
      </c>
      <c r="B21" s="278" t="s">
        <v>202</v>
      </c>
      <c r="C21" s="281" t="s">
        <v>214</v>
      </c>
      <c r="D21" s="282">
        <v>24.12</v>
      </c>
    </row>
    <row r="22" spans="1:4" ht="18.75" x14ac:dyDescent="0.3">
      <c r="A22" s="280">
        <v>7</v>
      </c>
      <c r="B22" s="278" t="s">
        <v>203</v>
      </c>
      <c r="C22" s="281" t="s">
        <v>214</v>
      </c>
      <c r="D22" s="282">
        <v>24.12</v>
      </c>
    </row>
    <row r="23" spans="1:4" ht="18.75" x14ac:dyDescent="0.3">
      <c r="A23" s="274">
        <v>8</v>
      </c>
      <c r="B23" s="275" t="s">
        <v>204</v>
      </c>
      <c r="C23" s="281" t="s">
        <v>214</v>
      </c>
      <c r="D23" s="283">
        <v>24.12</v>
      </c>
    </row>
    <row r="24" spans="1:4" ht="18.75" x14ac:dyDescent="0.3">
      <c r="A24" s="274">
        <v>9</v>
      </c>
      <c r="B24" s="275" t="s">
        <v>205</v>
      </c>
      <c r="C24" s="276" t="s">
        <v>213</v>
      </c>
      <c r="D24" s="283">
        <v>15.58</v>
      </c>
    </row>
    <row r="25" spans="1:4" ht="18.75" x14ac:dyDescent="0.3">
      <c r="A25" s="274">
        <v>10</v>
      </c>
      <c r="B25" s="275" t="s">
        <v>206</v>
      </c>
      <c r="C25" s="276" t="s">
        <v>213</v>
      </c>
      <c r="D25" s="283">
        <v>9.5399999999999991</v>
      </c>
    </row>
    <row r="26" spans="1:4" ht="18.75" x14ac:dyDescent="0.3">
      <c r="A26" s="274">
        <v>11</v>
      </c>
      <c r="B26" s="275" t="s">
        <v>207</v>
      </c>
      <c r="C26" s="276" t="s">
        <v>215</v>
      </c>
      <c r="D26" s="283">
        <v>5.8</v>
      </c>
    </row>
    <row r="27" spans="1:4" ht="18.75" x14ac:dyDescent="0.3">
      <c r="A27" s="274">
        <v>12</v>
      </c>
      <c r="B27" s="275" t="s">
        <v>208</v>
      </c>
      <c r="C27" s="276" t="s">
        <v>215</v>
      </c>
      <c r="D27" s="283">
        <v>5.8</v>
      </c>
    </row>
    <row r="28" spans="1:4" ht="18.75" x14ac:dyDescent="0.3">
      <c r="A28" s="274">
        <v>13</v>
      </c>
      <c r="B28" s="275" t="s">
        <v>209</v>
      </c>
      <c r="C28" s="276" t="s">
        <v>215</v>
      </c>
      <c r="D28" s="283">
        <v>5.8</v>
      </c>
    </row>
    <row r="29" spans="1:4" ht="18.75" x14ac:dyDescent="0.3">
      <c r="A29" s="274">
        <v>14</v>
      </c>
      <c r="B29" s="275" t="s">
        <v>210</v>
      </c>
      <c r="C29" s="276" t="s">
        <v>215</v>
      </c>
      <c r="D29" s="283">
        <v>5.8</v>
      </c>
    </row>
    <row r="30" spans="1:4" ht="18.75" x14ac:dyDescent="0.3">
      <c r="A30" s="274">
        <v>15</v>
      </c>
      <c r="B30" s="275" t="s">
        <v>211</v>
      </c>
      <c r="C30" s="276" t="s">
        <v>215</v>
      </c>
      <c r="D30" s="284">
        <v>6.23</v>
      </c>
    </row>
    <row r="31" spans="1:4" ht="19.5" thickBot="1" x14ac:dyDescent="0.35">
      <c r="A31" s="285">
        <v>16</v>
      </c>
      <c r="B31" s="286" t="s">
        <v>212</v>
      </c>
      <c r="C31" s="287" t="s">
        <v>215</v>
      </c>
      <c r="D31" s="288">
        <v>6.23</v>
      </c>
    </row>
    <row r="32" spans="1:4" s="160" customFormat="1" ht="18.75" x14ac:dyDescent="0.3">
      <c r="A32" s="19" t="s">
        <v>218</v>
      </c>
      <c r="B32" s="19"/>
      <c r="C32" s="19"/>
      <c r="D32" s="159"/>
    </row>
    <row r="33" spans="1:4" s="160" customFormat="1" ht="18.75" x14ac:dyDescent="0.3">
      <c r="A33" s="19" t="s">
        <v>219</v>
      </c>
      <c r="B33" s="19"/>
      <c r="C33" s="19"/>
      <c r="D33" s="159"/>
    </row>
    <row r="34" spans="1:4" s="160" customFormat="1" ht="15.75" x14ac:dyDescent="0.25">
      <c r="A34" s="18" t="s">
        <v>284</v>
      </c>
      <c r="B34" s="12"/>
      <c r="C34" s="12"/>
    </row>
    <row r="35" spans="1:4" s="160" customFormat="1" ht="20.25" x14ac:dyDescent="0.3">
      <c r="A35" s="640" t="s">
        <v>295</v>
      </c>
      <c r="B35" s="640"/>
      <c r="C35" s="640"/>
      <c r="D35" s="156"/>
    </row>
  </sheetData>
  <sheetProtection algorithmName="SHA-512" hashValue="bZnF/sLc2rgRXf6xNtXEwT6sriGRk8edr5tg1JOjxThE5gHsv8C+3VgYlTEMK2yCFOQ8hZzgfbV5lwPaIluiXA==" saltValue="AwLwxXpON81G5IGDhCsKxA==" spinCount="100000" sheet="1" formatCells="0" formatColumns="0" formatRows="0" insertColumns="0" insertRows="0" insertHyperlinks="0" deleteColumns="0" deleteRows="0" sort="0" autoFilter="0" pivotTables="0"/>
  <mergeCells count="3">
    <mergeCell ref="A35:C35"/>
    <mergeCell ref="A15:D15"/>
    <mergeCell ref="C13:D13"/>
  </mergeCells>
  <pageMargins left="0.19685039370078741" right="0.19685039370078741" top="0.19685039370078741" bottom="0.19685039370078741" header="0.31496062992125984" footer="0.31496062992125984"/>
  <pageSetup paperSize="9" scale="67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9:G22"/>
  <sheetViews>
    <sheetView view="pageBreakPreview" zoomScale="70" zoomScaleNormal="85" zoomScaleSheetLayoutView="70" zoomScalePageLayoutView="70" workbookViewId="0">
      <selection activeCell="N15" sqref="N15"/>
    </sheetView>
  </sheetViews>
  <sheetFormatPr defaultColWidth="8.85546875" defaultRowHeight="20.25" x14ac:dyDescent="0.3"/>
  <cols>
    <col min="1" max="1" width="74.42578125" style="4" customWidth="1"/>
    <col min="2" max="2" width="31.140625" style="4" customWidth="1"/>
    <col min="3" max="3" width="54.140625" style="4" customWidth="1"/>
    <col min="4" max="4" width="14.85546875" style="4" bestFit="1" customWidth="1"/>
    <col min="5" max="6" width="13.85546875" style="4" bestFit="1" customWidth="1"/>
    <col min="7" max="16384" width="8.85546875" style="4"/>
  </cols>
  <sheetData>
    <row r="9" spans="1:6" ht="27.6" customHeight="1" x14ac:dyDescent="0.35">
      <c r="A9" s="12"/>
      <c r="B9" s="10"/>
    </row>
    <row r="10" spans="1:6" ht="47.25" customHeight="1" x14ac:dyDescent="0.35">
      <c r="A10" s="12"/>
      <c r="B10" s="646"/>
      <c r="C10" s="646"/>
      <c r="D10" s="646"/>
    </row>
    <row r="11" spans="1:6" ht="27" customHeight="1" thickBot="1" x14ac:dyDescent="0.4">
      <c r="A11" s="35" t="s">
        <v>298</v>
      </c>
      <c r="B11" s="63" t="s">
        <v>123</v>
      </c>
      <c r="C11" s="566" t="s">
        <v>418</v>
      </c>
      <c r="D11" s="566"/>
      <c r="E11" s="566"/>
      <c r="F11" s="566"/>
    </row>
    <row r="12" spans="1:6" ht="21" thickBot="1" x14ac:dyDescent="0.35">
      <c r="A12" s="650" t="s">
        <v>139</v>
      </c>
      <c r="B12" s="650" t="s">
        <v>140</v>
      </c>
      <c r="C12" s="650" t="s">
        <v>148</v>
      </c>
      <c r="D12" s="647" t="s">
        <v>149</v>
      </c>
      <c r="E12" s="648"/>
      <c r="F12" s="649"/>
    </row>
    <row r="13" spans="1:6" x14ac:dyDescent="0.3">
      <c r="A13" s="519"/>
      <c r="B13" s="519"/>
      <c r="C13" s="519"/>
      <c r="D13" s="437" t="s">
        <v>120</v>
      </c>
      <c r="E13" s="437" t="s">
        <v>121</v>
      </c>
      <c r="F13" s="437" t="s">
        <v>122</v>
      </c>
    </row>
    <row r="14" spans="1:6" ht="23.25" x14ac:dyDescent="0.35">
      <c r="A14" s="486" t="s">
        <v>297</v>
      </c>
      <c r="B14" s="193">
        <v>38</v>
      </c>
      <c r="C14" s="193" t="s">
        <v>89</v>
      </c>
      <c r="D14" s="439">
        <v>4990</v>
      </c>
      <c r="E14" s="439">
        <v>4490</v>
      </c>
      <c r="F14" s="439">
        <v>3990</v>
      </c>
    </row>
    <row r="15" spans="1:6" ht="23.25" x14ac:dyDescent="0.35">
      <c r="A15" s="488"/>
      <c r="B15" s="193">
        <v>52</v>
      </c>
      <c r="C15" s="193" t="s">
        <v>89</v>
      </c>
      <c r="D15" s="439">
        <v>5490</v>
      </c>
      <c r="E15" s="439">
        <v>4990</v>
      </c>
      <c r="F15" s="439">
        <v>4490</v>
      </c>
    </row>
    <row r="16" spans="1:6" ht="23.25" x14ac:dyDescent="0.35">
      <c r="A16" s="486" t="s">
        <v>396</v>
      </c>
      <c r="B16" s="193">
        <v>32</v>
      </c>
      <c r="C16" s="193" t="s">
        <v>89</v>
      </c>
      <c r="D16" s="439">
        <v>1390</v>
      </c>
      <c r="E16" s="439">
        <v>1190</v>
      </c>
      <c r="F16" s="439">
        <v>990</v>
      </c>
    </row>
    <row r="17" spans="1:7" ht="23.25" x14ac:dyDescent="0.35">
      <c r="A17" s="488"/>
      <c r="B17" s="193">
        <v>52</v>
      </c>
      <c r="C17" s="193" t="s">
        <v>89</v>
      </c>
      <c r="D17" s="439">
        <v>1490</v>
      </c>
      <c r="E17" s="439">
        <v>1290</v>
      </c>
      <c r="F17" s="439">
        <v>1090</v>
      </c>
    </row>
    <row r="18" spans="1:7" s="156" customFormat="1" x14ac:dyDescent="0.3">
      <c r="A18" s="18" t="s">
        <v>299</v>
      </c>
      <c r="B18" s="46"/>
      <c r="C18" s="46"/>
      <c r="D18" s="46"/>
      <c r="E18" s="157"/>
    </row>
    <row r="19" spans="1:7" s="160" customFormat="1" ht="15.75" x14ac:dyDescent="0.25">
      <c r="A19" s="18" t="s">
        <v>284</v>
      </c>
      <c r="B19" s="12"/>
      <c r="C19" s="12"/>
    </row>
    <row r="20" spans="1:7" s="160" customFormat="1" x14ac:dyDescent="0.3">
      <c r="A20" s="640" t="s">
        <v>295</v>
      </c>
      <c r="B20" s="640"/>
      <c r="C20" s="640"/>
      <c r="D20" s="156"/>
    </row>
    <row r="21" spans="1:7" x14ac:dyDescent="0.3">
      <c r="A21" s="20"/>
      <c r="B21" s="20"/>
      <c r="C21" s="20"/>
      <c r="D21" s="43"/>
      <c r="E21" s="7"/>
      <c r="F21" s="7"/>
      <c r="G21" s="7"/>
    </row>
    <row r="22" spans="1:7" x14ac:dyDescent="0.3">
      <c r="A22" s="20"/>
    </row>
  </sheetData>
  <sheetProtection algorithmName="SHA-512" hashValue="exa3tO1IomuVk/ZmyR3AzAe4OFNW8+Rpgvgw6LILhCy0sn8kooiqod+m3RHH+XC9YO6jwvG6avenTdqNd+onGQ==" saltValue="SjnwbTY8Y02QJulWPCJsBw==" spinCount="100000" sheet="1" formatCells="0" formatColumns="0" formatRows="0" insertColumns="0" insertRows="0" insertHyperlinks="0" deleteColumns="0" deleteRows="0" sort="0" autoFilter="0" pivotTables="0"/>
  <mergeCells count="9">
    <mergeCell ref="A20:C20"/>
    <mergeCell ref="B10:D10"/>
    <mergeCell ref="D12:F12"/>
    <mergeCell ref="C11:F11"/>
    <mergeCell ref="A12:A13"/>
    <mergeCell ref="B12:B13"/>
    <mergeCell ref="C12:C13"/>
    <mergeCell ref="A14:A15"/>
    <mergeCell ref="A16:A17"/>
  </mergeCells>
  <phoneticPr fontId="3" type="noConversion"/>
  <pageMargins left="0.19685039370078741" right="0.19685039370078741" top="0.19685039370078741" bottom="0.19685039370078741" header="0" footer="0"/>
  <pageSetup paperSize="9" scale="50" orientation="portrait" r:id="rId1"/>
  <headerFooter alignWithMargins="0">
    <oddFooter>Страница  &amp;P из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6:H41"/>
  <sheetViews>
    <sheetView tabSelected="1" view="pageBreakPreview" zoomScale="70" zoomScaleNormal="70" zoomScaleSheetLayoutView="70" workbookViewId="0">
      <selection activeCell="L15" sqref="L15"/>
    </sheetView>
  </sheetViews>
  <sheetFormatPr defaultRowHeight="12.75" x14ac:dyDescent="0.2"/>
  <cols>
    <col min="1" max="1" width="32" customWidth="1"/>
    <col min="2" max="2" width="21.28515625" bestFit="1" customWidth="1"/>
    <col min="3" max="3" width="15.42578125" bestFit="1" customWidth="1"/>
    <col min="4" max="4" width="17.5703125" bestFit="1" customWidth="1"/>
    <col min="5" max="6" width="15.140625" customWidth="1"/>
    <col min="7" max="7" width="21.85546875" customWidth="1"/>
    <col min="8" max="8" width="37.5703125" customWidth="1"/>
  </cols>
  <sheetData>
    <row r="16" spans="5:8" ht="23.25" x14ac:dyDescent="0.35">
      <c r="E16" s="52"/>
      <c r="F16" s="52"/>
      <c r="H16" s="52"/>
    </row>
    <row r="17" spans="1:8" s="3" customFormat="1" ht="21" customHeight="1" thickBot="1" x14ac:dyDescent="0.35">
      <c r="A17" s="651" t="s">
        <v>300</v>
      </c>
      <c r="B17" s="651"/>
      <c r="C17" s="651"/>
      <c r="D17" s="651"/>
      <c r="E17" s="651"/>
      <c r="F17" s="651"/>
      <c r="G17" s="46" t="s">
        <v>406</v>
      </c>
      <c r="H17" s="163"/>
    </row>
    <row r="18" spans="1:8" ht="20.25" x14ac:dyDescent="0.2">
      <c r="A18" s="656" t="s">
        <v>157</v>
      </c>
      <c r="B18" s="658" t="s">
        <v>158</v>
      </c>
      <c r="C18" s="659"/>
      <c r="D18" s="659"/>
      <c r="E18" s="660"/>
      <c r="F18" s="653" t="s">
        <v>159</v>
      </c>
      <c r="G18" s="654"/>
      <c r="H18" s="655"/>
    </row>
    <row r="19" spans="1:8" ht="35.25" customHeight="1" thickBot="1" x14ac:dyDescent="0.25">
      <c r="A19" s="657"/>
      <c r="B19" s="289" t="s">
        <v>160</v>
      </c>
      <c r="C19" s="290" t="s">
        <v>23</v>
      </c>
      <c r="D19" s="290" t="s">
        <v>24</v>
      </c>
      <c r="E19" s="290" t="s">
        <v>161</v>
      </c>
      <c r="F19" s="290" t="s">
        <v>20</v>
      </c>
      <c r="G19" s="291" t="s">
        <v>21</v>
      </c>
      <c r="H19" s="291" t="s">
        <v>164</v>
      </c>
    </row>
    <row r="20" spans="1:8" ht="23.25" x14ac:dyDescent="0.35">
      <c r="A20" s="661" t="s">
        <v>0</v>
      </c>
      <c r="B20" s="664">
        <v>18</v>
      </c>
      <c r="C20" s="247">
        <v>3</v>
      </c>
      <c r="D20" s="247">
        <v>0.6</v>
      </c>
      <c r="E20" s="248">
        <f>C20*D20</f>
        <v>1.7999999999999998</v>
      </c>
      <c r="F20" s="248">
        <v>31.99</v>
      </c>
      <c r="G20" s="292">
        <f>E20*F20</f>
        <v>57.581999999999994</v>
      </c>
      <c r="H20" s="293">
        <f>F20*(1000/B20)</f>
        <v>1777.2222222222222</v>
      </c>
    </row>
    <row r="21" spans="1:8" ht="24" thickBot="1" x14ac:dyDescent="0.4">
      <c r="A21" s="662"/>
      <c r="B21" s="665"/>
      <c r="C21" s="260">
        <v>3</v>
      </c>
      <c r="D21" s="260">
        <v>0.9</v>
      </c>
      <c r="E21" s="258">
        <f>C21*D21</f>
        <v>2.7</v>
      </c>
      <c r="F21" s="258">
        <v>31.99</v>
      </c>
      <c r="G21" s="294">
        <f>E21*F21</f>
        <v>86.373000000000005</v>
      </c>
      <c r="H21" s="295">
        <f>F21*(1000/B20)</f>
        <v>1777.2222222222222</v>
      </c>
    </row>
    <row r="22" spans="1:8" ht="23.25" x14ac:dyDescent="0.35">
      <c r="A22" s="662"/>
      <c r="B22" s="502">
        <v>37</v>
      </c>
      <c r="C22" s="241">
        <v>3</v>
      </c>
      <c r="D22" s="241">
        <v>0.6</v>
      </c>
      <c r="E22" s="242">
        <f>C22*D22</f>
        <v>1.7999999999999998</v>
      </c>
      <c r="F22" s="242">
        <v>65.989999999999995</v>
      </c>
      <c r="G22" s="296">
        <f>E22*F22</f>
        <v>118.78199999999998</v>
      </c>
      <c r="H22" s="297">
        <f>F22*(1000/B22)</f>
        <v>1783.5135135135135</v>
      </c>
    </row>
    <row r="23" spans="1:8" ht="24" thickBot="1" x14ac:dyDescent="0.4">
      <c r="A23" s="663"/>
      <c r="B23" s="665"/>
      <c r="C23" s="260">
        <v>3</v>
      </c>
      <c r="D23" s="260">
        <v>0.9</v>
      </c>
      <c r="E23" s="258">
        <v>2.7</v>
      </c>
      <c r="F23" s="258">
        <v>65.989999999999995</v>
      </c>
      <c r="G23" s="294">
        <f>E23*F23</f>
        <v>178.173</v>
      </c>
      <c r="H23" s="295">
        <f>F23*(1000/B22)</f>
        <v>1783.5135135135135</v>
      </c>
    </row>
    <row r="24" spans="1:8" ht="20.25" x14ac:dyDescent="0.3">
      <c r="A24" s="18" t="s">
        <v>301</v>
      </c>
      <c r="B24" s="63"/>
      <c r="C24" s="63"/>
      <c r="D24" s="63"/>
      <c r="E24" s="63"/>
      <c r="F24" s="4"/>
    </row>
    <row r="25" spans="1:8" s="160" customFormat="1" ht="15.75" x14ac:dyDescent="0.25">
      <c r="A25" s="18" t="s">
        <v>284</v>
      </c>
      <c r="B25" s="12"/>
      <c r="C25" s="12"/>
    </row>
    <row r="26" spans="1:8" s="160" customFormat="1" ht="20.100000000000001" customHeight="1" x14ac:dyDescent="0.2">
      <c r="A26" s="652" t="s">
        <v>295</v>
      </c>
      <c r="B26" s="652"/>
      <c r="C26" s="652"/>
      <c r="D26" s="652"/>
    </row>
    <row r="27" spans="1:8" ht="20.25" x14ac:dyDescent="0.3">
      <c r="A27" s="20"/>
      <c r="B27" s="20"/>
      <c r="C27" s="20"/>
      <c r="D27" s="43"/>
      <c r="E27" s="7"/>
      <c r="F27" s="7"/>
    </row>
    <row r="28" spans="1:8" ht="20.25" customHeight="1" x14ac:dyDescent="0.3">
      <c r="A28" s="70"/>
      <c r="B28" s="67"/>
      <c r="C28" s="67"/>
      <c r="D28" s="68"/>
      <c r="E28" s="68"/>
      <c r="F28" s="68"/>
      <c r="G28" s="69"/>
    </row>
    <row r="29" spans="1:8" ht="20.25" customHeight="1" x14ac:dyDescent="0.3">
      <c r="A29" s="70"/>
      <c r="B29" s="67"/>
      <c r="C29" s="67"/>
      <c r="D29" s="68"/>
      <c r="E29" s="68"/>
      <c r="F29" s="68"/>
      <c r="G29" s="69"/>
    </row>
    <row r="30" spans="1:8" ht="21" customHeight="1" x14ac:dyDescent="0.3">
      <c r="A30" s="70"/>
      <c r="B30" s="67"/>
      <c r="C30" s="67"/>
      <c r="D30" s="68"/>
      <c r="E30" s="68"/>
      <c r="F30" s="68"/>
      <c r="G30" s="69"/>
    </row>
    <row r="31" spans="1:8" ht="20.25" x14ac:dyDescent="0.3">
      <c r="A31" s="20"/>
      <c r="B31" s="20"/>
      <c r="C31" s="20"/>
      <c r="D31" s="43"/>
      <c r="E31" s="7"/>
      <c r="F31" s="7"/>
    </row>
    <row r="32" spans="1:8" ht="20.25" x14ac:dyDescent="0.3">
      <c r="A32" s="40"/>
      <c r="B32" s="40"/>
      <c r="C32" s="40"/>
      <c r="D32" s="40"/>
      <c r="E32" s="3"/>
      <c r="F32" s="4"/>
    </row>
    <row r="33" spans="1:6" ht="20.25" x14ac:dyDescent="0.3">
      <c r="A33" s="628"/>
      <c r="B33" s="628"/>
      <c r="C33" s="628"/>
      <c r="D33" s="628"/>
      <c r="E33" s="8"/>
      <c r="F33" s="4"/>
    </row>
    <row r="34" spans="1:6" ht="20.25" x14ac:dyDescent="0.3">
      <c r="A34" s="46"/>
      <c r="B34" s="46"/>
      <c r="C34" s="46"/>
      <c r="D34" s="46"/>
      <c r="E34" s="8"/>
      <c r="F34" s="4"/>
    </row>
    <row r="35" spans="1:6" ht="20.25" x14ac:dyDescent="0.3">
      <c r="A35" s="628"/>
      <c r="B35" s="628"/>
      <c r="C35" s="628"/>
      <c r="D35" s="628"/>
      <c r="E35" s="8"/>
      <c r="F35" s="4"/>
    </row>
    <row r="36" spans="1:6" ht="20.25" x14ac:dyDescent="0.3">
      <c r="A36" s="46"/>
      <c r="B36" s="46"/>
      <c r="C36" s="46"/>
      <c r="D36" s="46"/>
      <c r="E36" s="8"/>
      <c r="F36" s="4"/>
    </row>
    <row r="37" spans="1:6" ht="20.25" x14ac:dyDescent="0.3">
      <c r="A37" s="46"/>
      <c r="B37" s="46"/>
      <c r="C37" s="46"/>
      <c r="D37" s="46"/>
      <c r="E37" s="8"/>
      <c r="F37" s="4"/>
    </row>
    <row r="38" spans="1:6" ht="20.25" x14ac:dyDescent="0.3">
      <c r="A38" s="18"/>
      <c r="B38" s="17"/>
      <c r="C38" s="17"/>
      <c r="D38" s="40"/>
      <c r="E38" s="5"/>
      <c r="F38" s="5"/>
    </row>
    <row r="39" spans="1:6" ht="20.25" x14ac:dyDescent="0.3">
      <c r="A39" s="18"/>
      <c r="B39" s="17"/>
      <c r="C39" s="17"/>
      <c r="D39" s="40"/>
      <c r="E39" s="5"/>
      <c r="F39" s="5"/>
    </row>
    <row r="40" spans="1:6" ht="20.25" x14ac:dyDescent="0.3">
      <c r="A40" s="20"/>
      <c r="B40" s="20"/>
      <c r="C40" s="20"/>
      <c r="D40" s="43"/>
      <c r="E40" s="7"/>
      <c r="F40" s="7"/>
    </row>
    <row r="41" spans="1:6" ht="20.25" x14ac:dyDescent="0.3">
      <c r="A41" s="4"/>
      <c r="B41" s="4"/>
      <c r="C41" s="4"/>
      <c r="D41" s="4"/>
      <c r="E41" s="4"/>
      <c r="F41" s="4"/>
    </row>
  </sheetData>
  <sheetProtection algorithmName="SHA-512" hashValue="iGWL3tMLYa7jUE1UmOGTXxFZOtAvT2m0L8AJ6E0LxkU12VWhrr/Odz/3ciWFsxkO7vZYDSmLGT93FrWRzREiCg==" saltValue="TGEt/zis6v3VjIlN3J71hw==" spinCount="100000" sheet="1" formatCells="0" formatColumns="0" formatRows="0" insertColumns="0" insertRows="0" insertHyperlinks="0" deleteColumns="0" deleteRows="0" sort="0" autoFilter="0" pivotTables="0"/>
  <mergeCells count="10">
    <mergeCell ref="A17:F17"/>
    <mergeCell ref="A26:D26"/>
    <mergeCell ref="F18:H18"/>
    <mergeCell ref="A33:D33"/>
    <mergeCell ref="A35:D35"/>
    <mergeCell ref="A18:A19"/>
    <mergeCell ref="B18:E18"/>
    <mergeCell ref="A20:A23"/>
    <mergeCell ref="B20:B21"/>
    <mergeCell ref="B22:B23"/>
  </mergeCells>
  <printOptions horizontalCentered="1"/>
  <pageMargins left="0" right="0" top="0" bottom="0" header="0" footer="0"/>
  <pageSetup paperSize="9" scale="54" orientation="portrait" r:id="rId1"/>
  <headerFooter>
    <oddFooter>Страница  &amp;P из &amp;N</oddFooter>
  </headerFooter>
  <ignoredErrors>
    <ignoredError sqref="H21:H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6:F62"/>
  <sheetViews>
    <sheetView view="pageBreakPreview" zoomScaleNormal="100" zoomScaleSheetLayoutView="100" workbookViewId="0">
      <selection activeCell="D7" sqref="D7:E7"/>
    </sheetView>
  </sheetViews>
  <sheetFormatPr defaultColWidth="8.85546875" defaultRowHeight="18" x14ac:dyDescent="0.25"/>
  <cols>
    <col min="1" max="1" width="47" style="2" customWidth="1"/>
    <col min="2" max="2" width="16.85546875" style="2" customWidth="1"/>
    <col min="3" max="3" width="17.85546875" style="2" customWidth="1"/>
    <col min="4" max="4" width="22.42578125" style="2" customWidth="1"/>
    <col min="5" max="5" width="27" style="2" customWidth="1"/>
    <col min="6" max="16384" width="8.85546875" style="2"/>
  </cols>
  <sheetData>
    <row r="6" spans="1:5" ht="10.5" customHeight="1" x14ac:dyDescent="0.25"/>
    <row r="7" spans="1:5" s="4" customFormat="1" ht="30" customHeight="1" x14ac:dyDescent="0.4">
      <c r="A7" s="311" t="s">
        <v>244</v>
      </c>
      <c r="B7" s="36"/>
      <c r="C7" s="130"/>
      <c r="D7" s="476" t="s">
        <v>417</v>
      </c>
      <c r="E7" s="476"/>
    </row>
    <row r="8" spans="1:5" s="3" customFormat="1" ht="20.25" x14ac:dyDescent="0.3">
      <c r="A8" s="481" t="s">
        <v>139</v>
      </c>
      <c r="B8" s="449" t="s">
        <v>140</v>
      </c>
      <c r="C8" s="449" t="s">
        <v>141</v>
      </c>
      <c r="D8" s="466" t="s">
        <v>241</v>
      </c>
      <c r="E8" s="467"/>
    </row>
    <row r="9" spans="1:5" s="3" customFormat="1" ht="20.25" x14ac:dyDescent="0.3">
      <c r="A9" s="481"/>
      <c r="B9" s="449"/>
      <c r="C9" s="449"/>
      <c r="D9" s="466" t="s">
        <v>239</v>
      </c>
      <c r="E9" s="467"/>
    </row>
    <row r="10" spans="1:5" s="3" customFormat="1" ht="20.25" x14ac:dyDescent="0.3">
      <c r="A10" s="481"/>
      <c r="B10" s="449"/>
      <c r="C10" s="449"/>
      <c r="D10" s="174" t="s">
        <v>242</v>
      </c>
      <c r="E10" s="174" t="s">
        <v>335</v>
      </c>
    </row>
    <row r="11" spans="1:5" s="4" customFormat="1" ht="26.25" x14ac:dyDescent="0.3">
      <c r="A11" s="308" t="s">
        <v>7</v>
      </c>
      <c r="B11" s="178">
        <v>0.6</v>
      </c>
      <c r="C11" s="120" t="s">
        <v>311</v>
      </c>
      <c r="D11" s="186">
        <v>0.99</v>
      </c>
      <c r="E11" s="187">
        <v>1.99</v>
      </c>
    </row>
    <row r="12" spans="1:5" s="4" customFormat="1" ht="26.25" x14ac:dyDescent="0.3">
      <c r="A12" s="308" t="s">
        <v>134</v>
      </c>
      <c r="B12" s="178">
        <v>0.6</v>
      </c>
      <c r="C12" s="120" t="s">
        <v>311</v>
      </c>
      <c r="D12" s="186" t="s">
        <v>22</v>
      </c>
      <c r="E12" s="187">
        <v>1.89</v>
      </c>
    </row>
    <row r="13" spans="1:5" s="4" customFormat="1" ht="26.25" x14ac:dyDescent="0.3">
      <c r="A13" s="308" t="s">
        <v>8</v>
      </c>
      <c r="B13" s="178">
        <v>0.6</v>
      </c>
      <c r="C13" s="120" t="s">
        <v>311</v>
      </c>
      <c r="D13" s="186" t="s">
        <v>22</v>
      </c>
      <c r="E13" s="187">
        <v>4.99</v>
      </c>
    </row>
    <row r="14" spans="1:5" s="4" customFormat="1" ht="26.25" x14ac:dyDescent="0.3">
      <c r="A14" s="308" t="s">
        <v>9</v>
      </c>
      <c r="B14" s="178">
        <v>0.6</v>
      </c>
      <c r="C14" s="120" t="s">
        <v>311</v>
      </c>
      <c r="D14" s="186" t="s">
        <v>22</v>
      </c>
      <c r="E14" s="187">
        <v>1.89</v>
      </c>
    </row>
    <row r="15" spans="1:5" s="4" customFormat="1" ht="26.25" x14ac:dyDescent="0.3">
      <c r="A15" s="308" t="s">
        <v>10</v>
      </c>
      <c r="B15" s="178">
        <v>0.6</v>
      </c>
      <c r="C15" s="120" t="s">
        <v>311</v>
      </c>
      <c r="D15" s="186">
        <v>0.99</v>
      </c>
      <c r="E15" s="187">
        <v>1.99</v>
      </c>
    </row>
    <row r="16" spans="1:5" s="4" customFormat="1" ht="26.25" x14ac:dyDescent="0.3">
      <c r="A16" s="309" t="s">
        <v>138</v>
      </c>
      <c r="B16" s="179">
        <v>0.6</v>
      </c>
      <c r="C16" s="89" t="s">
        <v>311</v>
      </c>
      <c r="D16" s="186">
        <v>2.99</v>
      </c>
      <c r="E16" s="187">
        <v>6.99</v>
      </c>
    </row>
    <row r="17" spans="1:5" s="4" customFormat="1" ht="26.25" x14ac:dyDescent="0.3">
      <c r="A17" s="309" t="s">
        <v>137</v>
      </c>
      <c r="B17" s="179">
        <v>0.6</v>
      </c>
      <c r="C17" s="89" t="s">
        <v>311</v>
      </c>
      <c r="D17" s="186">
        <v>4.99</v>
      </c>
      <c r="E17" s="187">
        <v>14.99</v>
      </c>
    </row>
    <row r="18" spans="1:5" s="4" customFormat="1" ht="26.25" x14ac:dyDescent="0.3">
      <c r="A18" s="309" t="s">
        <v>11</v>
      </c>
      <c r="B18" s="179">
        <v>0.6</v>
      </c>
      <c r="C18" s="89" t="s">
        <v>311</v>
      </c>
      <c r="D18" s="186">
        <v>0.99</v>
      </c>
      <c r="E18" s="187">
        <v>1.99</v>
      </c>
    </row>
    <row r="19" spans="1:5" s="4" customFormat="1" ht="23.25" x14ac:dyDescent="0.3">
      <c r="A19" s="480" t="s">
        <v>12</v>
      </c>
      <c r="B19" s="483">
        <v>0.6</v>
      </c>
      <c r="C19" s="89" t="s">
        <v>311</v>
      </c>
      <c r="D19" s="186" t="s">
        <v>22</v>
      </c>
      <c r="E19" s="187">
        <v>2.29</v>
      </c>
    </row>
    <row r="20" spans="1:5" s="4" customFormat="1" ht="23.25" x14ac:dyDescent="0.3">
      <c r="A20" s="480"/>
      <c r="B20" s="483"/>
      <c r="C20" s="89" t="s">
        <v>115</v>
      </c>
      <c r="D20" s="186" t="s">
        <v>22</v>
      </c>
      <c r="E20" s="187">
        <v>3.69</v>
      </c>
    </row>
    <row r="21" spans="1:5" s="4" customFormat="1" ht="26.25" x14ac:dyDescent="0.3">
      <c r="A21" s="309" t="s">
        <v>243</v>
      </c>
      <c r="B21" s="179">
        <v>0.7</v>
      </c>
      <c r="C21" s="89" t="s">
        <v>311</v>
      </c>
      <c r="D21" s="186" t="s">
        <v>22</v>
      </c>
      <c r="E21" s="187">
        <v>2.29</v>
      </c>
    </row>
    <row r="22" spans="1:5" s="4" customFormat="1" ht="26.25" x14ac:dyDescent="0.3">
      <c r="A22" s="309" t="s">
        <v>13</v>
      </c>
      <c r="B22" s="179">
        <v>0.6</v>
      </c>
      <c r="C22" s="89" t="s">
        <v>311</v>
      </c>
      <c r="D22" s="186" t="s">
        <v>22</v>
      </c>
      <c r="E22" s="187">
        <v>4.99</v>
      </c>
    </row>
    <row r="23" spans="1:5" s="4" customFormat="1" ht="52.5" x14ac:dyDescent="0.3">
      <c r="A23" s="309" t="s">
        <v>336</v>
      </c>
      <c r="B23" s="144">
        <v>0.6</v>
      </c>
      <c r="C23" s="111" t="s">
        <v>311</v>
      </c>
      <c r="D23" s="121">
        <v>0.99</v>
      </c>
      <c r="E23" s="129">
        <v>2.99</v>
      </c>
    </row>
    <row r="24" spans="1:5" customFormat="1" ht="14.25" customHeight="1" x14ac:dyDescent="0.25">
      <c r="A24" s="33"/>
      <c r="B24" s="34"/>
      <c r="C24" s="34"/>
      <c r="D24" s="34"/>
      <c r="E24" s="17"/>
    </row>
    <row r="25" spans="1:5" s="4" customFormat="1" ht="26.25" x14ac:dyDescent="0.4">
      <c r="A25" s="479" t="s">
        <v>247</v>
      </c>
      <c r="B25" s="479"/>
      <c r="C25" s="479"/>
      <c r="D25" s="479"/>
      <c r="E25" s="479"/>
    </row>
    <row r="26" spans="1:5" s="4" customFormat="1" ht="41.1" customHeight="1" x14ac:dyDescent="0.3">
      <c r="A26" s="449" t="s">
        <v>139</v>
      </c>
      <c r="B26" s="449"/>
      <c r="C26" s="449"/>
      <c r="D26" s="123" t="s">
        <v>140</v>
      </c>
      <c r="E26" s="127" t="s">
        <v>241</v>
      </c>
    </row>
    <row r="27" spans="1:5" s="15" customFormat="1" ht="26.25" x14ac:dyDescent="0.4">
      <c r="A27" s="478" t="s">
        <v>14</v>
      </c>
      <c r="B27" s="478"/>
      <c r="C27" s="478"/>
      <c r="D27" s="234">
        <v>0.6</v>
      </c>
      <c r="E27" s="143">
        <v>34.99</v>
      </c>
    </row>
    <row r="28" spans="1:5" s="15" customFormat="1" ht="26.25" x14ac:dyDescent="0.4">
      <c r="A28" s="478" t="s">
        <v>15</v>
      </c>
      <c r="B28" s="478"/>
      <c r="C28" s="478"/>
      <c r="D28" s="234">
        <v>0.6</v>
      </c>
      <c r="E28" s="143">
        <v>7.99</v>
      </c>
    </row>
    <row r="29" spans="1:5" s="15" customFormat="1" ht="26.25" x14ac:dyDescent="0.4">
      <c r="A29" s="478" t="s">
        <v>135</v>
      </c>
      <c r="B29" s="478"/>
      <c r="C29" s="478"/>
      <c r="D29" s="234">
        <v>0.6</v>
      </c>
      <c r="E29" s="143">
        <v>14.99</v>
      </c>
    </row>
    <row r="30" spans="1:5" s="15" customFormat="1" ht="26.25" x14ac:dyDescent="0.4">
      <c r="A30" s="478" t="s">
        <v>152</v>
      </c>
      <c r="B30" s="478"/>
      <c r="C30" s="478"/>
      <c r="D30" s="192">
        <v>0.6</v>
      </c>
      <c r="E30" s="143">
        <v>11.49</v>
      </c>
    </row>
    <row r="31" spans="1:5" s="15" customFormat="1" ht="26.25" x14ac:dyDescent="0.4">
      <c r="A31" s="482" t="s">
        <v>236</v>
      </c>
      <c r="B31" s="482"/>
      <c r="C31" s="482"/>
      <c r="D31" s="192">
        <v>0.7</v>
      </c>
      <c r="E31" s="143">
        <v>11.49</v>
      </c>
    </row>
    <row r="32" spans="1:5" s="15" customFormat="1" ht="26.25" x14ac:dyDescent="0.4">
      <c r="A32" s="478" t="s">
        <v>16</v>
      </c>
      <c r="B32" s="478"/>
      <c r="C32" s="478"/>
      <c r="D32" s="234">
        <v>0.6</v>
      </c>
      <c r="E32" s="143" t="s">
        <v>281</v>
      </c>
    </row>
    <row r="33" spans="1:5" s="15" customFormat="1" ht="26.25" x14ac:dyDescent="0.4">
      <c r="A33" s="478" t="s">
        <v>318</v>
      </c>
      <c r="B33" s="478"/>
      <c r="C33" s="478"/>
      <c r="D33" s="234">
        <v>0.6</v>
      </c>
      <c r="E33" s="143" t="s">
        <v>319</v>
      </c>
    </row>
    <row r="34" spans="1:5" s="15" customFormat="1" ht="26.25" x14ac:dyDescent="0.4">
      <c r="A34" s="478" t="s">
        <v>19</v>
      </c>
      <c r="B34" s="478"/>
      <c r="C34" s="478"/>
      <c r="D34" s="234">
        <v>0.6</v>
      </c>
      <c r="E34" s="143">
        <v>19.989999999999998</v>
      </c>
    </row>
    <row r="35" spans="1:5" s="15" customFormat="1" ht="26.25" x14ac:dyDescent="0.4">
      <c r="A35" s="478" t="s">
        <v>136</v>
      </c>
      <c r="B35" s="478"/>
      <c r="C35" s="478"/>
      <c r="D35" s="234">
        <v>0.6</v>
      </c>
      <c r="E35" s="143">
        <v>5.99</v>
      </c>
    </row>
    <row r="36" spans="1:5" s="4" customFormat="1" ht="13.5" customHeight="1" x14ac:dyDescent="0.35">
      <c r="A36" s="124"/>
      <c r="B36" s="124"/>
      <c r="C36" s="124"/>
      <c r="D36" s="125"/>
      <c r="E36" s="126"/>
    </row>
    <row r="37" spans="1:5" s="4" customFormat="1" ht="24" customHeight="1" x14ac:dyDescent="0.4">
      <c r="A37" s="477" t="s">
        <v>246</v>
      </c>
      <c r="B37" s="477"/>
      <c r="C37" s="477"/>
      <c r="D37" s="477"/>
      <c r="E37" s="477"/>
    </row>
    <row r="38" spans="1:5" s="4" customFormat="1" ht="20.25" x14ac:dyDescent="0.3">
      <c r="A38" s="470" t="s">
        <v>139</v>
      </c>
      <c r="B38" s="471"/>
      <c r="C38" s="468" t="s">
        <v>140</v>
      </c>
      <c r="D38" s="466" t="s">
        <v>241</v>
      </c>
      <c r="E38" s="467"/>
    </row>
    <row r="39" spans="1:5" s="4" customFormat="1" ht="20.25" x14ac:dyDescent="0.3">
      <c r="A39" s="472"/>
      <c r="B39" s="473"/>
      <c r="C39" s="469"/>
      <c r="D39" s="149" t="s">
        <v>282</v>
      </c>
      <c r="E39" s="162" t="s">
        <v>283</v>
      </c>
    </row>
    <row r="40" spans="1:5" s="4" customFormat="1" ht="26.25" x14ac:dyDescent="0.4">
      <c r="A40" s="474" t="s">
        <v>344</v>
      </c>
      <c r="B40" s="475"/>
      <c r="C40" s="181">
        <v>0.6</v>
      </c>
      <c r="D40" s="133" t="s">
        <v>22</v>
      </c>
      <c r="E40" s="143">
        <v>38.99</v>
      </c>
    </row>
    <row r="41" spans="1:5" s="4" customFormat="1" ht="26.25" x14ac:dyDescent="0.4">
      <c r="A41" s="464" t="s">
        <v>343</v>
      </c>
      <c r="B41" s="465"/>
      <c r="C41" s="180">
        <v>0.6</v>
      </c>
      <c r="D41" s="37">
        <v>14.99</v>
      </c>
      <c r="E41" s="143">
        <v>38.99</v>
      </c>
    </row>
    <row r="42" spans="1:5" s="4" customFormat="1" ht="26.25" x14ac:dyDescent="0.4">
      <c r="A42" s="464" t="s">
        <v>342</v>
      </c>
      <c r="B42" s="465"/>
      <c r="C42" s="180">
        <v>0.6</v>
      </c>
      <c r="D42" s="133" t="s">
        <v>22</v>
      </c>
      <c r="E42" s="143">
        <v>38.99</v>
      </c>
    </row>
    <row r="43" spans="1:5" s="4" customFormat="1" ht="26.25" x14ac:dyDescent="0.4">
      <c r="A43" s="464" t="s">
        <v>341</v>
      </c>
      <c r="B43" s="465"/>
      <c r="C43" s="180">
        <v>0.6</v>
      </c>
      <c r="D43" s="133" t="s">
        <v>22</v>
      </c>
      <c r="E43" s="143">
        <v>68.989999999999995</v>
      </c>
    </row>
    <row r="44" spans="1:5" s="4" customFormat="1" ht="26.25" x14ac:dyDescent="0.4">
      <c r="A44" s="464" t="s">
        <v>340</v>
      </c>
      <c r="B44" s="465"/>
      <c r="C44" s="180">
        <v>0.6</v>
      </c>
      <c r="D44" s="133" t="s">
        <v>22</v>
      </c>
      <c r="E44" s="143">
        <v>68.989999999999995</v>
      </c>
    </row>
    <row r="45" spans="1:5" s="4" customFormat="1" ht="26.25" x14ac:dyDescent="0.4">
      <c r="A45" s="464" t="s">
        <v>17</v>
      </c>
      <c r="B45" s="465"/>
      <c r="C45" s="180">
        <v>0.6</v>
      </c>
      <c r="D45" s="37">
        <v>14.99</v>
      </c>
      <c r="E45" s="206" t="s">
        <v>22</v>
      </c>
    </row>
    <row r="46" spans="1:5" s="4" customFormat="1" ht="26.25" x14ac:dyDescent="0.4">
      <c r="A46" s="464" t="s">
        <v>18</v>
      </c>
      <c r="B46" s="465"/>
      <c r="C46" s="180">
        <v>0.6</v>
      </c>
      <c r="D46" s="37">
        <v>4.99</v>
      </c>
      <c r="E46" s="206" t="s">
        <v>22</v>
      </c>
    </row>
    <row r="47" spans="1:5" s="4" customFormat="1" ht="26.25" x14ac:dyDescent="0.4">
      <c r="A47" s="464" t="s">
        <v>337</v>
      </c>
      <c r="B47" s="465"/>
      <c r="C47" s="180">
        <v>0.6</v>
      </c>
      <c r="D47" s="37">
        <v>14.99</v>
      </c>
      <c r="E47" s="143">
        <v>38.99</v>
      </c>
    </row>
    <row r="48" spans="1:5" s="4" customFormat="1" ht="26.25" x14ac:dyDescent="0.4">
      <c r="A48" s="464" t="s">
        <v>338</v>
      </c>
      <c r="B48" s="465"/>
      <c r="C48" s="180">
        <v>0.6</v>
      </c>
      <c r="D48" s="37">
        <v>14.99</v>
      </c>
      <c r="E48" s="143">
        <v>38.99</v>
      </c>
    </row>
    <row r="49" spans="1:6" s="4" customFormat="1" ht="26.25" x14ac:dyDescent="0.4">
      <c r="A49" s="464" t="s">
        <v>339</v>
      </c>
      <c r="B49" s="465"/>
      <c r="C49" s="180">
        <v>0.6</v>
      </c>
      <c r="D49" s="37">
        <v>14.99</v>
      </c>
      <c r="E49" s="143">
        <v>38.99</v>
      </c>
    </row>
    <row r="50" spans="1:6" s="4" customFormat="1" ht="18.95" customHeight="1" x14ac:dyDescent="0.4">
      <c r="A50" s="19" t="s">
        <v>361</v>
      </c>
      <c r="B50" s="319"/>
      <c r="C50" s="320"/>
      <c r="D50" s="71"/>
      <c r="E50" s="321"/>
    </row>
    <row r="51" spans="1:6" s="4" customFormat="1" ht="19.5" customHeight="1" x14ac:dyDescent="0.4">
      <c r="A51" s="19" t="s">
        <v>367</v>
      </c>
      <c r="B51" s="319"/>
      <c r="C51" s="320"/>
      <c r="D51" s="71"/>
      <c r="E51" s="321"/>
    </row>
    <row r="52" spans="1:6" s="4" customFormat="1" ht="20.100000000000001" customHeight="1" x14ac:dyDescent="0.4">
      <c r="A52" s="31" t="s">
        <v>351</v>
      </c>
      <c r="B52" s="319"/>
      <c r="C52" s="320"/>
      <c r="D52" s="71"/>
      <c r="E52" s="321"/>
    </row>
    <row r="53" spans="1:6" s="4" customFormat="1" ht="14.1" customHeight="1" x14ac:dyDescent="0.35">
      <c r="A53" s="31" t="s">
        <v>368</v>
      </c>
      <c r="B53" s="134"/>
      <c r="C53" s="71"/>
      <c r="D53" s="71"/>
      <c r="E53" s="38"/>
    </row>
    <row r="54" spans="1:6" s="1" customFormat="1" x14ac:dyDescent="0.25">
      <c r="A54" s="315" t="s">
        <v>369</v>
      </c>
      <c r="B54" s="31"/>
      <c r="C54" s="31"/>
      <c r="D54" s="31"/>
      <c r="E54" s="17"/>
      <c r="F54" s="17"/>
    </row>
    <row r="55" spans="1:6" s="1" customFormat="1" x14ac:dyDescent="0.25">
      <c r="A55" s="315" t="s">
        <v>370</v>
      </c>
      <c r="B55" s="31"/>
      <c r="C55" s="31"/>
      <c r="D55" s="31"/>
      <c r="E55" s="17"/>
      <c r="F55" s="17"/>
    </row>
    <row r="56" spans="1:6" s="9" customFormat="1" ht="20.25" x14ac:dyDescent="0.3">
      <c r="A56" s="387" t="s">
        <v>371</v>
      </c>
      <c r="B56" s="32"/>
      <c r="C56" s="32"/>
      <c r="D56" s="32"/>
      <c r="E56" s="21"/>
    </row>
    <row r="57" spans="1:6" s="9" customFormat="1" ht="20.25" x14ac:dyDescent="0.3">
      <c r="A57" s="387" t="s">
        <v>355</v>
      </c>
      <c r="B57" s="32"/>
      <c r="C57" s="32"/>
      <c r="D57" s="32"/>
      <c r="E57" s="21"/>
    </row>
    <row r="58" spans="1:6" s="9" customFormat="1" ht="20.25" x14ac:dyDescent="0.3">
      <c r="A58" s="387" t="s">
        <v>284</v>
      </c>
      <c r="B58" s="314"/>
      <c r="C58" s="314"/>
      <c r="D58" s="32"/>
      <c r="E58" s="21"/>
    </row>
    <row r="59" spans="1:6" s="4" customFormat="1" ht="20.25" x14ac:dyDescent="0.3">
      <c r="A59" s="388" t="s">
        <v>240</v>
      </c>
    </row>
    <row r="60" spans="1:6" s="4" customFormat="1" ht="20.25" x14ac:dyDescent="0.3"/>
    <row r="61" spans="1:6" s="4" customFormat="1" ht="20.25" x14ac:dyDescent="0.3"/>
    <row r="62" spans="1:6" s="4" customFormat="1" ht="20.25" x14ac:dyDescent="0.3"/>
  </sheetData>
  <sheetProtection algorithmName="SHA-512" hashValue="Z3UZhI39BBX59fmfpk0w+/1CXbvgEQDVckx91J8DdRdDp/DJmFp+jeCdVISZo1uwhHBlQBEicde+wuDuKN9EVw==" saltValue="TJdtqC6Q8x3Thq+uf/Gnbw==" spinCount="100000" sheet="1" formatCells="0" formatColumns="0" formatRows="0" insertColumns="0" insertRows="0" insertHyperlinks="0" deleteColumns="0" deleteRows="0" sort="0" autoFilter="0" pivotTables="0"/>
  <mergeCells count="33">
    <mergeCell ref="A8:A10"/>
    <mergeCell ref="A43:B43"/>
    <mergeCell ref="A28:C28"/>
    <mergeCell ref="A29:C29"/>
    <mergeCell ref="A32:C32"/>
    <mergeCell ref="A33:C33"/>
    <mergeCell ref="A41:B41"/>
    <mergeCell ref="A26:C26"/>
    <mergeCell ref="A30:C30"/>
    <mergeCell ref="A31:C31"/>
    <mergeCell ref="A27:C27"/>
    <mergeCell ref="B19:B20"/>
    <mergeCell ref="D7:E7"/>
    <mergeCell ref="A45:B45"/>
    <mergeCell ref="A46:B46"/>
    <mergeCell ref="A47:B47"/>
    <mergeCell ref="A48:B48"/>
    <mergeCell ref="A44:B44"/>
    <mergeCell ref="B8:B10"/>
    <mergeCell ref="C8:C10"/>
    <mergeCell ref="A37:E37"/>
    <mergeCell ref="A34:C34"/>
    <mergeCell ref="A35:C35"/>
    <mergeCell ref="A25:E25"/>
    <mergeCell ref="A19:A20"/>
    <mergeCell ref="A42:B42"/>
    <mergeCell ref="D8:E8"/>
    <mergeCell ref="D9:E9"/>
    <mergeCell ref="A49:B49"/>
    <mergeCell ref="D38:E38"/>
    <mergeCell ref="C38:C39"/>
    <mergeCell ref="A38:B39"/>
    <mergeCell ref="A40:B40"/>
  </mergeCells>
  <phoneticPr fontId="0" type="noConversion"/>
  <pageMargins left="0.78740157480314965" right="0.19685039370078741" top="0.39370078740157483" bottom="0.39370078740157483" header="0.31496062992125984" footer="0.31496062992125984"/>
  <pageSetup paperSize="9" scale="57" orientation="portrait" r:id="rId1"/>
  <headerFooter alignWithMargins="0">
    <oddFooter>Страница &amp;P из &amp;N</oddFooter>
  </headerFooter>
  <colBreaks count="1" manualBreakCount="1">
    <brk id="6" max="6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J34"/>
  <sheetViews>
    <sheetView view="pageBreakPreview" zoomScaleNormal="85" zoomScaleSheetLayoutView="100" workbookViewId="0">
      <selection activeCell="E15" sqref="E15"/>
    </sheetView>
  </sheetViews>
  <sheetFormatPr defaultColWidth="8.7109375" defaultRowHeight="18" x14ac:dyDescent="0.25"/>
  <cols>
    <col min="1" max="1" width="42.85546875" style="1" customWidth="1"/>
    <col min="2" max="2" width="12.28515625" style="1" customWidth="1"/>
    <col min="3" max="3" width="46.28515625" style="1" customWidth="1"/>
    <col min="4" max="4" width="18.85546875" style="1" customWidth="1"/>
    <col min="5" max="5" width="16.5703125" style="1" customWidth="1"/>
    <col min="6" max="6" width="4.7109375" style="1" customWidth="1"/>
    <col min="7" max="17" width="8.7109375" style="1"/>
    <col min="18" max="18" width="8.28515625" style="1" customWidth="1"/>
    <col min="19" max="16384" width="8.7109375" style="1"/>
  </cols>
  <sheetData>
    <row r="7" spans="1:10" ht="21.6" customHeight="1" x14ac:dyDescent="0.25">
      <c r="D7"/>
    </row>
    <row r="8" spans="1:10" ht="28.9" customHeight="1" x14ac:dyDescent="0.35">
      <c r="A8" s="490" t="s">
        <v>366</v>
      </c>
      <c r="B8" s="490"/>
      <c r="C8" s="490"/>
      <c r="D8" s="666" t="s">
        <v>415</v>
      </c>
      <c r="E8" s="667"/>
      <c r="F8" s="667"/>
    </row>
    <row r="9" spans="1:10" ht="20.45" customHeight="1" x14ac:dyDescent="0.25">
      <c r="A9" s="468" t="s">
        <v>139</v>
      </c>
      <c r="B9" s="468" t="s">
        <v>141</v>
      </c>
      <c r="C9" s="468" t="s">
        <v>384</v>
      </c>
      <c r="D9" s="449" t="s">
        <v>241</v>
      </c>
      <c r="E9" s="449"/>
      <c r="G9" s="170"/>
      <c r="H9" s="485"/>
      <c r="I9" s="485"/>
      <c r="J9" s="170"/>
    </row>
    <row r="10" spans="1:10" ht="20.45" customHeight="1" x14ac:dyDescent="0.25">
      <c r="A10" s="484"/>
      <c r="B10" s="484"/>
      <c r="C10" s="484"/>
      <c r="D10" s="466" t="s">
        <v>140</v>
      </c>
      <c r="E10" s="467"/>
      <c r="G10" s="170"/>
      <c r="H10" s="176"/>
      <c r="I10" s="176"/>
      <c r="J10" s="170"/>
    </row>
    <row r="11" spans="1:10" ht="20.25" x14ac:dyDescent="0.25">
      <c r="A11" s="469"/>
      <c r="B11" s="469"/>
      <c r="C11" s="469"/>
      <c r="D11" s="174">
        <v>2.5</v>
      </c>
      <c r="E11" s="174">
        <v>4.5</v>
      </c>
      <c r="G11" s="170"/>
      <c r="H11" s="171"/>
      <c r="I11" s="171"/>
      <c r="J11" s="170"/>
    </row>
    <row r="12" spans="1:10" ht="30.75" x14ac:dyDescent="0.25">
      <c r="A12" s="417" t="s">
        <v>399</v>
      </c>
      <c r="B12" s="486" t="s">
        <v>311</v>
      </c>
      <c r="C12" s="489" t="s">
        <v>400</v>
      </c>
      <c r="D12" s="184">
        <v>9.99</v>
      </c>
      <c r="E12" s="184">
        <v>17.989999999999998</v>
      </c>
      <c r="G12" s="170"/>
      <c r="H12" s="172"/>
      <c r="I12" s="172"/>
      <c r="J12" s="170"/>
    </row>
    <row r="13" spans="1:10" ht="30.75" x14ac:dyDescent="0.25">
      <c r="A13" s="304" t="s">
        <v>116</v>
      </c>
      <c r="B13" s="487"/>
      <c r="C13" s="489"/>
      <c r="D13" s="184">
        <v>16.989999999999998</v>
      </c>
      <c r="E13" s="184">
        <v>29.99</v>
      </c>
      <c r="G13" s="170"/>
      <c r="H13" s="122"/>
      <c r="I13" s="122"/>
      <c r="J13" s="170"/>
    </row>
    <row r="14" spans="1:10" ht="30.75" x14ac:dyDescent="0.25">
      <c r="A14" s="304" t="s">
        <v>314</v>
      </c>
      <c r="B14" s="487"/>
      <c r="C14" s="489"/>
      <c r="D14" s="184">
        <v>5.99</v>
      </c>
      <c r="E14" s="184">
        <v>10.99</v>
      </c>
      <c r="G14" s="170"/>
      <c r="H14" s="173"/>
      <c r="I14" s="173"/>
      <c r="J14" s="170"/>
    </row>
    <row r="15" spans="1:10" ht="30.75" x14ac:dyDescent="0.25">
      <c r="A15" s="304" t="s">
        <v>0</v>
      </c>
      <c r="B15" s="487"/>
      <c r="C15" s="489"/>
      <c r="D15" s="184">
        <v>19.989999999999998</v>
      </c>
      <c r="E15" s="193">
        <v>35.99</v>
      </c>
    </row>
    <row r="16" spans="1:10" ht="30.75" x14ac:dyDescent="0.25">
      <c r="A16" s="304" t="s">
        <v>97</v>
      </c>
      <c r="B16" s="487"/>
      <c r="C16" s="489"/>
      <c r="D16" s="184">
        <v>9.99</v>
      </c>
      <c r="E16" s="184">
        <v>17.989999999999998</v>
      </c>
    </row>
    <row r="17" spans="1:5" ht="30.75" x14ac:dyDescent="0.25">
      <c r="A17" s="304" t="s">
        <v>2</v>
      </c>
      <c r="B17" s="487"/>
      <c r="C17" s="489"/>
      <c r="D17" s="184">
        <v>5.99</v>
      </c>
      <c r="E17" s="184">
        <v>10.99</v>
      </c>
    </row>
    <row r="18" spans="1:5" ht="30.75" x14ac:dyDescent="0.25">
      <c r="A18" s="304" t="s">
        <v>3</v>
      </c>
      <c r="B18" s="487"/>
      <c r="C18" s="489"/>
      <c r="D18" s="184">
        <v>5.99</v>
      </c>
      <c r="E18" s="184">
        <v>10.99</v>
      </c>
    </row>
    <row r="19" spans="1:5" ht="30.75" x14ac:dyDescent="0.25">
      <c r="A19" s="304" t="s">
        <v>313</v>
      </c>
      <c r="B19" s="487"/>
      <c r="C19" s="489"/>
      <c r="D19" s="184">
        <v>9.99</v>
      </c>
      <c r="E19" s="184">
        <v>17.989999999999998</v>
      </c>
    </row>
    <row r="20" spans="1:5" ht="30.75" x14ac:dyDescent="0.25">
      <c r="A20" s="304" t="s">
        <v>170</v>
      </c>
      <c r="B20" s="488"/>
      <c r="C20" s="489"/>
      <c r="D20" s="184">
        <v>9.99</v>
      </c>
      <c r="E20" s="184">
        <v>17.989999999999998</v>
      </c>
    </row>
    <row r="21" spans="1:5" ht="20.45" customHeight="1" x14ac:dyDescent="0.25">
      <c r="A21" s="418" t="s">
        <v>361</v>
      </c>
      <c r="B21" s="122"/>
      <c r="C21" s="414"/>
      <c r="D21" s="182"/>
      <c r="E21" s="170"/>
    </row>
    <row r="22" spans="1:5" ht="20.45" customHeight="1" x14ac:dyDescent="0.25">
      <c r="A22" s="128" t="s">
        <v>362</v>
      </c>
      <c r="B22" s="122"/>
      <c r="C22" s="414"/>
      <c r="D22" s="182"/>
      <c r="E22" s="170"/>
    </row>
    <row r="23" spans="1:5" x14ac:dyDescent="0.25">
      <c r="A23" s="128" t="s">
        <v>363</v>
      </c>
      <c r="B23" s="128"/>
      <c r="C23" s="128"/>
      <c r="D23" s="17"/>
    </row>
    <row r="24" spans="1:5" x14ac:dyDescent="0.25">
      <c r="A24" s="128" t="s">
        <v>364</v>
      </c>
      <c r="B24" s="128"/>
      <c r="C24" s="128"/>
      <c r="D24" s="17"/>
    </row>
    <row r="25" spans="1:5" x14ac:dyDescent="0.25">
      <c r="A25" s="419" t="s">
        <v>365</v>
      </c>
      <c r="B25" s="420"/>
      <c r="C25" s="420"/>
    </row>
    <row r="26" spans="1:5" x14ac:dyDescent="0.25">
      <c r="A26" s="419" t="s">
        <v>284</v>
      </c>
      <c r="B26" s="128"/>
      <c r="C26" s="128"/>
      <c r="D26" s="17"/>
    </row>
    <row r="27" spans="1:5" x14ac:dyDescent="0.25">
      <c r="A27" s="421" t="s">
        <v>240</v>
      </c>
      <c r="B27" s="420"/>
      <c r="C27" s="420"/>
      <c r="D27" s="17"/>
    </row>
    <row r="28" spans="1:5" x14ac:dyDescent="0.25">
      <c r="A28" s="302"/>
    </row>
    <row r="29" spans="1:5" x14ac:dyDescent="0.25">
      <c r="A29" s="302"/>
    </row>
    <row r="30" spans="1:5" x14ac:dyDescent="0.25">
      <c r="A30" s="305"/>
    </row>
    <row r="31" spans="1:5" x14ac:dyDescent="0.25">
      <c r="A31" s="306"/>
    </row>
    <row r="32" spans="1:5" x14ac:dyDescent="0.25">
      <c r="A32" s="306"/>
    </row>
    <row r="33" spans="1:1" x14ac:dyDescent="0.25">
      <c r="A33" s="151"/>
    </row>
    <row r="34" spans="1:1" x14ac:dyDescent="0.25">
      <c r="A34" s="34"/>
    </row>
  </sheetData>
  <sheetProtection algorithmName="SHA-512" hashValue="EmkxLnroaSdfrUfvKkZjFLLfRh1FZWRejIHFqXX2lTsJc/TzYox0QIV/eWBrl+sT017KtZGHaZbpFpYWSt6miA==" saltValue="YxlXAFSq1UBEuwq4j9bv5A==" spinCount="100000" sheet="1" formatCells="0" formatColumns="0" formatRows="0" insertColumns="0" insertRows="0" insertHyperlinks="0" deleteColumns="0" deleteRows="0" sort="0" autoFilter="0" pivotTables="0"/>
  <mergeCells count="10">
    <mergeCell ref="C9:C11"/>
    <mergeCell ref="D8:F8"/>
    <mergeCell ref="H9:I9"/>
    <mergeCell ref="B12:B20"/>
    <mergeCell ref="C12:C20"/>
    <mergeCell ref="A8:C8"/>
    <mergeCell ref="D9:E9"/>
    <mergeCell ref="D10:E10"/>
    <mergeCell ref="B9:B11"/>
    <mergeCell ref="A9:A11"/>
  </mergeCells>
  <pageMargins left="0.7" right="0.7" top="0.75" bottom="0.75" header="0.3" footer="0.3"/>
  <pageSetup paperSize="9" scale="65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H79"/>
  <sheetViews>
    <sheetView zoomScaleNormal="100" zoomScaleSheetLayoutView="100" workbookViewId="0">
      <selection activeCell="I44" sqref="I44"/>
    </sheetView>
  </sheetViews>
  <sheetFormatPr defaultColWidth="8.85546875" defaultRowHeight="23.25" x14ac:dyDescent="0.35"/>
  <cols>
    <col min="1" max="1" width="47.42578125" style="4" customWidth="1"/>
    <col min="2" max="2" width="19.28515625" style="13" customWidth="1"/>
    <col min="3" max="3" width="17.85546875" style="4" customWidth="1"/>
    <col min="4" max="4" width="19.28515625" style="4" customWidth="1"/>
    <col min="5" max="5" width="21" style="4" customWidth="1"/>
    <col min="6" max="6" width="18" style="4" customWidth="1"/>
    <col min="7" max="16384" width="8.85546875" style="4"/>
  </cols>
  <sheetData>
    <row r="3" spans="1:8" ht="30.75" customHeight="1" x14ac:dyDescent="0.35"/>
    <row r="5" spans="1:8" ht="60" customHeight="1" x14ac:dyDescent="0.35"/>
    <row r="6" spans="1:8" ht="26.25" x14ac:dyDescent="0.4">
      <c r="A6" s="52" t="s">
        <v>345</v>
      </c>
      <c r="B6" s="36"/>
      <c r="C6" s="36"/>
      <c r="D6" s="109"/>
      <c r="E6" s="491" t="s">
        <v>406</v>
      </c>
      <c r="F6" s="492"/>
      <c r="G6" s="22"/>
      <c r="H6" s="22"/>
    </row>
    <row r="7" spans="1:8" x14ac:dyDescent="0.35">
      <c r="A7" s="342" t="s">
        <v>315</v>
      </c>
      <c r="B7" s="36"/>
      <c r="C7" s="36"/>
      <c r="D7" s="36"/>
      <c r="E7" s="40"/>
      <c r="F7" s="40"/>
      <c r="G7" s="22"/>
      <c r="H7" s="22"/>
    </row>
    <row r="8" spans="1:8" ht="20.25" x14ac:dyDescent="0.3">
      <c r="A8" s="449" t="s">
        <v>91</v>
      </c>
      <c r="B8" s="449" t="s">
        <v>142</v>
      </c>
      <c r="C8" s="449"/>
      <c r="D8" s="449"/>
      <c r="E8" s="449" t="s">
        <v>143</v>
      </c>
      <c r="F8" s="449"/>
      <c r="G8" s="22"/>
      <c r="H8" s="22"/>
    </row>
    <row r="9" spans="1:8" ht="20.25" x14ac:dyDescent="0.3">
      <c r="A9" s="449"/>
      <c r="B9" s="131" t="s">
        <v>32</v>
      </c>
      <c r="C9" s="131" t="s">
        <v>23</v>
      </c>
      <c r="D9" s="131" t="s">
        <v>24</v>
      </c>
      <c r="E9" s="131" t="s">
        <v>20</v>
      </c>
      <c r="F9" s="131" t="s">
        <v>21</v>
      </c>
      <c r="G9" s="22"/>
      <c r="H9" s="22"/>
    </row>
    <row r="10" spans="1:8" ht="21.75" customHeight="1" x14ac:dyDescent="0.3">
      <c r="A10" s="499" t="s">
        <v>324</v>
      </c>
      <c r="B10" s="499"/>
      <c r="C10" s="499"/>
      <c r="D10" s="499"/>
      <c r="E10" s="499"/>
      <c r="F10" s="499"/>
      <c r="G10" s="22"/>
      <c r="H10" s="22"/>
    </row>
    <row r="11" spans="1:8" ht="26.25" x14ac:dyDescent="0.4">
      <c r="A11" s="307" t="s">
        <v>0</v>
      </c>
      <c r="B11" s="112" t="s">
        <v>25</v>
      </c>
      <c r="C11" s="237">
        <v>2.8</v>
      </c>
      <c r="D11" s="237">
        <v>2.0699999999999998</v>
      </c>
      <c r="E11" s="343">
        <v>22.35</v>
      </c>
      <c r="F11" s="235">
        <f t="shared" ref="F11:F16" si="0">E11*C11*D11</f>
        <v>129.54059999999998</v>
      </c>
      <c r="G11" s="22"/>
      <c r="H11" s="22"/>
    </row>
    <row r="12" spans="1:8" ht="26.25" x14ac:dyDescent="0.4">
      <c r="A12" s="307" t="s">
        <v>251</v>
      </c>
      <c r="B12" s="112" t="s">
        <v>25</v>
      </c>
      <c r="C12" s="237">
        <v>2.8</v>
      </c>
      <c r="D12" s="237">
        <v>2.0699999999999998</v>
      </c>
      <c r="E12" s="343">
        <v>20.16</v>
      </c>
      <c r="F12" s="235">
        <f t="shared" si="0"/>
        <v>116.84735999999998</v>
      </c>
      <c r="G12" s="22"/>
      <c r="H12" s="22"/>
    </row>
    <row r="13" spans="1:8" ht="26.25" x14ac:dyDescent="0.4">
      <c r="A13" s="307" t="s">
        <v>138</v>
      </c>
      <c r="B13" s="112" t="s">
        <v>25</v>
      </c>
      <c r="C13" s="237">
        <v>2.8</v>
      </c>
      <c r="D13" s="237">
        <v>2.0699999999999998</v>
      </c>
      <c r="E13" s="343">
        <v>29.83</v>
      </c>
      <c r="F13" s="235">
        <f t="shared" si="0"/>
        <v>172.89467999999997</v>
      </c>
      <c r="G13" s="22"/>
      <c r="H13" s="22"/>
    </row>
    <row r="14" spans="1:8" s="99" customFormat="1" ht="26.25" x14ac:dyDescent="0.4">
      <c r="A14" s="430" t="s">
        <v>1</v>
      </c>
      <c r="B14" s="431" t="s">
        <v>25</v>
      </c>
      <c r="C14" s="432">
        <v>2.8</v>
      </c>
      <c r="D14" s="432">
        <v>2.0699999999999998</v>
      </c>
      <c r="E14" s="433">
        <v>15.08</v>
      </c>
      <c r="F14" s="434">
        <f t="shared" si="0"/>
        <v>87.40367999999998</v>
      </c>
      <c r="G14" s="357"/>
      <c r="H14" s="357"/>
    </row>
    <row r="15" spans="1:8" ht="26.25" x14ac:dyDescent="0.4">
      <c r="A15" s="307" t="s">
        <v>0</v>
      </c>
      <c r="B15" s="112" t="s">
        <v>26</v>
      </c>
      <c r="C15" s="237">
        <v>2.8</v>
      </c>
      <c r="D15" s="237">
        <v>2.0699999999999998</v>
      </c>
      <c r="E15" s="343">
        <v>18.29</v>
      </c>
      <c r="F15" s="235">
        <f t="shared" si="0"/>
        <v>106.00883999999998</v>
      </c>
      <c r="G15" s="22"/>
      <c r="H15" s="22"/>
    </row>
    <row r="16" spans="1:8" ht="26.25" x14ac:dyDescent="0.4">
      <c r="A16" s="307" t="s">
        <v>251</v>
      </c>
      <c r="B16" s="112" t="s">
        <v>26</v>
      </c>
      <c r="C16" s="237">
        <v>2.8</v>
      </c>
      <c r="D16" s="237">
        <v>2.0699999999999998</v>
      </c>
      <c r="E16" s="343">
        <v>16.059999999999999</v>
      </c>
      <c r="F16" s="235">
        <f t="shared" si="0"/>
        <v>93.083759999999984</v>
      </c>
      <c r="G16" s="22"/>
      <c r="H16" s="22"/>
    </row>
    <row r="17" spans="1:8" ht="20.25" x14ac:dyDescent="0.3">
      <c r="A17" s="499" t="s">
        <v>323</v>
      </c>
      <c r="B17" s="499"/>
      <c r="C17" s="499"/>
      <c r="D17" s="499"/>
      <c r="E17" s="499"/>
      <c r="F17" s="499"/>
      <c r="G17" s="22"/>
      <c r="H17" s="22"/>
    </row>
    <row r="18" spans="1:8" ht="26.25" x14ac:dyDescent="0.4">
      <c r="A18" s="307" t="s">
        <v>0</v>
      </c>
      <c r="B18" s="112" t="s">
        <v>25</v>
      </c>
      <c r="C18" s="237">
        <v>2.8</v>
      </c>
      <c r="D18" s="237">
        <v>2.0699999999999998</v>
      </c>
      <c r="E18" s="343">
        <v>27.08</v>
      </c>
      <c r="F18" s="236">
        <f t="shared" ref="F18:F29" si="1">E18*C18*D18</f>
        <v>156.95567999999994</v>
      </c>
      <c r="G18" s="22"/>
      <c r="H18" s="22"/>
    </row>
    <row r="19" spans="1:8" ht="26.25" x14ac:dyDescent="0.4">
      <c r="A19" s="307" t="s">
        <v>251</v>
      </c>
      <c r="B19" s="112" t="s">
        <v>25</v>
      </c>
      <c r="C19" s="237">
        <v>2.8</v>
      </c>
      <c r="D19" s="237">
        <v>2.0699999999999998</v>
      </c>
      <c r="E19" s="343">
        <v>25</v>
      </c>
      <c r="F19" s="236">
        <f t="shared" si="1"/>
        <v>144.89999999999998</v>
      </c>
      <c r="G19" s="22"/>
      <c r="H19" s="22"/>
    </row>
    <row r="20" spans="1:8" ht="26.25" x14ac:dyDescent="0.4">
      <c r="A20" s="307" t="s">
        <v>138</v>
      </c>
      <c r="B20" s="112" t="s">
        <v>25</v>
      </c>
      <c r="C20" s="237">
        <v>2.8</v>
      </c>
      <c r="D20" s="237">
        <v>2.0699999999999998</v>
      </c>
      <c r="E20" s="409">
        <v>34.68</v>
      </c>
      <c r="F20" s="236">
        <f t="shared" si="1"/>
        <v>201.00527999999997</v>
      </c>
      <c r="G20" s="22"/>
      <c r="H20" s="22"/>
    </row>
    <row r="21" spans="1:8" ht="26.25" x14ac:dyDescent="0.4">
      <c r="A21" s="307" t="s">
        <v>0</v>
      </c>
      <c r="B21" s="112" t="s">
        <v>156</v>
      </c>
      <c r="C21" s="237">
        <v>2.8</v>
      </c>
      <c r="D21" s="237">
        <v>2.0699999999999998</v>
      </c>
      <c r="E21" s="343">
        <v>25.41</v>
      </c>
      <c r="F21" s="236">
        <f>E21*C21*D21</f>
        <v>147.27635999999998</v>
      </c>
      <c r="G21" s="22"/>
      <c r="H21" s="22"/>
    </row>
    <row r="22" spans="1:8" ht="26.25" x14ac:dyDescent="0.4">
      <c r="A22" s="307" t="s">
        <v>251</v>
      </c>
      <c r="B22" s="112" t="s">
        <v>156</v>
      </c>
      <c r="C22" s="237">
        <v>2.8</v>
      </c>
      <c r="D22" s="237">
        <v>2.0699999999999998</v>
      </c>
      <c r="E22" s="409">
        <v>23.29</v>
      </c>
      <c r="F22" s="236">
        <f>E22*C22*D22</f>
        <v>134.98883999999995</v>
      </c>
      <c r="G22" s="22"/>
      <c r="H22" s="22"/>
    </row>
    <row r="23" spans="1:8" ht="26.25" x14ac:dyDescent="0.4">
      <c r="A23" s="307" t="s">
        <v>0</v>
      </c>
      <c r="B23" s="112" t="s">
        <v>26</v>
      </c>
      <c r="C23" s="237">
        <v>2.8</v>
      </c>
      <c r="D23" s="237">
        <v>2.0699999999999998</v>
      </c>
      <c r="E23" s="343">
        <v>19.07</v>
      </c>
      <c r="F23" s="236">
        <f t="shared" si="1"/>
        <v>110.52972</v>
      </c>
      <c r="G23" s="22"/>
      <c r="H23" s="22"/>
    </row>
    <row r="24" spans="1:8" ht="26.25" x14ac:dyDescent="0.4">
      <c r="A24" s="307" t="s">
        <v>251</v>
      </c>
      <c r="B24" s="112" t="s">
        <v>26</v>
      </c>
      <c r="C24" s="237">
        <v>2.8</v>
      </c>
      <c r="D24" s="237">
        <v>2.0699999999999998</v>
      </c>
      <c r="E24" s="343">
        <v>16.850000000000001</v>
      </c>
      <c r="F24" s="236">
        <f t="shared" si="1"/>
        <v>97.662599999999998</v>
      </c>
      <c r="G24" s="22"/>
      <c r="H24" s="22"/>
    </row>
    <row r="25" spans="1:8" ht="26.25" x14ac:dyDescent="0.4">
      <c r="A25" s="307" t="s">
        <v>138</v>
      </c>
      <c r="B25" s="112" t="s">
        <v>26</v>
      </c>
      <c r="C25" s="237">
        <v>2.8</v>
      </c>
      <c r="D25" s="237">
        <v>2.0699999999999998</v>
      </c>
      <c r="E25" s="409">
        <v>26.51</v>
      </c>
      <c r="F25" s="235">
        <f t="shared" si="1"/>
        <v>153.65195999999997</v>
      </c>
      <c r="G25" s="22"/>
      <c r="H25" s="22"/>
    </row>
    <row r="26" spans="1:8" ht="26.25" x14ac:dyDescent="0.4">
      <c r="A26" s="307" t="s">
        <v>0</v>
      </c>
      <c r="B26" s="112" t="s">
        <v>153</v>
      </c>
      <c r="C26" s="237">
        <v>2.8</v>
      </c>
      <c r="D26" s="237">
        <v>2.0699999999999998</v>
      </c>
      <c r="E26" s="409">
        <v>18.579999999999998</v>
      </c>
      <c r="F26" s="236">
        <f t="shared" si="1"/>
        <v>107.68967999999998</v>
      </c>
      <c r="G26" s="22"/>
      <c r="H26" s="22"/>
    </row>
    <row r="27" spans="1:8" ht="26.25" x14ac:dyDescent="0.4">
      <c r="A27" s="307" t="s">
        <v>251</v>
      </c>
      <c r="B27" s="112" t="s">
        <v>153</v>
      </c>
      <c r="C27" s="237">
        <v>2.8</v>
      </c>
      <c r="D27" s="237">
        <v>2.0699999999999998</v>
      </c>
      <c r="E27" s="343">
        <v>14.57</v>
      </c>
      <c r="F27" s="236">
        <f t="shared" si="1"/>
        <v>84.44771999999999</v>
      </c>
      <c r="G27" s="22"/>
      <c r="H27" s="22"/>
    </row>
    <row r="28" spans="1:8" ht="26.25" x14ac:dyDescent="0.4">
      <c r="A28" s="355" t="s">
        <v>0</v>
      </c>
      <c r="B28" s="112" t="s">
        <v>29</v>
      </c>
      <c r="C28" s="237">
        <v>2.8</v>
      </c>
      <c r="D28" s="237">
        <v>2.0699999999999998</v>
      </c>
      <c r="E28" s="409">
        <v>14.82</v>
      </c>
      <c r="F28" s="236">
        <f t="shared" si="1"/>
        <v>85.896719999999988</v>
      </c>
      <c r="G28" s="22"/>
      <c r="H28" s="22"/>
    </row>
    <row r="29" spans="1:8" ht="26.25" x14ac:dyDescent="0.4">
      <c r="A29" s="307" t="s">
        <v>251</v>
      </c>
      <c r="B29" s="112" t="s">
        <v>29</v>
      </c>
      <c r="C29" s="237">
        <v>2.8</v>
      </c>
      <c r="D29" s="237">
        <v>2.0699999999999998</v>
      </c>
      <c r="E29" s="436">
        <v>13.42</v>
      </c>
      <c r="F29" s="236">
        <f t="shared" si="1"/>
        <v>77.782319999999999</v>
      </c>
      <c r="G29" s="22"/>
      <c r="H29" s="22"/>
    </row>
    <row r="30" spans="1:8" ht="21" customHeight="1" x14ac:dyDescent="0.3">
      <c r="A30" s="499" t="s">
        <v>320</v>
      </c>
      <c r="B30" s="499"/>
      <c r="C30" s="499"/>
      <c r="D30" s="499"/>
      <c r="E30" s="499"/>
      <c r="F30" s="499"/>
      <c r="G30" s="22"/>
      <c r="H30" s="22"/>
    </row>
    <row r="31" spans="1:8" ht="26.25" x14ac:dyDescent="0.4">
      <c r="A31" s="307" t="s">
        <v>155</v>
      </c>
      <c r="B31" s="112" t="s">
        <v>28</v>
      </c>
      <c r="C31" s="237">
        <v>2.8</v>
      </c>
      <c r="D31" s="237">
        <v>2.0699999999999998</v>
      </c>
      <c r="E31" s="343">
        <v>45.99</v>
      </c>
      <c r="F31" s="238">
        <f>E31*C31*D31</f>
        <v>266.55803999999995</v>
      </c>
      <c r="G31" s="22"/>
      <c r="H31" s="22"/>
    </row>
    <row r="32" spans="1:8" ht="26.25" x14ac:dyDescent="0.4">
      <c r="A32" s="307" t="s">
        <v>27</v>
      </c>
      <c r="B32" s="112" t="s">
        <v>25</v>
      </c>
      <c r="C32" s="237">
        <v>2.8</v>
      </c>
      <c r="D32" s="237">
        <v>2.0699999999999998</v>
      </c>
      <c r="E32" s="343">
        <v>45.99</v>
      </c>
      <c r="F32" s="236">
        <f>E32*C32*D32</f>
        <v>266.55803999999995</v>
      </c>
      <c r="G32" s="22"/>
      <c r="H32" s="22"/>
    </row>
    <row r="33" spans="1:8" ht="26.25" x14ac:dyDescent="0.4">
      <c r="A33" s="307" t="s">
        <v>154</v>
      </c>
      <c r="B33" s="112" t="s">
        <v>25</v>
      </c>
      <c r="C33" s="237">
        <v>2.8</v>
      </c>
      <c r="D33" s="237">
        <v>2.0699999999999998</v>
      </c>
      <c r="E33" s="343">
        <v>35.99</v>
      </c>
      <c r="F33" s="236">
        <f>E33*C33*D33</f>
        <v>208.59804</v>
      </c>
      <c r="G33" s="22"/>
      <c r="H33" s="22"/>
    </row>
    <row r="34" spans="1:8" s="99" customFormat="1" ht="46.5" x14ac:dyDescent="0.35">
      <c r="A34" s="358" t="s">
        <v>252</v>
      </c>
      <c r="B34" s="352" t="s">
        <v>30</v>
      </c>
      <c r="C34" s="356">
        <v>2.44</v>
      </c>
      <c r="D34" s="356">
        <v>1.22</v>
      </c>
      <c r="E34" s="409">
        <v>29.99</v>
      </c>
      <c r="F34" s="238">
        <f>E34*C34*D34</f>
        <v>89.274231999999984</v>
      </c>
      <c r="G34" s="357"/>
      <c r="H34" s="357"/>
    </row>
    <row r="35" spans="1:8" ht="23.25" customHeight="1" x14ac:dyDescent="0.35">
      <c r="A35" s="21"/>
      <c r="B35" s="36"/>
      <c r="C35" s="22"/>
      <c r="D35" s="22"/>
      <c r="E35" s="22"/>
      <c r="F35" s="22"/>
      <c r="G35" s="22"/>
      <c r="H35" s="22"/>
    </row>
    <row r="36" spans="1:8" ht="27.75" x14ac:dyDescent="0.4">
      <c r="A36" s="310" t="s">
        <v>346</v>
      </c>
      <c r="B36" s="312"/>
      <c r="C36" s="312"/>
      <c r="D36" s="36"/>
      <c r="E36" s="410" t="s">
        <v>415</v>
      </c>
      <c r="F36" s="410"/>
      <c r="G36" s="22"/>
      <c r="H36" s="22"/>
    </row>
    <row r="37" spans="1:8" x14ac:dyDescent="0.35">
      <c r="A37" s="43" t="s">
        <v>316</v>
      </c>
      <c r="B37" s="36"/>
      <c r="C37" s="36"/>
      <c r="D37" s="36"/>
      <c r="E37" s="40"/>
      <c r="F37" s="40"/>
      <c r="G37" s="22"/>
      <c r="H37" s="22"/>
    </row>
    <row r="38" spans="1:8" ht="20.25" x14ac:dyDescent="0.3">
      <c r="A38" s="449" t="s">
        <v>91</v>
      </c>
      <c r="B38" s="449" t="s">
        <v>142</v>
      </c>
      <c r="C38" s="449"/>
      <c r="D38" s="449"/>
      <c r="E38" s="449" t="s">
        <v>144</v>
      </c>
      <c r="F38" s="449"/>
      <c r="G38" s="22"/>
      <c r="H38" s="22"/>
    </row>
    <row r="39" spans="1:8" ht="20.25" x14ac:dyDescent="0.3">
      <c r="A39" s="449"/>
      <c r="B39" s="131" t="s">
        <v>32</v>
      </c>
      <c r="C39" s="131" t="s">
        <v>23</v>
      </c>
      <c r="D39" s="131" t="s">
        <v>24</v>
      </c>
      <c r="E39" s="131" t="s">
        <v>20</v>
      </c>
      <c r="F39" s="131" t="s">
        <v>21</v>
      </c>
      <c r="G39" s="22"/>
      <c r="H39" s="22"/>
    </row>
    <row r="40" spans="1:8" ht="21" customHeight="1" thickBot="1" x14ac:dyDescent="0.35">
      <c r="A40" s="496" t="s">
        <v>322</v>
      </c>
      <c r="B40" s="497"/>
      <c r="C40" s="497"/>
      <c r="D40" s="497"/>
      <c r="E40" s="497"/>
      <c r="F40" s="498"/>
      <c r="G40" s="22"/>
      <c r="H40" s="22"/>
    </row>
    <row r="41" spans="1:8" x14ac:dyDescent="0.35">
      <c r="A41" s="378" t="s">
        <v>388</v>
      </c>
      <c r="B41" s="240" t="s">
        <v>25</v>
      </c>
      <c r="C41" s="241">
        <v>2.8</v>
      </c>
      <c r="D41" s="241">
        <v>2.0699999999999998</v>
      </c>
      <c r="E41" s="344">
        <v>22.35</v>
      </c>
      <c r="F41" s="239">
        <f t="shared" ref="F41:F47" si="2">E41*C41*D41</f>
        <v>129.54059999999998</v>
      </c>
      <c r="G41" s="22"/>
      <c r="H41" s="22"/>
    </row>
    <row r="42" spans="1:8" ht="46.5" x14ac:dyDescent="0.35">
      <c r="A42" s="378" t="s">
        <v>389</v>
      </c>
      <c r="B42" s="112" t="s">
        <v>25</v>
      </c>
      <c r="C42" s="237">
        <v>2.8</v>
      </c>
      <c r="D42" s="237">
        <v>2.0699999999999998</v>
      </c>
      <c r="E42" s="343">
        <v>20.16</v>
      </c>
      <c r="F42" s="236">
        <f t="shared" si="2"/>
        <v>116.84735999999998</v>
      </c>
      <c r="G42" s="22"/>
      <c r="H42" s="22"/>
    </row>
    <row r="43" spans="1:8" x14ac:dyDescent="0.35">
      <c r="A43" s="136" t="s">
        <v>2</v>
      </c>
      <c r="B43" s="112" t="s">
        <v>25</v>
      </c>
      <c r="C43" s="237">
        <v>2.8</v>
      </c>
      <c r="D43" s="237">
        <v>2.0699999999999998</v>
      </c>
      <c r="E43" s="343">
        <v>20.16</v>
      </c>
      <c r="F43" s="236">
        <f t="shared" si="2"/>
        <v>116.84735999999998</v>
      </c>
      <c r="G43" s="22"/>
      <c r="H43" s="22"/>
    </row>
    <row r="44" spans="1:8" x14ac:dyDescent="0.35">
      <c r="A44" s="401" t="s">
        <v>0</v>
      </c>
      <c r="B44" s="400" t="s">
        <v>156</v>
      </c>
      <c r="C44" s="356">
        <v>2.75</v>
      </c>
      <c r="D44" s="356">
        <v>1.83</v>
      </c>
      <c r="E44" s="343">
        <v>21.35</v>
      </c>
      <c r="F44" s="238">
        <f t="shared" ref="F44" si="3">E44*C44*D44</f>
        <v>107.44387500000002</v>
      </c>
      <c r="G44" s="22"/>
      <c r="H44" s="22"/>
    </row>
    <row r="45" spans="1:8" x14ac:dyDescent="0.35">
      <c r="A45" s="135" t="s">
        <v>0</v>
      </c>
      <c r="B45" s="112" t="s">
        <v>33</v>
      </c>
      <c r="C45" s="237">
        <v>2.8</v>
      </c>
      <c r="D45" s="237">
        <v>2.0699999999999998</v>
      </c>
      <c r="E45" s="343">
        <v>18.18</v>
      </c>
      <c r="F45" s="236">
        <f t="shared" si="2"/>
        <v>105.37127999999998</v>
      </c>
      <c r="G45" s="22"/>
      <c r="H45" s="22"/>
    </row>
    <row r="46" spans="1:8" x14ac:dyDescent="0.35">
      <c r="A46" s="136" t="s">
        <v>5</v>
      </c>
      <c r="B46" s="112" t="s">
        <v>33</v>
      </c>
      <c r="C46" s="237">
        <v>2.8</v>
      </c>
      <c r="D46" s="237">
        <v>2.0699999999999998</v>
      </c>
      <c r="E46" s="343">
        <v>16.87</v>
      </c>
      <c r="F46" s="236">
        <f t="shared" si="2"/>
        <v>97.778519999999986</v>
      </c>
      <c r="G46" s="22"/>
      <c r="H46" s="22"/>
    </row>
    <row r="47" spans="1:8" ht="24" thickBot="1" x14ac:dyDescent="0.4">
      <c r="A47" s="136" t="s">
        <v>2</v>
      </c>
      <c r="B47" s="112" t="s">
        <v>33</v>
      </c>
      <c r="C47" s="237">
        <v>2.8</v>
      </c>
      <c r="D47" s="237">
        <v>2.0699999999999998</v>
      </c>
      <c r="E47" s="343">
        <v>16.87</v>
      </c>
      <c r="F47" s="236">
        <f t="shared" si="2"/>
        <v>97.778519999999986</v>
      </c>
      <c r="G47" s="22"/>
      <c r="H47" s="22"/>
    </row>
    <row r="48" spans="1:8" ht="21" thickBot="1" x14ac:dyDescent="0.35">
      <c r="A48" s="493" t="s">
        <v>321</v>
      </c>
      <c r="B48" s="494"/>
      <c r="C48" s="494"/>
      <c r="D48" s="494"/>
      <c r="E48" s="494"/>
      <c r="F48" s="495"/>
      <c r="G48" s="22"/>
      <c r="H48" s="22"/>
    </row>
    <row r="49" spans="1:8" x14ac:dyDescent="0.35">
      <c r="A49" s="378" t="s">
        <v>0</v>
      </c>
      <c r="B49" s="377" t="s">
        <v>385</v>
      </c>
      <c r="C49" s="356">
        <v>2.8</v>
      </c>
      <c r="D49" s="356">
        <v>2.0699999999999998</v>
      </c>
      <c r="E49" s="343">
        <v>29.9</v>
      </c>
      <c r="F49" s="379">
        <f t="shared" ref="F49" si="4">E49*C49*D49</f>
        <v>173.30039999999997</v>
      </c>
      <c r="G49" s="22"/>
      <c r="H49" s="22"/>
    </row>
    <row r="50" spans="1:8" x14ac:dyDescent="0.35">
      <c r="A50" s="378" t="s">
        <v>388</v>
      </c>
      <c r="B50" s="112" t="s">
        <v>25</v>
      </c>
      <c r="C50" s="237">
        <v>2.8</v>
      </c>
      <c r="D50" s="237">
        <v>2.0699999999999998</v>
      </c>
      <c r="E50" s="343">
        <v>27.08</v>
      </c>
      <c r="F50" s="243">
        <f t="shared" ref="F50:F59" si="5">E50*C50*D50</f>
        <v>156.95567999999994</v>
      </c>
      <c r="G50" s="22"/>
      <c r="H50" s="22"/>
    </row>
    <row r="51" spans="1:8" ht="46.5" x14ac:dyDescent="0.35">
      <c r="A51" s="378" t="s">
        <v>389</v>
      </c>
      <c r="B51" s="112" t="s">
        <v>25</v>
      </c>
      <c r="C51" s="237">
        <v>2.8</v>
      </c>
      <c r="D51" s="237">
        <v>2.0699999999999998</v>
      </c>
      <c r="E51" s="343">
        <v>25</v>
      </c>
      <c r="F51" s="243">
        <f t="shared" si="5"/>
        <v>144.89999999999998</v>
      </c>
      <c r="G51" s="22"/>
      <c r="H51" s="22"/>
    </row>
    <row r="52" spans="1:8" x14ac:dyDescent="0.35">
      <c r="A52" s="137" t="s">
        <v>2</v>
      </c>
      <c r="B52" s="112" t="s">
        <v>25</v>
      </c>
      <c r="C52" s="237">
        <v>2.8</v>
      </c>
      <c r="D52" s="237">
        <v>2.0699999999999998</v>
      </c>
      <c r="E52" s="343">
        <v>25</v>
      </c>
      <c r="F52" s="243">
        <f t="shared" si="5"/>
        <v>144.89999999999998</v>
      </c>
      <c r="G52" s="22"/>
      <c r="H52" s="22"/>
    </row>
    <row r="53" spans="1:8" ht="26.25" x14ac:dyDescent="0.4">
      <c r="A53" s="355" t="s">
        <v>138</v>
      </c>
      <c r="B53" s="377" t="s">
        <v>25</v>
      </c>
      <c r="C53" s="356">
        <v>2.8</v>
      </c>
      <c r="D53" s="356">
        <v>2.0699999999999998</v>
      </c>
      <c r="E53" s="415">
        <v>43.64</v>
      </c>
      <c r="F53" s="238">
        <f t="shared" si="5"/>
        <v>252.93743999999995</v>
      </c>
      <c r="G53" s="22"/>
      <c r="H53" s="22"/>
    </row>
    <row r="54" spans="1:8" ht="52.5" x14ac:dyDescent="0.4">
      <c r="A54" s="385" t="s">
        <v>390</v>
      </c>
      <c r="B54" s="382" t="s">
        <v>25</v>
      </c>
      <c r="C54" s="356">
        <v>2.0699999999999998</v>
      </c>
      <c r="D54" s="356">
        <v>2.8</v>
      </c>
      <c r="E54" s="343">
        <v>25</v>
      </c>
      <c r="F54" s="238">
        <f t="shared" ref="F54" si="6">E54*C54*D54</f>
        <v>144.89999999999998</v>
      </c>
      <c r="G54" s="22"/>
      <c r="H54" s="22"/>
    </row>
    <row r="55" spans="1:8" x14ac:dyDescent="0.35">
      <c r="A55" s="137" t="s">
        <v>0</v>
      </c>
      <c r="B55" s="112" t="s">
        <v>156</v>
      </c>
      <c r="C55" s="237">
        <v>2.8</v>
      </c>
      <c r="D55" s="237">
        <v>2.0699999999999998</v>
      </c>
      <c r="E55" s="343">
        <v>25.41</v>
      </c>
      <c r="F55" s="243">
        <f t="shared" si="5"/>
        <v>147.27635999999998</v>
      </c>
      <c r="G55" s="22"/>
      <c r="H55" s="22"/>
    </row>
    <row r="56" spans="1:8" x14ac:dyDescent="0.35">
      <c r="A56" s="137" t="s">
        <v>251</v>
      </c>
      <c r="B56" s="112" t="s">
        <v>156</v>
      </c>
      <c r="C56" s="237">
        <v>2.8</v>
      </c>
      <c r="D56" s="237">
        <v>2.0699999999999998</v>
      </c>
      <c r="E56" s="343">
        <v>23.29</v>
      </c>
      <c r="F56" s="243">
        <f t="shared" si="5"/>
        <v>134.98883999999995</v>
      </c>
      <c r="G56" s="22"/>
      <c r="H56" s="22"/>
    </row>
    <row r="57" spans="1:8" x14ac:dyDescent="0.35">
      <c r="A57" s="378" t="s">
        <v>2</v>
      </c>
      <c r="B57" s="400" t="s">
        <v>33</v>
      </c>
      <c r="C57" s="356">
        <v>2.8</v>
      </c>
      <c r="D57" s="356">
        <v>2.0699999999999998</v>
      </c>
      <c r="E57" s="343">
        <v>17.98</v>
      </c>
      <c r="F57" s="379">
        <f>E57*C57*D57</f>
        <v>104.21208</v>
      </c>
      <c r="G57" s="22"/>
      <c r="H57" s="22"/>
    </row>
    <row r="58" spans="1:8" x14ac:dyDescent="0.35">
      <c r="A58" s="137" t="s">
        <v>0</v>
      </c>
      <c r="B58" s="240" t="s">
        <v>26</v>
      </c>
      <c r="C58" s="241">
        <v>2.8</v>
      </c>
      <c r="D58" s="241">
        <v>2.0699999999999998</v>
      </c>
      <c r="E58" s="344">
        <v>19.07</v>
      </c>
      <c r="F58" s="244">
        <f t="shared" si="5"/>
        <v>110.52972</v>
      </c>
      <c r="G58" s="22"/>
      <c r="H58" s="22"/>
    </row>
    <row r="59" spans="1:8" x14ac:dyDescent="0.35">
      <c r="A59" s="137" t="s">
        <v>5</v>
      </c>
      <c r="B59" s="112" t="s">
        <v>26</v>
      </c>
      <c r="C59" s="237">
        <v>2.8</v>
      </c>
      <c r="D59" s="237">
        <v>2.0699999999999998</v>
      </c>
      <c r="E59" s="343">
        <v>16.850000000000001</v>
      </c>
      <c r="F59" s="243">
        <f t="shared" si="5"/>
        <v>97.662599999999998</v>
      </c>
      <c r="G59" s="22"/>
      <c r="H59" s="22"/>
    </row>
    <row r="60" spans="1:8" x14ac:dyDescent="0.35">
      <c r="A60" s="137" t="s">
        <v>2</v>
      </c>
      <c r="B60" s="112" t="s">
        <v>26</v>
      </c>
      <c r="C60" s="237">
        <v>2.8</v>
      </c>
      <c r="D60" s="237">
        <v>2.0699999999999998</v>
      </c>
      <c r="E60" s="343">
        <v>16.850000000000001</v>
      </c>
      <c r="F60" s="243">
        <f>E60*C60*D60</f>
        <v>97.662599999999998</v>
      </c>
      <c r="G60" s="22"/>
      <c r="H60" s="22"/>
    </row>
    <row r="61" spans="1:8" ht="21" thickBot="1" x14ac:dyDescent="0.35">
      <c r="A61" s="499" t="s">
        <v>320</v>
      </c>
      <c r="B61" s="499"/>
      <c r="C61" s="499"/>
      <c r="D61" s="499"/>
      <c r="E61" s="499"/>
      <c r="F61" s="499"/>
      <c r="G61" s="22"/>
      <c r="H61" s="22"/>
    </row>
    <row r="62" spans="1:8" x14ac:dyDescent="0.35">
      <c r="A62" s="500" t="s">
        <v>27</v>
      </c>
      <c r="B62" s="246" t="s">
        <v>25</v>
      </c>
      <c r="C62" s="247">
        <v>2.8</v>
      </c>
      <c r="D62" s="247">
        <v>1.0329999999999999</v>
      </c>
      <c r="E62" s="408">
        <v>29.99</v>
      </c>
      <c r="F62" s="245">
        <f t="shared" ref="F62:F73" si="7">E62*C62*D62</f>
        <v>86.743075999999988</v>
      </c>
      <c r="G62" s="22"/>
      <c r="H62" s="22"/>
    </row>
    <row r="63" spans="1:8" x14ac:dyDescent="0.35">
      <c r="A63" s="501"/>
      <c r="B63" s="240" t="s">
        <v>25</v>
      </c>
      <c r="C63" s="241">
        <v>2.8</v>
      </c>
      <c r="D63" s="237">
        <v>2.0699999999999998</v>
      </c>
      <c r="E63" s="344">
        <v>29.99</v>
      </c>
      <c r="F63" s="244">
        <f t="shared" si="7"/>
        <v>173.82203999999999</v>
      </c>
      <c r="G63" s="22"/>
      <c r="H63" s="22"/>
    </row>
    <row r="64" spans="1:8" s="99" customFormat="1" x14ac:dyDescent="0.35">
      <c r="A64" s="502"/>
      <c r="B64" s="380" t="s">
        <v>25</v>
      </c>
      <c r="C64" s="356">
        <v>2.0699999999999998</v>
      </c>
      <c r="D64" s="356">
        <v>2.8</v>
      </c>
      <c r="E64" s="344">
        <v>29.99</v>
      </c>
      <c r="F64" s="384">
        <f t="shared" ref="F64" si="8">E64*C64*D64</f>
        <v>173.82203999999996</v>
      </c>
      <c r="G64" s="357"/>
      <c r="H64" s="357"/>
    </row>
    <row r="65" spans="1:8" x14ac:dyDescent="0.35">
      <c r="A65" s="137" t="s">
        <v>124</v>
      </c>
      <c r="B65" s="112" t="s">
        <v>25</v>
      </c>
      <c r="C65" s="237">
        <v>2.8</v>
      </c>
      <c r="D65" s="237">
        <v>1.0329999999999999</v>
      </c>
      <c r="E65" s="343">
        <v>29.99</v>
      </c>
      <c r="F65" s="243">
        <f t="shared" si="7"/>
        <v>86.743075999999988</v>
      </c>
      <c r="G65" s="22"/>
      <c r="H65" s="22"/>
    </row>
    <row r="66" spans="1:8" x14ac:dyDescent="0.35">
      <c r="A66" s="137" t="s">
        <v>125</v>
      </c>
      <c r="B66" s="112" t="s">
        <v>25</v>
      </c>
      <c r="C66" s="237">
        <v>1.0329999999999999</v>
      </c>
      <c r="D66" s="237">
        <v>2.8</v>
      </c>
      <c r="E66" s="343">
        <v>29.99</v>
      </c>
      <c r="F66" s="243">
        <f t="shared" si="7"/>
        <v>86.743075999999988</v>
      </c>
      <c r="G66" s="22"/>
      <c r="H66" s="22"/>
    </row>
    <row r="67" spans="1:8" x14ac:dyDescent="0.35">
      <c r="A67" s="137" t="s">
        <v>126</v>
      </c>
      <c r="B67" s="112" t="s">
        <v>25</v>
      </c>
      <c r="C67" s="237">
        <v>2.8</v>
      </c>
      <c r="D67" s="237">
        <v>1.0329999999999999</v>
      </c>
      <c r="E67" s="343">
        <v>29.99</v>
      </c>
      <c r="F67" s="243">
        <f t="shared" si="7"/>
        <v>86.743075999999988</v>
      </c>
      <c r="G67" s="22"/>
      <c r="H67" s="22"/>
    </row>
    <row r="68" spans="1:8" x14ac:dyDescent="0.35">
      <c r="A68" s="137" t="s">
        <v>127</v>
      </c>
      <c r="B68" s="112" t="s">
        <v>25</v>
      </c>
      <c r="C68" s="237">
        <v>1.0329999999999999</v>
      </c>
      <c r="D68" s="237">
        <v>2.8</v>
      </c>
      <c r="E68" s="343">
        <v>29.99</v>
      </c>
      <c r="F68" s="243">
        <f t="shared" si="7"/>
        <v>86.743075999999988</v>
      </c>
      <c r="G68" s="22"/>
      <c r="H68" s="22"/>
    </row>
    <row r="69" spans="1:8" x14ac:dyDescent="0.35">
      <c r="A69" s="137" t="s">
        <v>128</v>
      </c>
      <c r="B69" s="112" t="s">
        <v>25</v>
      </c>
      <c r="C69" s="237">
        <v>1.0329999999999999</v>
      </c>
      <c r="D69" s="237">
        <v>2.8</v>
      </c>
      <c r="E69" s="343">
        <v>29.99</v>
      </c>
      <c r="F69" s="243">
        <f t="shared" si="7"/>
        <v>86.743075999999988</v>
      </c>
      <c r="G69" s="22"/>
      <c r="H69" s="22"/>
    </row>
    <row r="70" spans="1:8" x14ac:dyDescent="0.35">
      <c r="A70" s="137" t="s">
        <v>129</v>
      </c>
      <c r="B70" s="112" t="s">
        <v>25</v>
      </c>
      <c r="C70" s="237">
        <v>2.8</v>
      </c>
      <c r="D70" s="237">
        <v>1.0329999999999999</v>
      </c>
      <c r="E70" s="343">
        <v>29.99</v>
      </c>
      <c r="F70" s="243">
        <f t="shared" si="7"/>
        <v>86.743075999999988</v>
      </c>
      <c r="G70" s="22"/>
      <c r="H70" s="22"/>
    </row>
    <row r="71" spans="1:8" x14ac:dyDescent="0.35">
      <c r="A71" s="137" t="s">
        <v>130</v>
      </c>
      <c r="B71" s="112" t="s">
        <v>25</v>
      </c>
      <c r="C71" s="237">
        <v>2.8</v>
      </c>
      <c r="D71" s="237">
        <v>1.0329999999999999</v>
      </c>
      <c r="E71" s="343">
        <v>29.99</v>
      </c>
      <c r="F71" s="243">
        <f t="shared" si="7"/>
        <v>86.743075999999988</v>
      </c>
      <c r="G71" s="22"/>
      <c r="H71" s="22"/>
    </row>
    <row r="72" spans="1:8" x14ac:dyDescent="0.35">
      <c r="A72" s="137" t="s">
        <v>131</v>
      </c>
      <c r="B72" s="112" t="s">
        <v>25</v>
      </c>
      <c r="C72" s="237">
        <v>1.0329999999999999</v>
      </c>
      <c r="D72" s="237">
        <v>2.8</v>
      </c>
      <c r="E72" s="343">
        <v>37.99</v>
      </c>
      <c r="F72" s="243">
        <f t="shared" si="7"/>
        <v>109.882276</v>
      </c>
      <c r="G72" s="22"/>
      <c r="H72" s="22"/>
    </row>
    <row r="73" spans="1:8" x14ac:dyDescent="0.35">
      <c r="A73" s="137" t="s">
        <v>132</v>
      </c>
      <c r="B73" s="112" t="s">
        <v>25</v>
      </c>
      <c r="C73" s="237">
        <v>2.8</v>
      </c>
      <c r="D73" s="237">
        <v>1.0329999999999999</v>
      </c>
      <c r="E73" s="343">
        <v>37.99</v>
      </c>
      <c r="F73" s="243">
        <f t="shared" si="7"/>
        <v>109.88227599999999</v>
      </c>
      <c r="G73" s="22"/>
      <c r="H73" s="22"/>
    </row>
    <row r="74" spans="1:8" s="156" customFormat="1" ht="18" customHeight="1" x14ac:dyDescent="0.35">
      <c r="A74" s="317" t="s">
        <v>254</v>
      </c>
      <c r="B74" s="66"/>
      <c r="C74" s="155"/>
      <c r="D74" s="155"/>
      <c r="E74" s="155"/>
      <c r="F74" s="25"/>
      <c r="G74" s="21"/>
      <c r="H74" s="21"/>
    </row>
    <row r="75" spans="1:8" s="156" customFormat="1" ht="18" customHeight="1" x14ac:dyDescent="0.35">
      <c r="A75" s="19" t="s">
        <v>347</v>
      </c>
      <c r="B75" s="66"/>
      <c r="C75" s="155"/>
      <c r="D75" s="155"/>
      <c r="E75" s="155"/>
      <c r="F75" s="25"/>
      <c r="G75" s="21"/>
      <c r="H75" s="21"/>
    </row>
    <row r="76" spans="1:8" s="156" customFormat="1" x14ac:dyDescent="0.35">
      <c r="A76" s="19" t="s">
        <v>255</v>
      </c>
      <c r="B76" s="35"/>
      <c r="C76" s="19"/>
      <c r="D76" s="19"/>
      <c r="E76" s="19"/>
      <c r="F76" s="21"/>
      <c r="G76" s="21"/>
      <c r="H76" s="21"/>
    </row>
    <row r="77" spans="1:8" s="157" customFormat="1" ht="20.25" x14ac:dyDescent="0.3">
      <c r="A77" s="383" t="s">
        <v>165</v>
      </c>
      <c r="B77" s="32"/>
      <c r="C77" s="32"/>
      <c r="D77" s="31"/>
      <c r="E77" s="21"/>
    </row>
    <row r="78" spans="1:8" s="157" customFormat="1" ht="20.25" x14ac:dyDescent="0.3">
      <c r="A78" s="315" t="s">
        <v>284</v>
      </c>
      <c r="B78" s="32"/>
      <c r="C78" s="32"/>
      <c r="D78" s="20"/>
      <c r="E78" s="19"/>
      <c r="F78" s="21"/>
      <c r="G78" s="21"/>
      <c r="H78" s="21"/>
    </row>
    <row r="79" spans="1:8" ht="20.25" x14ac:dyDescent="0.3">
      <c r="A79" s="33" t="s">
        <v>372</v>
      </c>
      <c r="B79" s="34"/>
      <c r="C79" s="34"/>
    </row>
  </sheetData>
  <sheetProtection algorithmName="SHA-512" hashValue="+h2qOFE50zVHh515P9zs0+G0EmjntO/8k80siPaNqkzI8f/scSKX9xa14Vuh5wboiZ/g4nScpKhLouzR5GD3lw==" saltValue="30CXQAuhEzL10O4nLGGjfA==" spinCount="100000" sheet="1" formatCells="0" formatColumns="0" formatRows="0" insertColumns="0" insertRows="0" insertHyperlinks="0" deleteColumns="0" deleteRows="0" sort="0" autoFilter="0" pivotTables="0"/>
  <mergeCells count="14">
    <mergeCell ref="A62:A64"/>
    <mergeCell ref="A61:F61"/>
    <mergeCell ref="A38:A39"/>
    <mergeCell ref="A17:F17"/>
    <mergeCell ref="A8:A9"/>
    <mergeCell ref="A30:F30"/>
    <mergeCell ref="B38:D38"/>
    <mergeCell ref="E38:F38"/>
    <mergeCell ref="E6:F6"/>
    <mergeCell ref="A48:F48"/>
    <mergeCell ref="A40:F40"/>
    <mergeCell ref="B8:D8"/>
    <mergeCell ref="E8:F8"/>
    <mergeCell ref="A10:F10"/>
  </mergeCells>
  <phoneticPr fontId="3" type="noConversion"/>
  <printOptions horizontalCentered="1"/>
  <pageMargins left="0.39370078740157483" right="0.59055118110236227" top="0.31496062992125984" bottom="0.31496062992125984" header="0.31496062992125984" footer="0.31496062992125984"/>
  <pageSetup paperSize="9" scale="60" orientation="portrait" r:id="rId1"/>
  <headerFooter alignWithMargins="0">
    <oddFooter>Страница &amp;P из &amp;N</oddFooter>
  </headerFooter>
  <rowBreaks count="1" manualBreakCount="1">
    <brk id="34" max="5" man="1"/>
  </rowBreaks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H48"/>
  <sheetViews>
    <sheetView zoomScale="85" zoomScaleNormal="85" zoomScaleSheetLayoutView="85" workbookViewId="0">
      <selection activeCell="F12" sqref="F12"/>
    </sheetView>
  </sheetViews>
  <sheetFormatPr defaultRowHeight="12.75" x14ac:dyDescent="0.2"/>
  <cols>
    <col min="1" max="1" width="59.5703125" customWidth="1"/>
    <col min="2" max="2" width="27.28515625" customWidth="1"/>
    <col min="3" max="3" width="21.140625" customWidth="1"/>
    <col min="4" max="4" width="20.42578125" customWidth="1"/>
    <col min="5" max="5" width="25.28515625" customWidth="1"/>
    <col min="6" max="6" width="33" customWidth="1"/>
    <col min="7" max="8" width="9.140625" customWidth="1"/>
  </cols>
  <sheetData>
    <row r="2" spans="1:7" ht="231.75" customHeight="1" x14ac:dyDescent="0.2"/>
    <row r="3" spans="1:7" ht="22.5" customHeight="1" x14ac:dyDescent="0.35">
      <c r="A3" s="511" t="s">
        <v>387</v>
      </c>
      <c r="B3" s="511"/>
      <c r="C3" s="511"/>
      <c r="D3" s="511"/>
      <c r="E3" s="528" t="s">
        <v>415</v>
      </c>
      <c r="F3" s="528"/>
      <c r="G3" s="109"/>
    </row>
    <row r="4" spans="1:7" ht="25.5" customHeight="1" thickBot="1" x14ac:dyDescent="0.35">
      <c r="A4" s="138" t="s">
        <v>145</v>
      </c>
      <c r="B4" s="139" t="s">
        <v>31</v>
      </c>
      <c r="C4" s="139" t="s">
        <v>23</v>
      </c>
      <c r="D4" s="139" t="s">
        <v>24</v>
      </c>
      <c r="E4" s="139" t="s">
        <v>20</v>
      </c>
      <c r="F4" s="139" t="s">
        <v>21</v>
      </c>
    </row>
    <row r="5" spans="1:7" ht="23.25" x14ac:dyDescent="0.35">
      <c r="A5" s="513" t="s">
        <v>257</v>
      </c>
      <c r="B5" s="249" t="s">
        <v>29</v>
      </c>
      <c r="C5" s="250">
        <v>2.5</v>
      </c>
      <c r="D5" s="250">
        <v>1.25</v>
      </c>
      <c r="E5" s="344">
        <v>7.27</v>
      </c>
      <c r="F5" s="244">
        <f t="shared" ref="F5:F10" si="0">E5*C5*D5</f>
        <v>22.718749999999996</v>
      </c>
    </row>
    <row r="6" spans="1:7" ht="23.25" x14ac:dyDescent="0.35">
      <c r="A6" s="514"/>
      <c r="B6" s="249" t="s">
        <v>26</v>
      </c>
      <c r="C6" s="251">
        <v>1.25</v>
      </c>
      <c r="D6" s="251">
        <v>2.5</v>
      </c>
      <c r="E6" s="343">
        <v>9.8800000000000008</v>
      </c>
      <c r="F6" s="243">
        <f t="shared" si="0"/>
        <v>30.875000000000004</v>
      </c>
    </row>
    <row r="7" spans="1:7" ht="23.25" x14ac:dyDescent="0.35">
      <c r="A7" s="514"/>
      <c r="B7" s="249" t="s">
        <v>26</v>
      </c>
      <c r="C7" s="251">
        <v>1.5249999999999999</v>
      </c>
      <c r="D7" s="251">
        <v>3.05</v>
      </c>
      <c r="E7" s="343">
        <v>9.8800000000000008</v>
      </c>
      <c r="F7" s="243">
        <f t="shared" si="0"/>
        <v>45.954349999999998</v>
      </c>
    </row>
    <row r="8" spans="1:7" ht="24" customHeight="1" x14ac:dyDescent="0.35">
      <c r="A8" s="514"/>
      <c r="B8" s="380" t="s">
        <v>386</v>
      </c>
      <c r="C8" s="356">
        <v>1.5249999999999999</v>
      </c>
      <c r="D8" s="356">
        <v>3.05</v>
      </c>
      <c r="E8" s="343">
        <v>15.58</v>
      </c>
      <c r="F8" s="379">
        <f t="shared" si="0"/>
        <v>72.466474999999988</v>
      </c>
    </row>
    <row r="9" spans="1:7" ht="24" customHeight="1" x14ac:dyDescent="0.35">
      <c r="A9" s="514"/>
      <c r="B9" s="380" t="s">
        <v>386</v>
      </c>
      <c r="C9" s="356">
        <v>1.25</v>
      </c>
      <c r="D9" s="356">
        <v>2.5</v>
      </c>
      <c r="E9" s="343">
        <v>15.58</v>
      </c>
      <c r="F9" s="379">
        <f t="shared" si="0"/>
        <v>48.6875</v>
      </c>
    </row>
    <row r="10" spans="1:7" ht="23.25" x14ac:dyDescent="0.35">
      <c r="A10" s="515"/>
      <c r="B10" s="249" t="s">
        <v>35</v>
      </c>
      <c r="C10" s="251">
        <v>1.25</v>
      </c>
      <c r="D10" s="251">
        <v>2.5</v>
      </c>
      <c r="E10" s="343">
        <v>16.2</v>
      </c>
      <c r="F10" s="379">
        <f t="shared" si="0"/>
        <v>50.625</v>
      </c>
    </row>
    <row r="12" spans="1:7" s="118" customFormat="1" ht="31.5" customHeight="1" x14ac:dyDescent="0.35">
      <c r="A12" s="115" t="s">
        <v>395</v>
      </c>
      <c r="B12" s="116"/>
      <c r="C12" s="117"/>
      <c r="D12" s="117"/>
      <c r="E12" s="117"/>
      <c r="F12" s="117"/>
    </row>
    <row r="13" spans="1:7" ht="29.25" customHeight="1" thickBot="1" x14ac:dyDescent="0.4">
      <c r="A13" s="50" t="s">
        <v>259</v>
      </c>
      <c r="B13" s="36"/>
      <c r="C13" s="40"/>
      <c r="D13" s="40"/>
      <c r="E13" s="512"/>
      <c r="F13" s="512"/>
    </row>
    <row r="14" spans="1:7" ht="31.5" customHeight="1" thickBot="1" x14ac:dyDescent="0.25">
      <c r="A14" s="519" t="s">
        <v>91</v>
      </c>
      <c r="B14" s="506" t="s">
        <v>142</v>
      </c>
      <c r="C14" s="507"/>
      <c r="D14" s="508"/>
      <c r="E14" s="506" t="s">
        <v>144</v>
      </c>
      <c r="F14" s="508"/>
    </row>
    <row r="15" spans="1:7" ht="21" thickBot="1" x14ac:dyDescent="0.25">
      <c r="A15" s="521"/>
      <c r="B15" s="140" t="s">
        <v>31</v>
      </c>
      <c r="C15" s="140" t="s">
        <v>23</v>
      </c>
      <c r="D15" s="140" t="s">
        <v>24</v>
      </c>
      <c r="E15" s="140" t="s">
        <v>20</v>
      </c>
      <c r="F15" s="140" t="s">
        <v>21</v>
      </c>
    </row>
    <row r="16" spans="1:7" ht="23.25" x14ac:dyDescent="0.2">
      <c r="A16" s="525" t="s">
        <v>258</v>
      </c>
      <c r="B16" s="253" t="s">
        <v>35</v>
      </c>
      <c r="C16" s="254">
        <v>2.5</v>
      </c>
      <c r="D16" s="254">
        <v>1.2250000000000001</v>
      </c>
      <c r="E16" s="435">
        <v>21.72</v>
      </c>
      <c r="F16" s="256">
        <f t="shared" ref="F16:F21" si="1">E16*C16*D16</f>
        <v>66.517499999999998</v>
      </c>
    </row>
    <row r="17" spans="1:6" ht="23.25" x14ac:dyDescent="0.2">
      <c r="A17" s="524"/>
      <c r="B17" s="89" t="s">
        <v>37</v>
      </c>
      <c r="C17" s="255">
        <v>2.5</v>
      </c>
      <c r="D17" s="255">
        <v>1.2250000000000001</v>
      </c>
      <c r="E17" s="402">
        <v>11.88</v>
      </c>
      <c r="F17" s="257">
        <f t="shared" si="1"/>
        <v>36.382500000000007</v>
      </c>
    </row>
    <row r="18" spans="1:6" ht="23.25" x14ac:dyDescent="0.2">
      <c r="A18" s="522" t="s">
        <v>253</v>
      </c>
      <c r="B18" s="300" t="s">
        <v>25</v>
      </c>
      <c r="C18" s="255">
        <v>2.44</v>
      </c>
      <c r="D18" s="255">
        <v>1.22</v>
      </c>
      <c r="E18" s="402">
        <v>33.99</v>
      </c>
      <c r="F18" s="257">
        <f t="shared" si="1"/>
        <v>101.181432</v>
      </c>
    </row>
    <row r="19" spans="1:6" ht="23.25" x14ac:dyDescent="0.2">
      <c r="A19" s="523"/>
      <c r="B19" s="403" t="s">
        <v>394</v>
      </c>
      <c r="C19" s="404">
        <v>2.5</v>
      </c>
      <c r="D19" s="404">
        <v>1.2250000000000001</v>
      </c>
      <c r="E19" s="405">
        <v>31.99</v>
      </c>
      <c r="F19" s="406">
        <f t="shared" si="1"/>
        <v>97.969374999999999</v>
      </c>
    </row>
    <row r="20" spans="1:6" ht="23.25" x14ac:dyDescent="0.2">
      <c r="A20" s="523"/>
      <c r="B20" s="300" t="s">
        <v>33</v>
      </c>
      <c r="C20" s="255">
        <v>2.5</v>
      </c>
      <c r="D20" s="255">
        <v>1.22</v>
      </c>
      <c r="E20" s="402">
        <v>24.99</v>
      </c>
      <c r="F20" s="257">
        <f t="shared" si="1"/>
        <v>76.219499999999996</v>
      </c>
    </row>
    <row r="21" spans="1:6" ht="23.25" x14ac:dyDescent="0.2">
      <c r="A21" s="524"/>
      <c r="B21" s="300" t="s">
        <v>26</v>
      </c>
      <c r="C21" s="255">
        <v>2.5</v>
      </c>
      <c r="D21" s="255">
        <v>1.2250000000000001</v>
      </c>
      <c r="E21" s="402">
        <v>22.99</v>
      </c>
      <c r="F21" s="257">
        <f t="shared" si="1"/>
        <v>70.406874999999999</v>
      </c>
    </row>
    <row r="22" spans="1:6" ht="23.25" x14ac:dyDescent="0.35">
      <c r="A22" s="66"/>
      <c r="B22" s="51"/>
      <c r="C22" s="47"/>
      <c r="D22" s="47"/>
      <c r="E22" s="49"/>
      <c r="F22" s="48"/>
    </row>
    <row r="23" spans="1:6" ht="31.5" customHeight="1" x14ac:dyDescent="0.35">
      <c r="A23" s="50" t="s">
        <v>237</v>
      </c>
      <c r="B23" s="36"/>
      <c r="C23" s="40"/>
      <c r="D23" s="40"/>
      <c r="E23" s="40"/>
      <c r="F23" s="40"/>
    </row>
    <row r="24" spans="1:6" ht="33" customHeight="1" thickBot="1" x14ac:dyDescent="0.4">
      <c r="A24" s="50" t="s">
        <v>234</v>
      </c>
      <c r="B24" s="36"/>
      <c r="C24" s="40"/>
      <c r="D24" s="40"/>
      <c r="E24" s="40"/>
      <c r="F24" s="40"/>
    </row>
    <row r="25" spans="1:6" ht="30.75" customHeight="1" thickTop="1" thickBot="1" x14ac:dyDescent="0.25">
      <c r="A25" s="519" t="s">
        <v>256</v>
      </c>
      <c r="B25" s="506" t="s">
        <v>142</v>
      </c>
      <c r="C25" s="507"/>
      <c r="D25" s="508"/>
      <c r="E25" s="509" t="s">
        <v>144</v>
      </c>
      <c r="F25" s="510"/>
    </row>
    <row r="26" spans="1:6" ht="33" customHeight="1" x14ac:dyDescent="0.2">
      <c r="A26" s="520"/>
      <c r="B26" s="132" t="s">
        <v>238</v>
      </c>
      <c r="C26" s="132" t="s">
        <v>23</v>
      </c>
      <c r="D26" s="132" t="s">
        <v>24</v>
      </c>
      <c r="E26" s="132" t="s">
        <v>20</v>
      </c>
      <c r="F26" s="132" t="s">
        <v>21</v>
      </c>
    </row>
    <row r="27" spans="1:6" ht="28.5" customHeight="1" x14ac:dyDescent="0.35">
      <c r="A27" s="516" t="s">
        <v>253</v>
      </c>
      <c r="B27" s="112">
        <v>19</v>
      </c>
      <c r="C27" s="237">
        <v>2.5</v>
      </c>
      <c r="D27" s="237">
        <v>1.25</v>
      </c>
      <c r="E27" s="343">
        <v>39.99</v>
      </c>
      <c r="F27" s="236">
        <f>E27*C27*D27</f>
        <v>124.96875000000001</v>
      </c>
    </row>
    <row r="28" spans="1:6" ht="29.25" customHeight="1" x14ac:dyDescent="0.35">
      <c r="A28" s="517"/>
      <c r="B28" s="240">
        <v>10</v>
      </c>
      <c r="C28" s="237">
        <v>2.5</v>
      </c>
      <c r="D28" s="237">
        <v>1.25</v>
      </c>
      <c r="E28" s="344">
        <v>29.99</v>
      </c>
      <c r="F28" s="239">
        <f>E28*C28*D28</f>
        <v>93.71875</v>
      </c>
    </row>
    <row r="29" spans="1:6" ht="27.75" customHeight="1" x14ac:dyDescent="0.35">
      <c r="A29" s="518" t="s">
        <v>138</v>
      </c>
      <c r="B29" s="240">
        <v>19</v>
      </c>
      <c r="C29" s="237">
        <v>2.5</v>
      </c>
      <c r="D29" s="237">
        <v>1.25</v>
      </c>
      <c r="E29" s="344">
        <v>55.99</v>
      </c>
      <c r="F29" s="239">
        <f>E29*C29*D29</f>
        <v>174.96875</v>
      </c>
    </row>
    <row r="30" spans="1:6" ht="25.5" customHeight="1" x14ac:dyDescent="0.35">
      <c r="A30" s="518"/>
      <c r="B30" s="112">
        <v>10</v>
      </c>
      <c r="C30" s="237">
        <v>2.5</v>
      </c>
      <c r="D30" s="237">
        <v>1.25</v>
      </c>
      <c r="E30" s="343">
        <v>45.99</v>
      </c>
      <c r="F30" s="236">
        <f>E30*C30*D30</f>
        <v>143.71875</v>
      </c>
    </row>
    <row r="31" spans="1:6" ht="23.25" x14ac:dyDescent="0.35">
      <c r="A31" s="66"/>
      <c r="B31" s="51"/>
      <c r="C31" s="47"/>
      <c r="D31" s="47"/>
      <c r="E31" s="49"/>
      <c r="F31" s="48"/>
    </row>
    <row r="32" spans="1:6" ht="31.5" customHeight="1" x14ac:dyDescent="0.35">
      <c r="A32" s="50" t="s">
        <v>233</v>
      </c>
      <c r="B32" s="36"/>
      <c r="C32" s="40"/>
      <c r="D32" s="40"/>
      <c r="E32" s="40"/>
      <c r="F32" s="40"/>
    </row>
    <row r="33" spans="1:8" ht="33" customHeight="1" thickBot="1" x14ac:dyDescent="0.4">
      <c r="A33" s="50" t="s">
        <v>234</v>
      </c>
      <c r="B33" s="36"/>
      <c r="C33" s="40"/>
      <c r="D33" s="40"/>
      <c r="E33" s="40"/>
      <c r="F33" s="40"/>
    </row>
    <row r="34" spans="1:8" ht="30.75" customHeight="1" thickTop="1" thickBot="1" x14ac:dyDescent="0.25">
      <c r="A34" s="526" t="s">
        <v>145</v>
      </c>
      <c r="B34" s="506" t="s">
        <v>142</v>
      </c>
      <c r="C34" s="507"/>
      <c r="D34" s="508"/>
      <c r="E34" s="509" t="s">
        <v>144</v>
      </c>
      <c r="F34" s="510"/>
    </row>
    <row r="35" spans="1:8" ht="33" customHeight="1" thickBot="1" x14ac:dyDescent="0.25">
      <c r="A35" s="527"/>
      <c r="B35" s="140" t="s">
        <v>32</v>
      </c>
      <c r="C35" s="140" t="s">
        <v>23</v>
      </c>
      <c r="D35" s="140" t="s">
        <v>24</v>
      </c>
      <c r="E35" s="140" t="s">
        <v>20</v>
      </c>
      <c r="F35" s="140" t="s">
        <v>21</v>
      </c>
    </row>
    <row r="36" spans="1:8" ht="28.5" customHeight="1" x14ac:dyDescent="0.35">
      <c r="A36" s="503" t="s">
        <v>253</v>
      </c>
      <c r="B36" s="240" t="s">
        <v>109</v>
      </c>
      <c r="C36" s="241">
        <v>2.5</v>
      </c>
      <c r="D36" s="241">
        <v>1.25</v>
      </c>
      <c r="E36" s="344">
        <v>22.99</v>
      </c>
      <c r="F36" s="239">
        <f t="shared" ref="F36:F41" si="2">E36*C36*D36</f>
        <v>71.84375</v>
      </c>
    </row>
    <row r="37" spans="1:8" ht="29.25" customHeight="1" x14ac:dyDescent="0.35">
      <c r="A37" s="504"/>
      <c r="B37" s="112" t="s">
        <v>30</v>
      </c>
      <c r="C37" s="237">
        <v>2.5</v>
      </c>
      <c r="D37" s="237">
        <v>1.25</v>
      </c>
      <c r="E37" s="343">
        <v>30.99</v>
      </c>
      <c r="F37" s="236">
        <f t="shared" si="2"/>
        <v>96.84375</v>
      </c>
    </row>
    <row r="38" spans="1:8" ht="24.75" customHeight="1" thickBot="1" x14ac:dyDescent="0.4">
      <c r="A38" s="504"/>
      <c r="B38" s="112" t="s">
        <v>25</v>
      </c>
      <c r="C38" s="237">
        <v>2.5</v>
      </c>
      <c r="D38" s="237">
        <v>1.25</v>
      </c>
      <c r="E38" s="343">
        <v>40.99</v>
      </c>
      <c r="F38" s="236">
        <f t="shared" si="2"/>
        <v>128.09375</v>
      </c>
    </row>
    <row r="39" spans="1:8" ht="23.25" x14ac:dyDescent="0.35">
      <c r="A39" s="503" t="s">
        <v>138</v>
      </c>
      <c r="B39" s="246" t="s">
        <v>109</v>
      </c>
      <c r="C39" s="247">
        <v>2.5</v>
      </c>
      <c r="D39" s="247">
        <v>1.25</v>
      </c>
      <c r="E39" s="408">
        <v>43.99</v>
      </c>
      <c r="F39" s="261">
        <f t="shared" si="2"/>
        <v>137.46875</v>
      </c>
    </row>
    <row r="40" spans="1:8" ht="23.25" x14ac:dyDescent="0.35">
      <c r="A40" s="504"/>
      <c r="B40" s="112" t="s">
        <v>30</v>
      </c>
      <c r="C40" s="237">
        <v>2.5</v>
      </c>
      <c r="D40" s="237">
        <v>1.25</v>
      </c>
      <c r="E40" s="343">
        <v>51.99</v>
      </c>
      <c r="F40" s="236">
        <f t="shared" si="2"/>
        <v>162.46875</v>
      </c>
    </row>
    <row r="41" spans="1:8" ht="24" thickBot="1" x14ac:dyDescent="0.4">
      <c r="A41" s="505"/>
      <c r="B41" s="259" t="s">
        <v>25</v>
      </c>
      <c r="C41" s="260">
        <v>2.5</v>
      </c>
      <c r="D41" s="260">
        <v>1.25</v>
      </c>
      <c r="E41" s="438">
        <v>59.99</v>
      </c>
      <c r="F41" s="262">
        <f t="shared" si="2"/>
        <v>187.46875</v>
      </c>
    </row>
    <row r="42" spans="1:8" ht="15.75" x14ac:dyDescent="0.25">
      <c r="A42" s="26" t="s">
        <v>111</v>
      </c>
    </row>
    <row r="43" spans="1:8" ht="15.75" x14ac:dyDescent="0.25">
      <c r="A43" s="19" t="s">
        <v>325</v>
      </c>
    </row>
    <row r="44" spans="1:8" ht="15.75" x14ac:dyDescent="0.25">
      <c r="A44" s="19" t="s">
        <v>255</v>
      </c>
    </row>
    <row r="45" spans="1:8" ht="15.75" x14ac:dyDescent="0.25">
      <c r="A45" s="18" t="s">
        <v>254</v>
      </c>
    </row>
    <row r="46" spans="1:8" ht="20.25" x14ac:dyDescent="0.3">
      <c r="A46" s="18" t="s">
        <v>284</v>
      </c>
      <c r="B46" s="32"/>
      <c r="C46" s="32"/>
      <c r="D46" s="32"/>
      <c r="E46" s="21"/>
      <c r="F46" s="9"/>
    </row>
    <row r="47" spans="1:8" s="9" customFormat="1" ht="23.25" x14ac:dyDescent="0.35">
      <c r="A47" s="20" t="s">
        <v>240</v>
      </c>
      <c r="B47" s="52"/>
      <c r="C47" s="20"/>
      <c r="D47" s="20"/>
      <c r="E47" s="19"/>
      <c r="F47" s="21"/>
    </row>
    <row r="48" spans="1:8" s="9" customFormat="1" ht="20.25" x14ac:dyDescent="0.3">
      <c r="A48"/>
      <c r="B48"/>
      <c r="C48"/>
      <c r="D48"/>
      <c r="E48"/>
      <c r="F48"/>
      <c r="G48" s="21"/>
      <c r="H48" s="22"/>
    </row>
  </sheetData>
  <sheetProtection algorithmName="SHA-512" hashValue="I9cS3LDS8zjHciJAGX7gMrcuKE++XhodB1BQ2qmUSVuux3/a6suW3a3ad2npnt0x4TTqoNwIKIQfl2nmKW+qgw==" saltValue="03fWPlYDOjuQRm9p38Pbqg==" spinCount="100000" sheet="1" formatCells="0" formatColumns="0" formatRows="0" insertColumns="0" insertRows="0" insertHyperlinks="0" deleteColumns="0" deleteRows="0" sort="0" autoFilter="0" pivotTables="0"/>
  <mergeCells count="19">
    <mergeCell ref="A16:A17"/>
    <mergeCell ref="A34:A35"/>
    <mergeCell ref="E3:F3"/>
    <mergeCell ref="A39:A41"/>
    <mergeCell ref="B34:D34"/>
    <mergeCell ref="E34:F34"/>
    <mergeCell ref="A3:D3"/>
    <mergeCell ref="B14:D14"/>
    <mergeCell ref="E14:F14"/>
    <mergeCell ref="A36:A38"/>
    <mergeCell ref="E13:F13"/>
    <mergeCell ref="B25:D25"/>
    <mergeCell ref="A5:A10"/>
    <mergeCell ref="E25:F25"/>
    <mergeCell ref="A27:A28"/>
    <mergeCell ref="A29:A30"/>
    <mergeCell ref="A25:A26"/>
    <mergeCell ref="A14:A15"/>
    <mergeCell ref="A18:A21"/>
  </mergeCells>
  <pageMargins left="0.7" right="0.7" top="0.75" bottom="0.75" header="0.3" footer="0.3"/>
  <pageSetup paperSize="9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H39"/>
  <sheetViews>
    <sheetView view="pageBreakPreview" zoomScaleNormal="100" zoomScaleSheetLayoutView="100" workbookViewId="0">
      <selection activeCell="A17" sqref="A17:F17"/>
    </sheetView>
  </sheetViews>
  <sheetFormatPr defaultColWidth="8.85546875" defaultRowHeight="20.25" x14ac:dyDescent="0.3"/>
  <cols>
    <col min="1" max="1" width="42.5703125" style="4" customWidth="1"/>
    <col min="2" max="2" width="20.85546875" style="4" customWidth="1"/>
    <col min="3" max="3" width="22" style="4" customWidth="1"/>
    <col min="4" max="4" width="17.5703125" style="4" customWidth="1"/>
    <col min="5" max="5" width="17.42578125" style="4" customWidth="1"/>
    <col min="6" max="6" width="21.5703125" style="4" customWidth="1"/>
    <col min="7" max="16384" width="8.85546875" style="4"/>
  </cols>
  <sheetData>
    <row r="5" spans="1:7" ht="27.75" customHeight="1" x14ac:dyDescent="0.3"/>
    <row r="6" spans="1:7" ht="33" customHeight="1" x14ac:dyDescent="0.35">
      <c r="A6" s="12"/>
      <c r="B6" s="12"/>
      <c r="D6" s="10"/>
    </row>
    <row r="7" spans="1:7" ht="24.6" customHeight="1" x14ac:dyDescent="0.35">
      <c r="A7" s="12"/>
      <c r="B7" s="12"/>
      <c r="C7" s="12"/>
      <c r="D7" s="10"/>
    </row>
    <row r="8" spans="1:7" ht="25.15" customHeight="1" x14ac:dyDescent="0.35">
      <c r="A8" s="50" t="s">
        <v>118</v>
      </c>
      <c r="B8" s="40"/>
      <c r="D8" s="668" t="s">
        <v>406</v>
      </c>
      <c r="E8" s="669"/>
      <c r="F8" s="669"/>
      <c r="G8" s="8"/>
    </row>
    <row r="9" spans="1:7" ht="37.9" customHeight="1" thickBot="1" x14ac:dyDescent="0.35">
      <c r="A9" s="540" t="s">
        <v>317</v>
      </c>
      <c r="B9" s="540"/>
      <c r="C9" s="540"/>
      <c r="D9" s="540"/>
      <c r="E9" s="540"/>
      <c r="F9" s="540"/>
    </row>
    <row r="10" spans="1:7" x14ac:dyDescent="0.3">
      <c r="A10" s="534" t="s">
        <v>34</v>
      </c>
      <c r="B10" s="459" t="s">
        <v>142</v>
      </c>
      <c r="C10" s="459"/>
      <c r="D10" s="459"/>
      <c r="E10" s="459" t="s">
        <v>143</v>
      </c>
      <c r="F10" s="442"/>
    </row>
    <row r="11" spans="1:7" ht="40.5" x14ac:dyDescent="0.3">
      <c r="A11" s="535"/>
      <c r="B11" s="162" t="s">
        <v>32</v>
      </c>
      <c r="C11" s="162" t="s">
        <v>23</v>
      </c>
      <c r="D11" s="162" t="s">
        <v>24</v>
      </c>
      <c r="E11" s="162" t="s">
        <v>20</v>
      </c>
      <c r="F11" s="164" t="s">
        <v>21</v>
      </c>
    </row>
    <row r="12" spans="1:7" ht="23.25" x14ac:dyDescent="0.35">
      <c r="A12" s="137" t="s">
        <v>112</v>
      </c>
      <c r="B12" s="114" t="s">
        <v>35</v>
      </c>
      <c r="C12" s="113">
        <v>1.25</v>
      </c>
      <c r="D12" s="113">
        <v>2.5</v>
      </c>
      <c r="E12" s="345">
        <v>17.989999999999998</v>
      </c>
      <c r="F12" s="407">
        <f>E12*C12*D12</f>
        <v>56.218749999999993</v>
      </c>
    </row>
    <row r="13" spans="1:7" ht="23.25" x14ac:dyDescent="0.35">
      <c r="A13" s="137" t="s">
        <v>36</v>
      </c>
      <c r="B13" s="114" t="s">
        <v>35</v>
      </c>
      <c r="C13" s="113">
        <v>1.25</v>
      </c>
      <c r="D13" s="113">
        <v>2.5</v>
      </c>
      <c r="E13" s="345">
        <v>16.989999999999998</v>
      </c>
      <c r="F13" s="407">
        <f>E13*C13*D13</f>
        <v>53.093749999999993</v>
      </c>
    </row>
    <row r="14" spans="1:7" ht="22.5" customHeight="1" x14ac:dyDescent="0.3">
      <c r="A14" s="545" t="s">
        <v>253</v>
      </c>
      <c r="B14" s="114" t="s">
        <v>25</v>
      </c>
      <c r="C14" s="113">
        <v>2.5</v>
      </c>
      <c r="D14" s="114">
        <v>1.25</v>
      </c>
      <c r="E14" s="670">
        <v>35.99</v>
      </c>
      <c r="F14" s="64">
        <f>E14*C14*D14</f>
        <v>112.46875000000001</v>
      </c>
    </row>
    <row r="15" spans="1:7" ht="23.1" customHeight="1" x14ac:dyDescent="0.3">
      <c r="A15" s="546"/>
      <c r="B15" s="119" t="s">
        <v>25</v>
      </c>
      <c r="C15" s="113">
        <v>2.8</v>
      </c>
      <c r="D15" s="114">
        <v>2.0699999999999998</v>
      </c>
      <c r="E15" s="670">
        <v>35.99</v>
      </c>
      <c r="F15" s="110">
        <f>E15*C15*D15</f>
        <v>208.59804</v>
      </c>
    </row>
    <row r="16" spans="1:7" ht="23.1" customHeight="1" x14ac:dyDescent="0.3">
      <c r="A16" s="19" t="s">
        <v>277</v>
      </c>
      <c r="B16" s="146"/>
      <c r="C16" s="147"/>
      <c r="D16" s="146"/>
      <c r="E16" s="422"/>
      <c r="F16" s="148"/>
    </row>
    <row r="17" spans="1:6" x14ac:dyDescent="0.3">
      <c r="A17" s="547" t="s">
        <v>255</v>
      </c>
      <c r="B17" s="547"/>
      <c r="C17" s="547"/>
      <c r="D17" s="547"/>
      <c r="E17" s="547"/>
      <c r="F17" s="547"/>
    </row>
    <row r="18" spans="1:6" ht="23.25" x14ac:dyDescent="0.35">
      <c r="A18" s="35"/>
      <c r="B18" s="40"/>
      <c r="C18" s="40"/>
      <c r="D18" s="40"/>
      <c r="E18" s="40"/>
      <c r="F18" s="40"/>
    </row>
    <row r="19" spans="1:6" ht="24" thickBot="1" x14ac:dyDescent="0.4">
      <c r="A19" s="35" t="s">
        <v>150</v>
      </c>
      <c r="B19" s="35"/>
      <c r="C19" s="39"/>
      <c r="D19" s="40"/>
      <c r="E19" s="40"/>
      <c r="F19" s="40"/>
    </row>
    <row r="20" spans="1:6" x14ac:dyDescent="0.3">
      <c r="A20" s="541" t="s">
        <v>142</v>
      </c>
      <c r="B20" s="542"/>
      <c r="C20" s="543"/>
      <c r="D20" s="530" t="s">
        <v>143</v>
      </c>
      <c r="E20" s="530"/>
      <c r="F20" s="531"/>
    </row>
    <row r="21" spans="1:6" x14ac:dyDescent="0.3">
      <c r="A21" s="165" t="s">
        <v>31</v>
      </c>
      <c r="B21" s="166" t="s">
        <v>23</v>
      </c>
      <c r="C21" s="166" t="s">
        <v>24</v>
      </c>
      <c r="D21" s="166" t="s">
        <v>20</v>
      </c>
      <c r="E21" s="532" t="s">
        <v>21</v>
      </c>
      <c r="F21" s="533"/>
    </row>
    <row r="22" spans="1:6" x14ac:dyDescent="0.3">
      <c r="A22" s="538" t="s">
        <v>37</v>
      </c>
      <c r="B22" s="53">
        <v>2.85</v>
      </c>
      <c r="C22" s="53">
        <v>1.03</v>
      </c>
      <c r="D22" s="345">
        <v>12.16</v>
      </c>
      <c r="E22" s="536">
        <f>D22*B22*C22</f>
        <v>35.695680000000003</v>
      </c>
      <c r="F22" s="537"/>
    </row>
    <row r="23" spans="1:6" x14ac:dyDescent="0.3">
      <c r="A23" s="544"/>
      <c r="B23" s="53">
        <v>1.03</v>
      </c>
      <c r="C23" s="53">
        <v>2.85</v>
      </c>
      <c r="D23" s="345">
        <v>12.16</v>
      </c>
      <c r="E23" s="536">
        <f>D23*B23*C23</f>
        <v>35.695680000000003</v>
      </c>
      <c r="F23" s="537"/>
    </row>
    <row r="24" spans="1:6" x14ac:dyDescent="0.3">
      <c r="A24" s="538" t="s">
        <v>30</v>
      </c>
      <c r="B24" s="53">
        <v>2.85</v>
      </c>
      <c r="C24" s="53">
        <v>1.03</v>
      </c>
      <c r="D24" s="345">
        <v>13.64</v>
      </c>
      <c r="E24" s="536">
        <f>D24*B24*C24</f>
        <v>40.040220000000005</v>
      </c>
      <c r="F24" s="537"/>
    </row>
    <row r="25" spans="1:6" ht="21" thickBot="1" x14ac:dyDescent="0.35">
      <c r="A25" s="539"/>
      <c r="B25" s="54">
        <v>1.03</v>
      </c>
      <c r="C25" s="54">
        <v>2.85</v>
      </c>
      <c r="D25" s="346">
        <v>13.64</v>
      </c>
      <c r="E25" s="548">
        <f>D25*B25*C25</f>
        <v>40.040220000000005</v>
      </c>
      <c r="F25" s="549"/>
    </row>
    <row r="26" spans="1:6" ht="23.25" x14ac:dyDescent="0.3">
      <c r="A26" s="45"/>
      <c r="B26" s="49"/>
      <c r="C26" s="49"/>
      <c r="D26" s="49"/>
      <c r="E26" s="49"/>
      <c r="F26" s="49"/>
    </row>
    <row r="27" spans="1:6" s="9" customFormat="1" ht="24" thickBot="1" x14ac:dyDescent="0.4">
      <c r="A27" s="35" t="s">
        <v>263</v>
      </c>
      <c r="B27" s="39"/>
      <c r="C27" s="39"/>
      <c r="D27" s="40"/>
      <c r="E27" s="40"/>
      <c r="F27" s="40"/>
    </row>
    <row r="28" spans="1:6" x14ac:dyDescent="0.3">
      <c r="A28" s="529" t="s">
        <v>142</v>
      </c>
      <c r="B28" s="530"/>
      <c r="C28" s="530"/>
      <c r="D28" s="530" t="s">
        <v>143</v>
      </c>
      <c r="E28" s="530"/>
      <c r="F28" s="531"/>
    </row>
    <row r="29" spans="1:6" x14ac:dyDescent="0.3">
      <c r="A29" s="165" t="s">
        <v>261</v>
      </c>
      <c r="B29" s="166" t="s">
        <v>23</v>
      </c>
      <c r="C29" s="166" t="s">
        <v>24</v>
      </c>
      <c r="D29" s="166" t="s">
        <v>20</v>
      </c>
      <c r="E29" s="532" t="s">
        <v>21</v>
      </c>
      <c r="F29" s="533"/>
    </row>
    <row r="30" spans="1:6" ht="23.25" x14ac:dyDescent="0.3">
      <c r="A30" s="550" t="s">
        <v>260</v>
      </c>
      <c r="B30" s="177">
        <v>2.44</v>
      </c>
      <c r="C30" s="177">
        <v>1.22</v>
      </c>
      <c r="D30" s="554">
        <v>8.6300000000000008</v>
      </c>
      <c r="E30" s="557">
        <f>D30*B30*C30</f>
        <v>25.689784000000003</v>
      </c>
      <c r="F30" s="558"/>
    </row>
    <row r="31" spans="1:6" ht="23.25" x14ac:dyDescent="0.3">
      <c r="A31" s="551"/>
      <c r="B31" s="177">
        <v>1.22</v>
      </c>
      <c r="C31" s="177">
        <v>2.44</v>
      </c>
      <c r="D31" s="555"/>
      <c r="E31" s="559"/>
      <c r="F31" s="560"/>
    </row>
    <row r="32" spans="1:6" ht="23.25" x14ac:dyDescent="0.3">
      <c r="A32" s="552" t="s">
        <v>109</v>
      </c>
      <c r="B32" s="177">
        <v>2.44</v>
      </c>
      <c r="C32" s="177">
        <v>1.22</v>
      </c>
      <c r="D32" s="554">
        <v>10.64</v>
      </c>
      <c r="E32" s="557">
        <f>D32*B32*C32</f>
        <v>31.673152000000002</v>
      </c>
      <c r="F32" s="558"/>
    </row>
    <row r="33" spans="1:8" ht="23.25" x14ac:dyDescent="0.3">
      <c r="A33" s="552"/>
      <c r="B33" s="177">
        <v>1.22</v>
      </c>
      <c r="C33" s="177">
        <v>2.44</v>
      </c>
      <c r="D33" s="555"/>
      <c r="E33" s="559"/>
      <c r="F33" s="560"/>
    </row>
    <row r="34" spans="1:8" ht="23.25" x14ac:dyDescent="0.3">
      <c r="A34" s="552" t="s">
        <v>37</v>
      </c>
      <c r="B34" s="177">
        <v>2.44</v>
      </c>
      <c r="C34" s="177">
        <v>1.22</v>
      </c>
      <c r="D34" s="554">
        <v>15.05</v>
      </c>
      <c r="E34" s="557">
        <f>D34*B34*C34</f>
        <v>44.800840000000001</v>
      </c>
      <c r="F34" s="558"/>
    </row>
    <row r="35" spans="1:8" ht="24" thickBot="1" x14ac:dyDescent="0.35">
      <c r="A35" s="553"/>
      <c r="B35" s="263">
        <v>1.22</v>
      </c>
      <c r="C35" s="263">
        <v>2.44</v>
      </c>
      <c r="D35" s="556"/>
      <c r="E35" s="561"/>
      <c r="F35" s="562"/>
    </row>
    <row r="36" spans="1:8" s="8" customFormat="1" x14ac:dyDescent="0.3">
      <c r="A36" s="547" t="s">
        <v>262</v>
      </c>
      <c r="B36" s="547"/>
      <c r="C36" s="547"/>
      <c r="D36" s="547"/>
      <c r="E36" s="547"/>
      <c r="F36" s="547"/>
    </row>
    <row r="37" spans="1:8" s="8" customFormat="1" x14ac:dyDescent="0.3">
      <c r="A37" s="18" t="s">
        <v>254</v>
      </c>
      <c r="B37" s="18"/>
      <c r="C37" s="18"/>
      <c r="D37" s="18"/>
      <c r="E37" s="18"/>
      <c r="F37" s="18"/>
    </row>
    <row r="38" spans="1:8" s="9" customFormat="1" x14ac:dyDescent="0.3">
      <c r="A38" s="18" t="s">
        <v>284</v>
      </c>
      <c r="B38" s="32"/>
      <c r="C38" s="32"/>
      <c r="D38" s="32"/>
      <c r="E38" s="21"/>
    </row>
    <row r="39" spans="1:8" s="9" customFormat="1" ht="23.25" x14ac:dyDescent="0.35">
      <c r="A39" s="20" t="s">
        <v>240</v>
      </c>
      <c r="B39" s="52"/>
      <c r="C39" s="20"/>
      <c r="D39" s="20"/>
      <c r="E39" s="19"/>
      <c r="F39" s="21"/>
      <c r="G39" s="21"/>
      <c r="H39" s="22"/>
    </row>
  </sheetData>
  <sheetProtection algorithmName="SHA-512" hashValue="Yb36l84IcXaMLdmlKKyPnNk1UooP0DDp92qwEwK19BPK+8hOaRG3R7RXtTxzxNXH2HHG8vhMChaAzAVvG4sHgA==" saltValue="kmCV54kS/pZ5bcwMJxuFIw==" spinCount="100000" sheet="1" formatCells="0" formatColumns="0" formatRows="0" insertColumns="0" insertRows="0" insertHyperlinks="0" deleteColumns="0" deleteRows="0" sort="0" autoFilter="0" pivotTables="0"/>
  <mergeCells count="29">
    <mergeCell ref="A17:F17"/>
    <mergeCell ref="E29:F29"/>
    <mergeCell ref="E25:F25"/>
    <mergeCell ref="A36:F36"/>
    <mergeCell ref="A30:A31"/>
    <mergeCell ref="A32:A33"/>
    <mergeCell ref="A34:A35"/>
    <mergeCell ref="D30:D31"/>
    <mergeCell ref="D32:D33"/>
    <mergeCell ref="D34:D35"/>
    <mergeCell ref="E30:F31"/>
    <mergeCell ref="E32:F33"/>
    <mergeCell ref="E34:F35"/>
    <mergeCell ref="D8:F8"/>
    <mergeCell ref="A28:C28"/>
    <mergeCell ref="D28:F28"/>
    <mergeCell ref="E10:F10"/>
    <mergeCell ref="E21:F21"/>
    <mergeCell ref="A10:A11"/>
    <mergeCell ref="B10:D10"/>
    <mergeCell ref="E23:F23"/>
    <mergeCell ref="A24:A25"/>
    <mergeCell ref="E24:F24"/>
    <mergeCell ref="A9:F9"/>
    <mergeCell ref="A20:C20"/>
    <mergeCell ref="D20:F20"/>
    <mergeCell ref="A22:A23"/>
    <mergeCell ref="A14:A15"/>
    <mergeCell ref="E22:F22"/>
  </mergeCells>
  <phoneticPr fontId="3" type="noConversion"/>
  <pageMargins left="0.78740157480314965" right="0.39370078740157483" top="0.19685039370078741" bottom="0.19685039370078741" header="0.31496062992125984" footer="0.31496062992125984"/>
  <pageSetup paperSize="9" scale="62" orientation="portrait" r:id="rId1"/>
  <headerFooter alignWithMargins="0">
    <oddFooter>Страница 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6:L40"/>
  <sheetViews>
    <sheetView zoomScale="85" zoomScaleNormal="85" zoomScaleSheetLayoutView="100" workbookViewId="0">
      <selection activeCell="M15" sqref="M15"/>
    </sheetView>
  </sheetViews>
  <sheetFormatPr defaultColWidth="8.85546875" defaultRowHeight="20.25" x14ac:dyDescent="0.3"/>
  <cols>
    <col min="1" max="1" width="42.140625" style="4" customWidth="1"/>
    <col min="2" max="2" width="12.140625" style="4" bestFit="1" customWidth="1"/>
    <col min="3" max="3" width="12.42578125" style="4" customWidth="1"/>
    <col min="4" max="4" width="20.5703125" style="4" customWidth="1"/>
    <col min="5" max="5" width="12.140625" style="4" bestFit="1" customWidth="1"/>
    <col min="6" max="6" width="11.42578125" style="4" bestFit="1" customWidth="1"/>
    <col min="7" max="7" width="33" style="4" customWidth="1"/>
    <col min="8" max="8" width="8.85546875" style="4" bestFit="1" customWidth="1"/>
    <col min="9" max="9" width="10.140625" style="4" bestFit="1" customWidth="1"/>
    <col min="10" max="10" width="10.85546875" style="4" customWidth="1"/>
    <col min="11" max="12" width="11.42578125" style="4" bestFit="1" customWidth="1"/>
    <col min="13" max="16384" width="8.85546875" style="4"/>
  </cols>
  <sheetData>
    <row r="6" spans="1:12" ht="56.25" customHeight="1" x14ac:dyDescent="0.35">
      <c r="A6" s="12"/>
      <c r="H6" s="10"/>
      <c r="I6" s="2"/>
    </row>
    <row r="7" spans="1:12" ht="23.25" x14ac:dyDescent="0.35">
      <c r="A7" s="12"/>
      <c r="B7" s="8"/>
      <c r="C7" s="8"/>
      <c r="D7" s="566" t="s">
        <v>418</v>
      </c>
      <c r="E7" s="566"/>
      <c r="F7" s="566"/>
      <c r="G7" s="566"/>
      <c r="H7" s="10"/>
      <c r="I7" s="2"/>
    </row>
    <row r="8" spans="1:12" ht="24" thickBot="1" x14ac:dyDescent="0.4">
      <c r="A8" s="109" t="s">
        <v>264</v>
      </c>
      <c r="B8" s="109"/>
      <c r="C8" s="109"/>
      <c r="D8" s="109"/>
      <c r="E8" s="109"/>
      <c r="F8" s="109"/>
      <c r="G8" s="109"/>
      <c r="H8" s="109"/>
      <c r="K8" s="141"/>
      <c r="L8" s="141"/>
    </row>
    <row r="9" spans="1:12" s="1" customFormat="1" ht="24" customHeight="1" x14ac:dyDescent="0.25">
      <c r="A9" s="567" t="s">
        <v>139</v>
      </c>
      <c r="B9" s="449" t="s">
        <v>144</v>
      </c>
      <c r="C9" s="449"/>
      <c r="D9" s="449"/>
      <c r="E9" s="449"/>
      <c r="F9" s="449"/>
      <c r="G9" s="449"/>
    </row>
    <row r="10" spans="1:12" s="1" customFormat="1" ht="20.45" customHeight="1" x14ac:dyDescent="0.25">
      <c r="A10" s="568"/>
      <c r="B10" s="466" t="s">
        <v>266</v>
      </c>
      <c r="C10" s="563"/>
      <c r="D10" s="563"/>
      <c r="E10" s="563"/>
      <c r="F10" s="563"/>
      <c r="G10" s="467"/>
      <c r="I10" s="65"/>
    </row>
    <row r="11" spans="1:12" s="1" customFormat="1" ht="18" customHeight="1" x14ac:dyDescent="0.25">
      <c r="A11" s="568"/>
      <c r="B11" s="466" t="s">
        <v>98</v>
      </c>
      <c r="C11" s="563"/>
      <c r="D11" s="467"/>
      <c r="E11" s="466" t="s">
        <v>96</v>
      </c>
      <c r="F11" s="563"/>
      <c r="G11" s="467"/>
      <c r="I11" s="65"/>
    </row>
    <row r="12" spans="1:12" s="1" customFormat="1" x14ac:dyDescent="0.25">
      <c r="A12" s="568"/>
      <c r="B12" s="468" t="s">
        <v>20</v>
      </c>
      <c r="C12" s="466" t="s">
        <v>42</v>
      </c>
      <c r="D12" s="467"/>
      <c r="E12" s="468" t="s">
        <v>20</v>
      </c>
      <c r="F12" s="466" t="s">
        <v>271</v>
      </c>
      <c r="G12" s="467"/>
      <c r="I12" s="65"/>
    </row>
    <row r="13" spans="1:12" s="1" customFormat="1" ht="40.5" x14ac:dyDescent="0.25">
      <c r="A13" s="473"/>
      <c r="B13" s="469"/>
      <c r="C13" s="175" t="s">
        <v>110</v>
      </c>
      <c r="D13" s="175" t="s">
        <v>270</v>
      </c>
      <c r="E13" s="469"/>
      <c r="F13" s="175" t="s">
        <v>110</v>
      </c>
      <c r="G13" s="175" t="s">
        <v>270</v>
      </c>
      <c r="I13" s="65"/>
    </row>
    <row r="14" spans="1:12" ht="23.25" x14ac:dyDescent="0.35">
      <c r="A14" s="143" t="s">
        <v>116</v>
      </c>
      <c r="B14" s="347">
        <v>9.99</v>
      </c>
      <c r="C14" s="234">
        <f>B14/45.46</f>
        <v>0.21975362956445227</v>
      </c>
      <c r="D14" s="234">
        <f>B14/22.73</f>
        <v>0.43950725912890454</v>
      </c>
      <c r="E14" s="347">
        <v>11.99</v>
      </c>
      <c r="F14" s="234">
        <f>E14/45.46</f>
        <v>0.26374835019797627</v>
      </c>
      <c r="G14" s="234">
        <f>E14/22.73</f>
        <v>0.52749670039595253</v>
      </c>
      <c r="I14" s="6"/>
    </row>
    <row r="15" spans="1:12" ht="23.25" x14ac:dyDescent="0.35">
      <c r="A15" s="143" t="s">
        <v>134</v>
      </c>
      <c r="B15" s="347">
        <v>7.99</v>
      </c>
      <c r="C15" s="347">
        <f t="shared" ref="C15:C25" si="0">B15/45.46</f>
        <v>0.1757589089309283</v>
      </c>
      <c r="D15" s="347">
        <f t="shared" ref="D15:D25" si="1">B15/22.73</f>
        <v>0.3515178178618566</v>
      </c>
      <c r="E15" s="347">
        <v>9.99</v>
      </c>
      <c r="F15" s="347">
        <f t="shared" ref="F15:F25" si="2">E15/45.46</f>
        <v>0.21975362956445227</v>
      </c>
      <c r="G15" s="347">
        <f t="shared" ref="G15:G25" si="3">E15/22.73</f>
        <v>0.43950725912890454</v>
      </c>
      <c r="I15" s="6"/>
    </row>
    <row r="16" spans="1:12" ht="23.25" x14ac:dyDescent="0.35">
      <c r="A16" s="89" t="s">
        <v>1</v>
      </c>
      <c r="B16" s="402">
        <v>5.99</v>
      </c>
      <c r="C16" s="347">
        <f t="shared" si="0"/>
        <v>0.1317641882974043</v>
      </c>
      <c r="D16" s="347">
        <f t="shared" si="1"/>
        <v>0.2635283765948086</v>
      </c>
      <c r="E16" s="402">
        <v>7.99</v>
      </c>
      <c r="F16" s="347">
        <f t="shared" si="2"/>
        <v>0.1757589089309283</v>
      </c>
      <c r="G16" s="347">
        <f t="shared" si="3"/>
        <v>0.3515178178618566</v>
      </c>
      <c r="I16" s="6"/>
    </row>
    <row r="17" spans="1:12" ht="23.25" x14ac:dyDescent="0.35">
      <c r="A17" s="89" t="s">
        <v>11</v>
      </c>
      <c r="B17" s="402">
        <v>6.99</v>
      </c>
      <c r="C17" s="347">
        <f t="shared" si="0"/>
        <v>0.1537615486141663</v>
      </c>
      <c r="D17" s="347">
        <f t="shared" si="1"/>
        <v>0.3075230972283326</v>
      </c>
      <c r="E17" s="402">
        <v>8.99</v>
      </c>
      <c r="F17" s="347">
        <f t="shared" si="2"/>
        <v>0.19775626924769027</v>
      </c>
      <c r="G17" s="347">
        <f t="shared" si="3"/>
        <v>0.39551253849538054</v>
      </c>
      <c r="I17" s="6"/>
    </row>
    <row r="18" spans="1:12" ht="23.25" x14ac:dyDescent="0.35">
      <c r="A18" s="89" t="s">
        <v>3</v>
      </c>
      <c r="B18" s="402">
        <v>6.99</v>
      </c>
      <c r="C18" s="347">
        <f t="shared" si="0"/>
        <v>0.1537615486141663</v>
      </c>
      <c r="D18" s="347">
        <f t="shared" si="1"/>
        <v>0.3075230972283326</v>
      </c>
      <c r="E18" s="402">
        <v>8.99</v>
      </c>
      <c r="F18" s="347">
        <f t="shared" si="2"/>
        <v>0.19775626924769027</v>
      </c>
      <c r="G18" s="347">
        <f t="shared" si="3"/>
        <v>0.39551253849538054</v>
      </c>
      <c r="I18" s="6"/>
    </row>
    <row r="19" spans="1:12" ht="23.25" x14ac:dyDescent="0.35">
      <c r="A19" s="89" t="s">
        <v>0</v>
      </c>
      <c r="B19" s="402">
        <v>6.99</v>
      </c>
      <c r="C19" s="234">
        <f t="shared" si="0"/>
        <v>0.1537615486141663</v>
      </c>
      <c r="D19" s="234">
        <f t="shared" si="1"/>
        <v>0.3075230972283326</v>
      </c>
      <c r="E19" s="402">
        <v>8.99</v>
      </c>
      <c r="F19" s="234">
        <f t="shared" si="2"/>
        <v>0.19775626924769027</v>
      </c>
      <c r="G19" s="234">
        <f t="shared" si="3"/>
        <v>0.39551253849538054</v>
      </c>
      <c r="I19" s="6"/>
    </row>
    <row r="20" spans="1:12" ht="23.25" x14ac:dyDescent="0.35">
      <c r="A20" s="89" t="s">
        <v>97</v>
      </c>
      <c r="B20" s="402">
        <v>6.99</v>
      </c>
      <c r="C20" s="234">
        <f t="shared" si="0"/>
        <v>0.1537615486141663</v>
      </c>
      <c r="D20" s="234">
        <f t="shared" si="1"/>
        <v>0.3075230972283326</v>
      </c>
      <c r="E20" s="402">
        <v>8.99</v>
      </c>
      <c r="F20" s="234">
        <f t="shared" si="2"/>
        <v>0.19775626924769027</v>
      </c>
      <c r="G20" s="234">
        <f t="shared" si="3"/>
        <v>0.39551253849538054</v>
      </c>
      <c r="I20" s="6"/>
    </row>
    <row r="21" spans="1:12" ht="23.25" x14ac:dyDescent="0.35">
      <c r="A21" s="89" t="s">
        <v>2</v>
      </c>
      <c r="B21" s="402">
        <v>5.99</v>
      </c>
      <c r="C21" s="347">
        <f t="shared" si="0"/>
        <v>0.1317641882974043</v>
      </c>
      <c r="D21" s="347">
        <f t="shared" si="1"/>
        <v>0.2635283765948086</v>
      </c>
      <c r="E21" s="402">
        <v>7.99</v>
      </c>
      <c r="F21" s="347">
        <f t="shared" si="2"/>
        <v>0.1757589089309283</v>
      </c>
      <c r="G21" s="347">
        <f t="shared" si="3"/>
        <v>0.3515178178618566</v>
      </c>
    </row>
    <row r="22" spans="1:12" ht="23.25" x14ac:dyDescent="0.35">
      <c r="A22" s="89" t="s">
        <v>138</v>
      </c>
      <c r="B22" s="402">
        <v>10.99</v>
      </c>
      <c r="C22" s="234">
        <f t="shared" si="0"/>
        <v>0.24175098988121427</v>
      </c>
      <c r="D22" s="234">
        <f t="shared" si="1"/>
        <v>0.48350197976242854</v>
      </c>
      <c r="E22" s="402">
        <v>12.99</v>
      </c>
      <c r="F22" s="234">
        <f t="shared" si="2"/>
        <v>0.28574571051473824</v>
      </c>
      <c r="G22" s="234">
        <f t="shared" si="3"/>
        <v>0.57149142102947648</v>
      </c>
    </row>
    <row r="23" spans="1:12" ht="23.25" x14ac:dyDescent="0.35">
      <c r="A23" s="89" t="s">
        <v>13</v>
      </c>
      <c r="B23" s="402">
        <v>8.99</v>
      </c>
      <c r="C23" s="234">
        <f t="shared" si="0"/>
        <v>0.19775626924769027</v>
      </c>
      <c r="D23" s="234">
        <f t="shared" si="1"/>
        <v>0.39551253849538054</v>
      </c>
      <c r="E23" s="402">
        <v>10.99</v>
      </c>
      <c r="F23" s="234">
        <f t="shared" si="2"/>
        <v>0.24175098988121427</v>
      </c>
      <c r="G23" s="234">
        <f t="shared" si="3"/>
        <v>0.48350197976242854</v>
      </c>
    </row>
    <row r="24" spans="1:12" ht="23.25" x14ac:dyDescent="0.35">
      <c r="A24" s="89" t="s">
        <v>5</v>
      </c>
      <c r="B24" s="402">
        <v>7.99</v>
      </c>
      <c r="C24" s="234">
        <f t="shared" si="0"/>
        <v>0.1757589089309283</v>
      </c>
      <c r="D24" s="234">
        <f t="shared" si="1"/>
        <v>0.3515178178618566</v>
      </c>
      <c r="E24" s="402">
        <v>9.99</v>
      </c>
      <c r="F24" s="234">
        <f t="shared" si="2"/>
        <v>0.21975362956445227</v>
      </c>
      <c r="G24" s="234">
        <f t="shared" si="3"/>
        <v>0.43950725912890454</v>
      </c>
    </row>
    <row r="25" spans="1:12" ht="23.25" x14ac:dyDescent="0.35">
      <c r="A25" s="89" t="s">
        <v>4</v>
      </c>
      <c r="B25" s="402">
        <v>5.99</v>
      </c>
      <c r="C25" s="347">
        <f t="shared" si="0"/>
        <v>0.1317641882974043</v>
      </c>
      <c r="D25" s="347">
        <f t="shared" si="1"/>
        <v>0.2635283765948086</v>
      </c>
      <c r="E25" s="402">
        <v>7.99</v>
      </c>
      <c r="F25" s="347">
        <f t="shared" si="2"/>
        <v>0.1757589089309283</v>
      </c>
      <c r="G25" s="347">
        <f t="shared" si="3"/>
        <v>0.3515178178618566</v>
      </c>
      <c r="H25" s="14"/>
      <c r="I25" s="14"/>
      <c r="J25" s="14"/>
    </row>
    <row r="26" spans="1:12" x14ac:dyDescent="0.3">
      <c r="A26" s="564" t="s">
        <v>267</v>
      </c>
      <c r="B26" s="564"/>
      <c r="C26" s="564"/>
      <c r="D26" s="564"/>
      <c r="E26" s="564"/>
      <c r="F26" s="564"/>
      <c r="G26" s="564"/>
      <c r="H26" s="565"/>
      <c r="I26" s="565"/>
      <c r="J26" s="565"/>
      <c r="K26" s="142"/>
      <c r="L26" s="142"/>
    </row>
    <row r="27" spans="1:12" s="14" customFormat="1" x14ac:dyDescent="0.3">
      <c r="A27" s="547" t="s">
        <v>326</v>
      </c>
      <c r="B27" s="547"/>
      <c r="C27" s="547"/>
      <c r="D27" s="547"/>
      <c r="E27" s="547"/>
      <c r="F27" s="547"/>
      <c r="G27" s="547"/>
      <c r="H27" s="547"/>
      <c r="I27" s="547"/>
      <c r="J27" s="547"/>
      <c r="K27" s="42"/>
      <c r="L27" s="42"/>
    </row>
    <row r="28" spans="1:12" s="14" customFormat="1" x14ac:dyDescent="0.3">
      <c r="A28" s="547" t="s">
        <v>265</v>
      </c>
      <c r="B28" s="547"/>
      <c r="C28" s="547"/>
      <c r="D28" s="547"/>
      <c r="E28" s="547"/>
      <c r="F28" s="547"/>
      <c r="G28" s="547"/>
      <c r="H28" s="547"/>
      <c r="I28" s="547"/>
      <c r="J28" s="547"/>
      <c r="K28" s="42"/>
      <c r="L28" s="42"/>
    </row>
    <row r="29" spans="1:12" s="14" customFormat="1" x14ac:dyDescent="0.3">
      <c r="A29" s="547" t="s">
        <v>268</v>
      </c>
      <c r="B29" s="547"/>
      <c r="C29" s="547"/>
      <c r="D29" s="547"/>
      <c r="E29" s="547"/>
      <c r="F29" s="547"/>
      <c r="G29" s="547"/>
      <c r="H29" s="547"/>
      <c r="I29" s="547"/>
      <c r="J29" s="547"/>
      <c r="K29" s="42"/>
      <c r="L29" s="42"/>
    </row>
    <row r="30" spans="1:12" s="14" customFormat="1" x14ac:dyDescent="0.3">
      <c r="A30" s="24" t="s">
        <v>269</v>
      </c>
      <c r="B30" s="18"/>
      <c r="C30" s="18"/>
      <c r="D30" s="18"/>
      <c r="E30" s="18"/>
      <c r="F30" s="18"/>
      <c r="G30" s="18"/>
      <c r="H30" s="18"/>
      <c r="I30" s="18"/>
      <c r="J30" s="18"/>
      <c r="K30" s="42"/>
      <c r="L30" s="42"/>
    </row>
    <row r="31" spans="1:12" s="8" customFormat="1" ht="50.25" customHeight="1" x14ac:dyDescent="0.3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s="8" customFormat="1" ht="23.25" x14ac:dyDescent="0.35">
      <c r="A32" s="35" t="s">
        <v>329</v>
      </c>
      <c r="B32" s="36"/>
      <c r="C32" s="36"/>
      <c r="D32" s="36"/>
      <c r="E32" s="36"/>
      <c r="F32" s="36"/>
      <c r="G32" s="36"/>
      <c r="H32" s="36"/>
      <c r="I32" s="36"/>
      <c r="J32" s="36"/>
      <c r="K32" s="40"/>
      <c r="L32" s="40"/>
    </row>
    <row r="33" spans="1:12" s="8" customFormat="1" ht="24" thickBot="1" x14ac:dyDescent="0.4">
      <c r="A33" s="35" t="s">
        <v>328</v>
      </c>
      <c r="B33" s="36"/>
      <c r="C33" s="36"/>
      <c r="D33" s="36"/>
      <c r="E33" s="36"/>
      <c r="F33" s="36"/>
      <c r="G33" s="36"/>
      <c r="H33" s="36"/>
      <c r="I33" s="36"/>
      <c r="J33" s="36"/>
      <c r="K33" s="40"/>
      <c r="L33" s="40"/>
    </row>
    <row r="34" spans="1:12" ht="20.45" customHeight="1" x14ac:dyDescent="0.3">
      <c r="A34" s="456" t="s">
        <v>139</v>
      </c>
      <c r="B34" s="575"/>
      <c r="C34" s="575"/>
      <c r="D34" s="576"/>
      <c r="E34" s="574" t="s">
        <v>146</v>
      </c>
      <c r="F34" s="575"/>
      <c r="G34" s="576"/>
    </row>
    <row r="35" spans="1:12" ht="23.1" customHeight="1" x14ac:dyDescent="0.3">
      <c r="A35" s="569" t="s">
        <v>285</v>
      </c>
      <c r="B35" s="570"/>
      <c r="C35" s="570"/>
      <c r="D35" s="570"/>
      <c r="E35" s="577" t="s">
        <v>397</v>
      </c>
      <c r="F35" s="578"/>
      <c r="G35" s="579"/>
    </row>
    <row r="36" spans="1:12" ht="23.1" customHeight="1" x14ac:dyDescent="0.3">
      <c r="A36" s="571" t="s">
        <v>286</v>
      </c>
      <c r="B36" s="572"/>
      <c r="C36" s="572"/>
      <c r="D36" s="573"/>
      <c r="E36" s="580" t="s">
        <v>398</v>
      </c>
      <c r="F36" s="580"/>
      <c r="G36" s="580"/>
      <c r="H36" s="14"/>
      <c r="I36" s="14"/>
      <c r="J36" s="14"/>
    </row>
    <row r="37" spans="1:12" x14ac:dyDescent="0.3">
      <c r="A37" s="264" t="s">
        <v>327</v>
      </c>
      <c r="B37" s="264"/>
      <c r="C37" s="264"/>
      <c r="D37" s="264"/>
      <c r="E37" s="264"/>
      <c r="F37" s="264"/>
      <c r="G37" s="264"/>
      <c r="H37" s="265"/>
      <c r="I37" s="265"/>
      <c r="J37" s="265"/>
      <c r="K37" s="142"/>
      <c r="L37" s="142"/>
    </row>
    <row r="38" spans="1:12" x14ac:dyDescent="0.3">
      <c r="A38" s="547" t="s">
        <v>272</v>
      </c>
      <c r="B38" s="547"/>
      <c r="C38" s="547"/>
      <c r="D38" s="547"/>
      <c r="E38" s="547"/>
      <c r="F38" s="547"/>
      <c r="G38" s="547"/>
      <c r="H38" s="547"/>
      <c r="I38" s="547"/>
      <c r="J38" s="547"/>
      <c r="K38" s="142"/>
      <c r="L38" s="142"/>
    </row>
    <row r="39" spans="1:12" x14ac:dyDescent="0.3">
      <c r="A39" s="18" t="s">
        <v>284</v>
      </c>
      <c r="B39" s="23"/>
      <c r="C39" s="23"/>
      <c r="D39" s="23"/>
      <c r="E39" s="23"/>
      <c r="F39" s="17"/>
      <c r="G39" s="17"/>
      <c r="H39" s="17"/>
      <c r="I39" s="17"/>
      <c r="J39" s="17"/>
      <c r="K39" s="17"/>
      <c r="L39" s="22"/>
    </row>
    <row r="40" spans="1:12" x14ac:dyDescent="0.3">
      <c r="A40" s="20" t="s">
        <v>240</v>
      </c>
      <c r="B40" s="20"/>
      <c r="C40" s="20"/>
      <c r="D40" s="20"/>
      <c r="E40" s="20"/>
      <c r="F40" s="20"/>
      <c r="G40" s="20"/>
      <c r="H40" s="20"/>
      <c r="I40" s="19"/>
      <c r="J40" s="19"/>
      <c r="K40" s="19"/>
      <c r="L40" s="22"/>
    </row>
  </sheetData>
  <sheetProtection algorithmName="SHA-512" hashValue="NZcIVh123JXYu1n4/+JAu2aj4B2lzYmMijxxI1XY+5kOqgv/hLkQ3fMxjZx72zgUZsF6/qK/2orw4u2B69yoCQ==" saltValue="QtXROONrgSIReT7Lt72izQ==" spinCount="100000" sheet="1" formatCells="0" formatColumns="0" formatRows="0" insertColumns="0" insertRows="0" insertHyperlinks="0" deleteColumns="0" deleteRows="0" sort="0" autoFilter="0" pivotTables="0"/>
  <mergeCells count="21">
    <mergeCell ref="A38:J38"/>
    <mergeCell ref="A9:A13"/>
    <mergeCell ref="A27:J27"/>
    <mergeCell ref="B9:G9"/>
    <mergeCell ref="C12:D12"/>
    <mergeCell ref="F12:G12"/>
    <mergeCell ref="B12:B13"/>
    <mergeCell ref="B11:D11"/>
    <mergeCell ref="E11:G11"/>
    <mergeCell ref="E12:E13"/>
    <mergeCell ref="A35:D35"/>
    <mergeCell ref="A36:D36"/>
    <mergeCell ref="E34:G34"/>
    <mergeCell ref="E35:G35"/>
    <mergeCell ref="E36:G36"/>
    <mergeCell ref="A34:D34"/>
    <mergeCell ref="B10:G10"/>
    <mergeCell ref="A28:J28"/>
    <mergeCell ref="A26:J26"/>
    <mergeCell ref="A29:J29"/>
    <mergeCell ref="D7:G7"/>
  </mergeCells>
  <phoneticPr fontId="3" type="noConversion"/>
  <pageMargins left="0.78740157480314965" right="0.39370078740157483" top="0.19685039370078741" bottom="0.19685039370078741" header="0.31496062992125984" footer="0.31496062992125984"/>
  <pageSetup paperSize="9" scale="48" orientation="portrait" r:id="rId1"/>
  <headerFooter alignWithMargins="0">
    <oddFooter>Страница 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6:L34"/>
  <sheetViews>
    <sheetView view="pageBreakPreview" zoomScaleNormal="100" zoomScaleSheetLayoutView="100" workbookViewId="0">
      <selection activeCell="H14" sqref="H14"/>
    </sheetView>
  </sheetViews>
  <sheetFormatPr defaultColWidth="8.85546875" defaultRowHeight="20.25" x14ac:dyDescent="0.3"/>
  <cols>
    <col min="1" max="1" width="5.140625" style="4" customWidth="1"/>
    <col min="2" max="2" width="10.5703125" style="4" customWidth="1"/>
    <col min="3" max="3" width="34.140625" style="4" customWidth="1"/>
    <col min="4" max="4" width="44.42578125" style="4" customWidth="1"/>
    <col min="5" max="5" width="22.28515625" style="4" customWidth="1"/>
    <col min="6" max="6" width="14.7109375" style="4" customWidth="1"/>
    <col min="7" max="7" width="18.28515625" style="4" customWidth="1"/>
    <col min="8" max="16384" width="8.85546875" style="4"/>
  </cols>
  <sheetData>
    <row r="6" spans="1:10" ht="36" customHeight="1" x14ac:dyDescent="0.3"/>
    <row r="7" spans="1:10" ht="30.75" customHeight="1" x14ac:dyDescent="0.35">
      <c r="A7" s="12"/>
      <c r="B7" s="12"/>
      <c r="C7" s="12"/>
      <c r="E7" s="10"/>
    </row>
    <row r="8" spans="1:10" ht="23.25" x14ac:dyDescent="0.35">
      <c r="A8" s="583" t="s">
        <v>278</v>
      </c>
      <c r="B8" s="584"/>
      <c r="C8" s="584"/>
      <c r="D8" s="584"/>
      <c r="E8" s="581" t="s">
        <v>415</v>
      </c>
      <c r="F8" s="582"/>
      <c r="G8" s="582"/>
      <c r="H8" s="16"/>
      <c r="I8" s="16"/>
      <c r="J8" s="16"/>
    </row>
    <row r="9" spans="1:10" ht="28.15" customHeight="1" x14ac:dyDescent="0.3">
      <c r="A9" s="40" t="s">
        <v>119</v>
      </c>
      <c r="B9" s="40"/>
      <c r="C9" s="40"/>
      <c r="D9" s="40"/>
      <c r="E9" s="40"/>
      <c r="F9" s="40"/>
      <c r="G9" s="40"/>
    </row>
    <row r="10" spans="1:10" ht="28.15" customHeight="1" x14ac:dyDescent="0.3">
      <c r="A10" s="40" t="s">
        <v>38</v>
      </c>
      <c r="B10" s="40"/>
      <c r="C10" s="40"/>
      <c r="D10" s="40"/>
      <c r="E10" s="40"/>
      <c r="F10" s="40"/>
      <c r="G10" s="40"/>
    </row>
    <row r="11" spans="1:10" ht="19.899999999999999" customHeight="1" thickBot="1" x14ac:dyDescent="0.35">
      <c r="A11" s="40" t="s">
        <v>305</v>
      </c>
      <c r="B11" s="40"/>
      <c r="C11" s="40"/>
      <c r="D11" s="40"/>
      <c r="E11" s="55"/>
      <c r="F11" s="56"/>
      <c r="G11" s="41"/>
      <c r="H11" s="14"/>
    </row>
    <row r="12" spans="1:10" x14ac:dyDescent="0.3">
      <c r="A12" s="534"/>
      <c r="B12" s="459" t="s">
        <v>39</v>
      </c>
      <c r="C12" s="459"/>
      <c r="D12" s="459"/>
      <c r="E12" s="459" t="s">
        <v>40</v>
      </c>
      <c r="F12" s="459" t="s">
        <v>143</v>
      </c>
      <c r="G12" s="442"/>
    </row>
    <row r="13" spans="1:10" ht="33.950000000000003" customHeight="1" x14ac:dyDescent="0.3">
      <c r="A13" s="535"/>
      <c r="B13" s="174" t="s">
        <v>41</v>
      </c>
      <c r="C13" s="174" t="s">
        <v>91</v>
      </c>
      <c r="D13" s="174" t="s">
        <v>303</v>
      </c>
      <c r="E13" s="449"/>
      <c r="F13" s="174" t="s">
        <v>42</v>
      </c>
      <c r="G13" s="164" t="s">
        <v>304</v>
      </c>
    </row>
    <row r="14" spans="1:10" ht="39.6" customHeight="1" x14ac:dyDescent="0.3">
      <c r="A14" s="58">
        <v>1</v>
      </c>
      <c r="B14" s="266" t="s">
        <v>44</v>
      </c>
      <c r="C14" s="266" t="s">
        <v>45</v>
      </c>
      <c r="D14" s="57" t="s">
        <v>107</v>
      </c>
      <c r="E14" s="185" t="s">
        <v>46</v>
      </c>
      <c r="F14" s="129">
        <v>2.99</v>
      </c>
      <c r="G14" s="59">
        <f t="shared" ref="G14:G22" si="0">F14*2.8</f>
        <v>8.3719999999999999</v>
      </c>
    </row>
    <row r="15" spans="1:10" ht="34.5" customHeight="1" x14ac:dyDescent="0.3">
      <c r="A15" s="58">
        <v>2</v>
      </c>
      <c r="B15" s="185" t="s">
        <v>47</v>
      </c>
      <c r="C15" s="185" t="s">
        <v>302</v>
      </c>
      <c r="D15" s="57" t="s">
        <v>106</v>
      </c>
      <c r="E15" s="185" t="s">
        <v>48</v>
      </c>
      <c r="F15" s="129">
        <v>4.42</v>
      </c>
      <c r="G15" s="59">
        <f t="shared" si="0"/>
        <v>12.375999999999999</v>
      </c>
    </row>
    <row r="16" spans="1:10" ht="44.1" customHeight="1" x14ac:dyDescent="0.3">
      <c r="A16" s="58">
        <v>3</v>
      </c>
      <c r="B16" s="185" t="s">
        <v>49</v>
      </c>
      <c r="C16" s="185" t="s">
        <v>302</v>
      </c>
      <c r="D16" s="57" t="s">
        <v>105</v>
      </c>
      <c r="E16" s="185" t="s">
        <v>50</v>
      </c>
      <c r="F16" s="129">
        <v>5.0199999999999996</v>
      </c>
      <c r="G16" s="59">
        <f t="shared" si="0"/>
        <v>14.055999999999997</v>
      </c>
    </row>
    <row r="17" spans="1:12" ht="50.1" customHeight="1" x14ac:dyDescent="0.3">
      <c r="A17" s="58">
        <v>4</v>
      </c>
      <c r="B17" s="185" t="s">
        <v>51</v>
      </c>
      <c r="C17" s="185" t="s">
        <v>302</v>
      </c>
      <c r="D17" s="57" t="s">
        <v>105</v>
      </c>
      <c r="E17" s="185" t="s">
        <v>52</v>
      </c>
      <c r="F17" s="129">
        <v>5.0199999999999996</v>
      </c>
      <c r="G17" s="59">
        <f t="shared" si="0"/>
        <v>14.055999999999997</v>
      </c>
    </row>
    <row r="18" spans="1:12" ht="52.15" customHeight="1" x14ac:dyDescent="0.3">
      <c r="A18" s="58">
        <v>5</v>
      </c>
      <c r="B18" s="185" t="s">
        <v>53</v>
      </c>
      <c r="C18" s="185" t="s">
        <v>302</v>
      </c>
      <c r="D18" s="57" t="s">
        <v>104</v>
      </c>
      <c r="E18" s="185" t="s">
        <v>54</v>
      </c>
      <c r="F18" s="129">
        <v>5.32</v>
      </c>
      <c r="G18" s="59">
        <f t="shared" si="0"/>
        <v>14.895999999999999</v>
      </c>
    </row>
    <row r="19" spans="1:12" ht="47.65" customHeight="1" x14ac:dyDescent="0.3">
      <c r="A19" s="58">
        <v>6</v>
      </c>
      <c r="B19" s="185" t="s">
        <v>55</v>
      </c>
      <c r="C19" s="185" t="s">
        <v>302</v>
      </c>
      <c r="D19" s="57" t="s">
        <v>103</v>
      </c>
      <c r="E19" s="185" t="s">
        <v>56</v>
      </c>
      <c r="F19" s="129">
        <v>4.96</v>
      </c>
      <c r="G19" s="59">
        <f t="shared" si="0"/>
        <v>13.888</v>
      </c>
    </row>
    <row r="20" spans="1:12" ht="41.65" customHeight="1" x14ac:dyDescent="0.3">
      <c r="A20" s="58">
        <v>7</v>
      </c>
      <c r="B20" s="185" t="s">
        <v>57</v>
      </c>
      <c r="C20" s="185" t="s">
        <v>302</v>
      </c>
      <c r="D20" s="57" t="s">
        <v>102</v>
      </c>
      <c r="E20" s="185" t="s">
        <v>58</v>
      </c>
      <c r="F20" s="129">
        <v>5.1100000000000003</v>
      </c>
      <c r="G20" s="59">
        <f t="shared" si="0"/>
        <v>14.308</v>
      </c>
    </row>
    <row r="21" spans="1:12" ht="42.6" customHeight="1" x14ac:dyDescent="0.3">
      <c r="A21" s="58">
        <v>8</v>
      </c>
      <c r="B21" s="185" t="s">
        <v>59</v>
      </c>
      <c r="C21" s="185" t="s">
        <v>302</v>
      </c>
      <c r="D21" s="57" t="s">
        <v>101</v>
      </c>
      <c r="E21" s="185" t="s">
        <v>60</v>
      </c>
      <c r="F21" s="129">
        <v>5.5</v>
      </c>
      <c r="G21" s="59">
        <f t="shared" si="0"/>
        <v>15.399999999999999</v>
      </c>
    </row>
    <row r="22" spans="1:12" ht="46.5" customHeight="1" x14ac:dyDescent="0.3">
      <c r="A22" s="58">
        <v>9</v>
      </c>
      <c r="B22" s="185" t="s">
        <v>61</v>
      </c>
      <c r="C22" s="185" t="s">
        <v>62</v>
      </c>
      <c r="D22" s="57" t="s">
        <v>100</v>
      </c>
      <c r="E22" s="185" t="s">
        <v>63</v>
      </c>
      <c r="F22" s="129">
        <v>5.97</v>
      </c>
      <c r="G22" s="59">
        <f t="shared" si="0"/>
        <v>16.715999999999998</v>
      </c>
    </row>
    <row r="23" spans="1:12" ht="54" customHeight="1" x14ac:dyDescent="0.3">
      <c r="A23" s="58">
        <v>10</v>
      </c>
      <c r="B23" s="185" t="s">
        <v>64</v>
      </c>
      <c r="C23" s="185" t="s">
        <v>65</v>
      </c>
      <c r="D23" s="57" t="s">
        <v>330</v>
      </c>
      <c r="E23" s="185"/>
      <c r="F23" s="129"/>
      <c r="G23" s="381">
        <v>45</v>
      </c>
    </row>
    <row r="24" spans="1:12" ht="45.6" customHeight="1" x14ac:dyDescent="0.3">
      <c r="A24" s="58">
        <v>11</v>
      </c>
      <c r="B24" s="185" t="s">
        <v>66</v>
      </c>
      <c r="C24" s="185" t="s">
        <v>67</v>
      </c>
      <c r="D24" s="57" t="s">
        <v>68</v>
      </c>
      <c r="E24" s="185" t="s">
        <v>69</v>
      </c>
      <c r="F24" s="129">
        <v>2.27</v>
      </c>
      <c r="G24" s="59">
        <f>F24*2.8</f>
        <v>6.3559999999999999</v>
      </c>
    </row>
    <row r="25" spans="1:12" ht="43.15" customHeight="1" x14ac:dyDescent="0.3">
      <c r="A25" s="58">
        <v>12</v>
      </c>
      <c r="B25" s="185" t="s">
        <v>70</v>
      </c>
      <c r="C25" s="185" t="s">
        <v>71</v>
      </c>
      <c r="D25" s="57" t="s">
        <v>72</v>
      </c>
      <c r="E25" s="185" t="s">
        <v>73</v>
      </c>
      <c r="F25" s="129">
        <v>4.1500000000000004</v>
      </c>
      <c r="G25" s="59">
        <f>F25*2.8</f>
        <v>11.620000000000001</v>
      </c>
    </row>
    <row r="26" spans="1:12" ht="38.65" customHeight="1" x14ac:dyDescent="0.3">
      <c r="A26" s="58">
        <v>13</v>
      </c>
      <c r="B26" s="185" t="s">
        <v>74</v>
      </c>
      <c r="C26" s="185" t="s">
        <v>75</v>
      </c>
      <c r="D26" s="57" t="s">
        <v>76</v>
      </c>
      <c r="E26" s="185" t="s">
        <v>77</v>
      </c>
      <c r="F26" s="129">
        <v>3.44</v>
      </c>
      <c r="G26" s="59">
        <f>F26*2.8</f>
        <v>9.6319999999999997</v>
      </c>
    </row>
    <row r="27" spans="1:12" ht="48" customHeight="1" thickBot="1" x14ac:dyDescent="0.35">
      <c r="A27" s="60">
        <v>14</v>
      </c>
      <c r="B27" s="267" t="s">
        <v>78</v>
      </c>
      <c r="C27" s="267" t="s">
        <v>75</v>
      </c>
      <c r="D27" s="61" t="s">
        <v>99</v>
      </c>
      <c r="E27" s="267" t="s">
        <v>79</v>
      </c>
      <c r="F27" s="411">
        <v>4.45</v>
      </c>
      <c r="G27" s="62">
        <f>F27*2.8</f>
        <v>12.459999999999999</v>
      </c>
    </row>
    <row r="28" spans="1:12" x14ac:dyDescent="0.3">
      <c r="A28" s="18" t="s">
        <v>273</v>
      </c>
      <c r="B28" s="18"/>
      <c r="C28" s="27"/>
      <c r="D28" s="27"/>
      <c r="E28" s="27"/>
      <c r="F28" s="28"/>
      <c r="G28" s="28"/>
    </row>
    <row r="29" spans="1:12" x14ac:dyDescent="0.3">
      <c r="A29" s="18" t="s">
        <v>95</v>
      </c>
      <c r="B29" s="18"/>
      <c r="C29" s="18"/>
      <c r="D29" s="18"/>
      <c r="E29" s="18"/>
      <c r="F29" s="18"/>
      <c r="G29" s="18"/>
    </row>
    <row r="30" spans="1:12" x14ac:dyDescent="0.3">
      <c r="A30" s="18" t="s">
        <v>306</v>
      </c>
      <c r="B30" s="18"/>
      <c r="C30" s="18"/>
      <c r="D30" s="18"/>
      <c r="E30" s="18"/>
      <c r="F30" s="18"/>
      <c r="G30" s="18"/>
    </row>
    <row r="31" spans="1:12" x14ac:dyDescent="0.3">
      <c r="A31" s="18" t="s">
        <v>284</v>
      </c>
      <c r="B31" s="18"/>
      <c r="C31" s="23"/>
      <c r="D31" s="23"/>
      <c r="E31" s="23"/>
      <c r="F31" s="17"/>
      <c r="G31" s="17"/>
      <c r="H31" s="17"/>
      <c r="I31" s="17"/>
      <c r="J31" s="17"/>
      <c r="K31" s="17"/>
      <c r="L31" s="22"/>
    </row>
    <row r="32" spans="1:12" x14ac:dyDescent="0.3">
      <c r="A32" s="20" t="s">
        <v>240</v>
      </c>
      <c r="B32" s="20"/>
      <c r="C32" s="20"/>
      <c r="D32" s="20"/>
      <c r="E32" s="20"/>
      <c r="F32" s="20"/>
      <c r="G32" s="20"/>
      <c r="H32" s="20"/>
      <c r="I32" s="19"/>
      <c r="J32" s="19"/>
      <c r="K32" s="19"/>
      <c r="L32" s="22"/>
    </row>
    <row r="33" spans="1:7" x14ac:dyDescent="0.3">
      <c r="A33" s="547"/>
      <c r="B33" s="547"/>
      <c r="C33" s="547"/>
      <c r="D33" s="547"/>
      <c r="E33" s="19"/>
      <c r="F33" s="19"/>
      <c r="G33" s="19"/>
    </row>
    <row r="34" spans="1:7" x14ac:dyDescent="0.3">
      <c r="A34" s="22"/>
      <c r="B34" s="22"/>
      <c r="C34" s="22"/>
      <c r="D34" s="22"/>
      <c r="E34" s="22"/>
      <c r="F34" s="22"/>
      <c r="G34" s="22"/>
    </row>
  </sheetData>
  <sheetProtection algorithmName="SHA-512" hashValue="l7pVgacucqqz2qaASBtroQ+GQ188oCQcM+P4suuT0ffP83oNDhF5nINh6dP5r1j2DYOOfCnbtDimG2qijfr9QQ==" saltValue="Le0gkv4RliM/UPOFbMrl+g==" spinCount="100000" sheet="1" formatCells="0" formatColumns="0" formatRows="0" insertColumns="0" insertRows="0" insertHyperlinks="0" deleteColumns="0" deleteRows="0" sort="0" autoFilter="0" pivotTables="0"/>
  <mergeCells count="7">
    <mergeCell ref="E8:G8"/>
    <mergeCell ref="A33:D33"/>
    <mergeCell ref="A12:A13"/>
    <mergeCell ref="B12:D12"/>
    <mergeCell ref="E12:E13"/>
    <mergeCell ref="F12:G12"/>
    <mergeCell ref="A8:D8"/>
  </mergeCells>
  <phoneticPr fontId="3" type="noConversion"/>
  <pageMargins left="0.78740157480314965" right="0.39370078740157483" top="0.19685039370078741" bottom="0.19685039370078741" header="0.31496062992125984" footer="0.31496062992125984"/>
  <pageSetup paperSize="9" scale="60" orientation="portrait" r:id="rId1"/>
  <headerFooter alignWithMargins="0">
    <oddFooter>Страница 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38"/>
  <sheetViews>
    <sheetView view="pageBreakPreview" zoomScale="120" zoomScaleNormal="130" zoomScaleSheetLayoutView="120" workbookViewId="0">
      <selection activeCell="H16" sqref="H16"/>
    </sheetView>
  </sheetViews>
  <sheetFormatPr defaultRowHeight="20.25" x14ac:dyDescent="0.3"/>
  <cols>
    <col min="1" max="1" width="8.7109375" style="3"/>
    <col min="2" max="2" width="36.5703125" customWidth="1"/>
    <col min="3" max="3" width="14.5703125" style="84" customWidth="1"/>
    <col min="4" max="4" width="27.7109375" customWidth="1"/>
    <col min="5" max="5" width="18.42578125" customWidth="1"/>
    <col min="6" max="6" width="16.7109375" customWidth="1"/>
    <col min="7" max="7" width="8.85546875" customWidth="1"/>
  </cols>
  <sheetData>
    <row r="1" spans="1:6" x14ac:dyDescent="0.25">
      <c r="A1" s="338"/>
      <c r="B1" s="73"/>
      <c r="C1" s="74"/>
      <c r="D1" s="74"/>
      <c r="E1" s="585"/>
      <c r="F1" s="585"/>
    </row>
    <row r="2" spans="1:6" x14ac:dyDescent="0.25">
      <c r="A2" s="338"/>
      <c r="B2" s="72"/>
      <c r="C2" s="75"/>
      <c r="D2" s="75"/>
      <c r="E2" s="585"/>
      <c r="F2" s="585"/>
    </row>
    <row r="3" spans="1:6" x14ac:dyDescent="0.25">
      <c r="A3" s="339"/>
      <c r="B3" s="76"/>
      <c r="C3" s="77"/>
      <c r="D3" s="77"/>
      <c r="E3" s="585"/>
      <c r="F3" s="585"/>
    </row>
    <row r="4" spans="1:6" ht="30.75" x14ac:dyDescent="0.2">
      <c r="A4" s="586"/>
      <c r="B4" s="586"/>
      <c r="C4" s="586"/>
      <c r="D4" s="586"/>
      <c r="E4" s="586"/>
      <c r="F4" s="586"/>
    </row>
    <row r="5" spans="1:6" x14ac:dyDescent="0.3">
      <c r="A5" s="41"/>
      <c r="B5" s="78"/>
      <c r="C5" s="79"/>
      <c r="D5" s="79"/>
      <c r="E5" s="78"/>
      <c r="F5" s="78"/>
    </row>
    <row r="6" spans="1:6" x14ac:dyDescent="0.3">
      <c r="A6" s="41"/>
      <c r="B6" s="78"/>
      <c r="C6" s="79"/>
      <c r="D6" s="79"/>
      <c r="E6" s="78"/>
      <c r="F6" s="78"/>
    </row>
    <row r="7" spans="1:6" ht="21" thickBot="1" x14ac:dyDescent="0.35">
      <c r="A7" s="39" t="s">
        <v>166</v>
      </c>
      <c r="B7" s="44"/>
      <c r="C7" s="83"/>
      <c r="D7" s="145"/>
      <c r="E7" s="145" t="s">
        <v>406</v>
      </c>
      <c r="F7" s="145"/>
    </row>
    <row r="8" spans="1:6" ht="12.95" customHeight="1" x14ac:dyDescent="0.2">
      <c r="A8" s="597" t="s">
        <v>391</v>
      </c>
      <c r="B8" s="589" t="s">
        <v>167</v>
      </c>
      <c r="C8" s="589" t="s">
        <v>168</v>
      </c>
      <c r="D8" s="589" t="s">
        <v>157</v>
      </c>
      <c r="E8" s="587" t="s">
        <v>143</v>
      </c>
      <c r="F8" s="588"/>
    </row>
    <row r="9" spans="1:6" ht="26.25" thickBot="1" x14ac:dyDescent="0.25">
      <c r="A9" s="598"/>
      <c r="B9" s="590"/>
      <c r="C9" s="590"/>
      <c r="D9" s="590"/>
      <c r="E9" s="326" t="s">
        <v>308</v>
      </c>
      <c r="F9" s="327" t="s">
        <v>309</v>
      </c>
    </row>
    <row r="10" spans="1:6" s="361" customFormat="1" ht="24" thickBot="1" x14ac:dyDescent="0.4">
      <c r="A10" s="599" t="s">
        <v>169</v>
      </c>
      <c r="B10" s="359" t="s">
        <v>172</v>
      </c>
      <c r="C10" s="602"/>
      <c r="D10" s="220" t="s">
        <v>2</v>
      </c>
      <c r="E10" s="360">
        <v>6.98</v>
      </c>
      <c r="F10" s="386">
        <f>E10*0.9</f>
        <v>6.2820000000000009</v>
      </c>
    </row>
    <row r="11" spans="1:6" ht="24" thickBot="1" x14ac:dyDescent="0.4">
      <c r="A11" s="600"/>
      <c r="B11" s="362" t="s">
        <v>373</v>
      </c>
      <c r="C11" s="603"/>
      <c r="D11" s="206" t="s">
        <v>170</v>
      </c>
      <c r="E11" s="364">
        <v>8.1199999999999992</v>
      </c>
      <c r="F11" s="386">
        <f t="shared" ref="F11:F34" si="0">E11*0.9</f>
        <v>7.3079999999999998</v>
      </c>
    </row>
    <row r="12" spans="1:6" ht="24" thickBot="1" x14ac:dyDescent="0.4">
      <c r="A12" s="601"/>
      <c r="B12" s="363" t="s">
        <v>374</v>
      </c>
      <c r="C12" s="604"/>
      <c r="D12" s="365" t="s">
        <v>0</v>
      </c>
      <c r="E12" s="366">
        <v>8.77</v>
      </c>
      <c r="F12" s="386">
        <f t="shared" si="0"/>
        <v>7.8929999999999998</v>
      </c>
    </row>
    <row r="13" spans="1:6" ht="24" thickBot="1" x14ac:dyDescent="0.35">
      <c r="A13" s="591" t="s">
        <v>171</v>
      </c>
      <c r="B13" s="329" t="s">
        <v>172</v>
      </c>
      <c r="C13" s="594"/>
      <c r="D13" s="332" t="s">
        <v>2</v>
      </c>
      <c r="E13" s="333">
        <v>7.15</v>
      </c>
      <c r="F13" s="386">
        <f t="shared" si="0"/>
        <v>6.4350000000000005</v>
      </c>
    </row>
    <row r="14" spans="1:6" ht="24" thickBot="1" x14ac:dyDescent="0.35">
      <c r="A14" s="592"/>
      <c r="B14" s="324" t="s">
        <v>375</v>
      </c>
      <c r="C14" s="595"/>
      <c r="D14" s="334" t="s">
        <v>170</v>
      </c>
      <c r="E14" s="335">
        <v>8.61</v>
      </c>
      <c r="F14" s="386">
        <f t="shared" si="0"/>
        <v>7.7489999999999997</v>
      </c>
    </row>
    <row r="15" spans="1:6" ht="24" thickBot="1" x14ac:dyDescent="0.35">
      <c r="A15" s="593"/>
      <c r="B15" s="330" t="s">
        <v>374</v>
      </c>
      <c r="C15" s="596"/>
      <c r="D15" s="336" t="s">
        <v>0</v>
      </c>
      <c r="E15" s="337">
        <v>9.26</v>
      </c>
      <c r="F15" s="386">
        <f t="shared" si="0"/>
        <v>8.3339999999999996</v>
      </c>
    </row>
    <row r="16" spans="1:6" ht="24" thickBot="1" x14ac:dyDescent="0.35">
      <c r="A16" s="591" t="s">
        <v>173</v>
      </c>
      <c r="B16" s="329" t="s">
        <v>172</v>
      </c>
      <c r="C16" s="594"/>
      <c r="D16" s="332" t="s">
        <v>2</v>
      </c>
      <c r="E16" s="333">
        <v>10.56</v>
      </c>
      <c r="F16" s="386">
        <f t="shared" si="0"/>
        <v>9.5040000000000013</v>
      </c>
    </row>
    <row r="17" spans="1:6" ht="24" thickBot="1" x14ac:dyDescent="0.35">
      <c r="A17" s="592"/>
      <c r="B17" s="81" t="s">
        <v>377</v>
      </c>
      <c r="C17" s="595"/>
      <c r="D17" s="334" t="s">
        <v>170</v>
      </c>
      <c r="E17" s="335">
        <v>12.99</v>
      </c>
      <c r="F17" s="386">
        <f t="shared" si="0"/>
        <v>11.691000000000001</v>
      </c>
    </row>
    <row r="18" spans="1:6" ht="24" thickBot="1" x14ac:dyDescent="0.35">
      <c r="A18" s="593"/>
      <c r="B18" s="331" t="s">
        <v>376</v>
      </c>
      <c r="C18" s="596"/>
      <c r="D18" s="336" t="s">
        <v>0</v>
      </c>
      <c r="E18" s="337">
        <v>13.8</v>
      </c>
      <c r="F18" s="386">
        <f t="shared" si="0"/>
        <v>12.420000000000002</v>
      </c>
    </row>
    <row r="19" spans="1:6" ht="24" thickBot="1" x14ac:dyDescent="0.35">
      <c r="A19" s="591" t="s">
        <v>174</v>
      </c>
      <c r="B19" s="329" t="s">
        <v>172</v>
      </c>
      <c r="C19" s="594"/>
      <c r="D19" s="332" t="s">
        <v>2</v>
      </c>
      <c r="E19" s="333">
        <v>8.1199999999999992</v>
      </c>
      <c r="F19" s="386">
        <f t="shared" si="0"/>
        <v>7.3079999999999998</v>
      </c>
    </row>
    <row r="20" spans="1:6" ht="24" thickBot="1" x14ac:dyDescent="0.35">
      <c r="A20" s="592"/>
      <c r="B20" s="81"/>
      <c r="C20" s="595"/>
      <c r="D20" s="372" t="s">
        <v>1</v>
      </c>
      <c r="E20" s="373">
        <v>9.26</v>
      </c>
      <c r="F20" s="386">
        <f t="shared" si="0"/>
        <v>8.3339999999999996</v>
      </c>
    </row>
    <row r="21" spans="1:6" ht="24" thickBot="1" x14ac:dyDescent="0.35">
      <c r="A21" s="592"/>
      <c r="B21" s="81" t="s">
        <v>375</v>
      </c>
      <c r="C21" s="595"/>
      <c r="D21" s="334" t="s">
        <v>170</v>
      </c>
      <c r="E21" s="335">
        <v>9.26</v>
      </c>
      <c r="F21" s="386">
        <f t="shared" si="0"/>
        <v>8.3339999999999996</v>
      </c>
    </row>
    <row r="22" spans="1:6" ht="24" thickBot="1" x14ac:dyDescent="0.35">
      <c r="A22" s="593"/>
      <c r="B22" s="331" t="s">
        <v>378</v>
      </c>
      <c r="C22" s="596"/>
      <c r="D22" s="336" t="s">
        <v>0</v>
      </c>
      <c r="E22" s="337">
        <v>9.91</v>
      </c>
      <c r="F22" s="386">
        <f t="shared" si="0"/>
        <v>8.9190000000000005</v>
      </c>
    </row>
    <row r="23" spans="1:6" ht="12.95" customHeight="1" thickBot="1" x14ac:dyDescent="0.25">
      <c r="A23" s="599" t="s">
        <v>175</v>
      </c>
      <c r="B23" s="359" t="s">
        <v>172</v>
      </c>
      <c r="C23" s="606"/>
      <c r="D23" s="617" t="s">
        <v>170</v>
      </c>
      <c r="E23" s="619">
        <v>8.61</v>
      </c>
      <c r="F23" s="386">
        <f t="shared" si="0"/>
        <v>7.7489999999999997</v>
      </c>
    </row>
    <row r="24" spans="1:6" ht="12.95" customHeight="1" thickBot="1" x14ac:dyDescent="0.25">
      <c r="A24" s="600"/>
      <c r="B24" s="367" t="s">
        <v>380</v>
      </c>
      <c r="C24" s="607"/>
      <c r="D24" s="618"/>
      <c r="E24" s="620"/>
      <c r="F24" s="386">
        <f t="shared" si="0"/>
        <v>0</v>
      </c>
    </row>
    <row r="25" spans="1:6" ht="18.75" customHeight="1" thickBot="1" x14ac:dyDescent="0.35">
      <c r="A25" s="601"/>
      <c r="B25" s="368" t="s">
        <v>379</v>
      </c>
      <c r="C25" s="608"/>
      <c r="D25" s="369" t="s">
        <v>0</v>
      </c>
      <c r="E25" s="370">
        <v>9.42</v>
      </c>
      <c r="F25" s="386">
        <f t="shared" si="0"/>
        <v>8.4779999999999998</v>
      </c>
    </row>
    <row r="26" spans="1:6" ht="19.5" customHeight="1" thickBot="1" x14ac:dyDescent="0.35">
      <c r="A26" s="591" t="s">
        <v>176</v>
      </c>
      <c r="B26" s="328" t="s">
        <v>172</v>
      </c>
      <c r="C26" s="595"/>
      <c r="D26" s="340" t="s">
        <v>2</v>
      </c>
      <c r="E26" s="341">
        <v>7.96</v>
      </c>
      <c r="F26" s="386">
        <f t="shared" si="0"/>
        <v>7.1639999999999997</v>
      </c>
    </row>
    <row r="27" spans="1:6" ht="18.75" customHeight="1" thickBot="1" x14ac:dyDescent="0.35">
      <c r="A27" s="592"/>
      <c r="B27" s="324" t="s">
        <v>377</v>
      </c>
      <c r="C27" s="595"/>
      <c r="D27" s="334" t="s">
        <v>170</v>
      </c>
      <c r="E27" s="335">
        <v>9.09</v>
      </c>
      <c r="F27" s="386">
        <f t="shared" si="0"/>
        <v>8.1810000000000009</v>
      </c>
    </row>
    <row r="28" spans="1:6" ht="18.75" customHeight="1" thickBot="1" x14ac:dyDescent="0.35">
      <c r="A28" s="615"/>
      <c r="B28" s="325" t="s">
        <v>379</v>
      </c>
      <c r="C28" s="609"/>
      <c r="D28" s="334" t="s">
        <v>0</v>
      </c>
      <c r="E28" s="335">
        <v>9.74</v>
      </c>
      <c r="F28" s="386">
        <f t="shared" si="0"/>
        <v>8.766</v>
      </c>
    </row>
    <row r="29" spans="1:6" ht="24" thickBot="1" x14ac:dyDescent="0.35">
      <c r="A29" s="610" t="s">
        <v>177</v>
      </c>
      <c r="B29" s="371" t="s">
        <v>172</v>
      </c>
      <c r="C29" s="612"/>
      <c r="D29" s="372" t="s">
        <v>2</v>
      </c>
      <c r="E29" s="373">
        <v>8.1199999999999992</v>
      </c>
      <c r="F29" s="386">
        <f t="shared" si="0"/>
        <v>7.3079999999999998</v>
      </c>
    </row>
    <row r="30" spans="1:6" ht="24" thickBot="1" x14ac:dyDescent="0.35">
      <c r="A30" s="600"/>
      <c r="B30" s="367" t="s">
        <v>382</v>
      </c>
      <c r="C30" s="607"/>
      <c r="D30" s="372" t="s">
        <v>170</v>
      </c>
      <c r="E30" s="373">
        <v>9.26</v>
      </c>
      <c r="F30" s="386">
        <f t="shared" si="0"/>
        <v>8.3339999999999996</v>
      </c>
    </row>
    <row r="31" spans="1:6" ht="24" thickBot="1" x14ac:dyDescent="0.35">
      <c r="A31" s="611"/>
      <c r="B31" s="374" t="s">
        <v>381</v>
      </c>
      <c r="C31" s="613"/>
      <c r="D31" s="372" t="s">
        <v>0</v>
      </c>
      <c r="E31" s="373">
        <v>9.91</v>
      </c>
      <c r="F31" s="386">
        <f t="shared" si="0"/>
        <v>8.9190000000000005</v>
      </c>
    </row>
    <row r="32" spans="1:6" ht="24" thickBot="1" x14ac:dyDescent="0.35">
      <c r="A32" s="614" t="s">
        <v>178</v>
      </c>
      <c r="B32" s="323" t="s">
        <v>172</v>
      </c>
      <c r="C32" s="616"/>
      <c r="D32" s="334" t="s">
        <v>2</v>
      </c>
      <c r="E32" s="335">
        <v>8.44</v>
      </c>
      <c r="F32" s="386">
        <f t="shared" si="0"/>
        <v>7.5960000000000001</v>
      </c>
    </row>
    <row r="33" spans="1:6" ht="24" thickBot="1" x14ac:dyDescent="0.35">
      <c r="A33" s="592"/>
      <c r="B33" s="80" t="s">
        <v>383</v>
      </c>
      <c r="C33" s="595"/>
      <c r="D33" s="334" t="s">
        <v>170</v>
      </c>
      <c r="E33" s="335">
        <v>9.74</v>
      </c>
      <c r="F33" s="386">
        <f t="shared" si="0"/>
        <v>8.766</v>
      </c>
    </row>
    <row r="34" spans="1:6" ht="23.25" x14ac:dyDescent="0.3">
      <c r="A34" s="615"/>
      <c r="B34" s="82" t="s">
        <v>381</v>
      </c>
      <c r="C34" s="609"/>
      <c r="D34" s="334" t="s">
        <v>0</v>
      </c>
      <c r="E34" s="335">
        <v>10.23</v>
      </c>
      <c r="F34" s="386">
        <f t="shared" si="0"/>
        <v>9.2070000000000007</v>
      </c>
    </row>
    <row r="35" spans="1:6" s="30" customFormat="1" ht="15.75" x14ac:dyDescent="0.25">
      <c r="A35" s="19" t="s">
        <v>294</v>
      </c>
      <c r="B35" s="19"/>
      <c r="C35" s="158"/>
    </row>
    <row r="36" spans="1:6" ht="15.75" x14ac:dyDescent="0.25">
      <c r="A36" s="605" t="s">
        <v>165</v>
      </c>
      <c r="B36" s="605"/>
      <c r="C36" s="158"/>
      <c r="D36" s="30"/>
    </row>
    <row r="37" spans="1:6" ht="15.75" x14ac:dyDescent="0.25">
      <c r="A37" s="322" t="s">
        <v>284</v>
      </c>
      <c r="B37" s="12"/>
    </row>
    <row r="38" spans="1:6" ht="15.75" x14ac:dyDescent="0.25">
      <c r="A38" s="33" t="s">
        <v>372</v>
      </c>
      <c r="B38" s="12"/>
    </row>
  </sheetData>
  <sheetProtection algorithmName="SHA-512" hashValue="RAR4qk27Rql+PdqWP2QQ1RcMAv3ME0oPzV1K2Mo3PTlJl11JySuGevSgthKWZf+RGMDTgNb7q4oW2kTihZOOFA==" saltValue="bPo2qfFDrM65C0VqEOtEsw==" spinCount="100000" sheet="1" formatCells="0" formatColumns="0" formatRows="0" insertColumns="0" insertRows="0" insertHyperlinks="0" deleteColumns="0" deleteRows="0" sort="0" autoFilter="0" pivotTables="0"/>
  <mergeCells count="28">
    <mergeCell ref="D23:D24"/>
    <mergeCell ref="E23:E24"/>
    <mergeCell ref="A26:A28"/>
    <mergeCell ref="A19:A22"/>
    <mergeCell ref="C19:C22"/>
    <mergeCell ref="A36:B36"/>
    <mergeCell ref="A23:A25"/>
    <mergeCell ref="C23:C25"/>
    <mergeCell ref="C26:C28"/>
    <mergeCell ref="A29:A31"/>
    <mergeCell ref="C29:C31"/>
    <mergeCell ref="A32:A34"/>
    <mergeCell ref="C32:C34"/>
    <mergeCell ref="A13:A15"/>
    <mergeCell ref="C13:C15"/>
    <mergeCell ref="A16:A18"/>
    <mergeCell ref="C16:C18"/>
    <mergeCell ref="A8:A9"/>
    <mergeCell ref="A10:A12"/>
    <mergeCell ref="C10:C12"/>
    <mergeCell ref="C8:C9"/>
    <mergeCell ref="B8:B9"/>
    <mergeCell ref="E1:F1"/>
    <mergeCell ref="E2:F2"/>
    <mergeCell ref="E3:F3"/>
    <mergeCell ref="A4:F4"/>
    <mergeCell ref="E8:F8"/>
    <mergeCell ref="D8:D9"/>
  </mergeCells>
  <pageMargins left="0.78740157480314965" right="0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Шпон Украина</vt:lpstr>
      <vt:lpstr>Шпон Импорт, Корни</vt:lpstr>
      <vt:lpstr>Ламель(пиленнный шпон)</vt:lpstr>
      <vt:lpstr>Шпонированные плиты ДСП, МДФ</vt:lpstr>
      <vt:lpstr>Фанера</vt:lpstr>
      <vt:lpstr>Блокбоард, гибкая Сейба</vt:lpstr>
      <vt:lpstr>Кромка, дублированный шпон</vt:lpstr>
      <vt:lpstr>Шпонированные профиля</vt:lpstr>
      <vt:lpstr>Деревянные Решетки</vt:lpstr>
      <vt:lpstr>Гумирка, Нитка</vt:lpstr>
      <vt:lpstr>Клей для древесины</vt:lpstr>
      <vt:lpstr>Тиккурила</vt:lpstr>
      <vt:lpstr>Доска обрезная</vt:lpstr>
      <vt:lpstr>Мебельный щит</vt:lpstr>
      <vt:lpstr>'Блокбоард, гибкая Сейба'!Область_печати</vt:lpstr>
      <vt:lpstr>'Гумирка, Нитка'!Область_печати</vt:lpstr>
      <vt:lpstr>'Деревянные Решетки'!Область_печати</vt:lpstr>
      <vt:lpstr>'Доска обрезная'!Область_печати</vt:lpstr>
      <vt:lpstr>'Клей для древесины'!Область_печати</vt:lpstr>
      <vt:lpstr>'Кромка, дублированный шпон'!Область_печати</vt:lpstr>
      <vt:lpstr>'Ламель(пиленнный шпон)'!Область_печати</vt:lpstr>
      <vt:lpstr>'Мебельный щит'!Область_печати</vt:lpstr>
      <vt:lpstr>Тиккурила!Область_печати</vt:lpstr>
      <vt:lpstr>Фанера!Область_печати</vt:lpstr>
      <vt:lpstr>'Шпон Импорт, Корни'!Область_печати</vt:lpstr>
      <vt:lpstr>'Шпон Украина'!Область_печати</vt:lpstr>
      <vt:lpstr>'Шпонированные плиты ДСП, МДФ'!Область_печати</vt:lpstr>
      <vt:lpstr>'Шпонированные профиля'!Область_печати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MARGO-N</cp:lastModifiedBy>
  <cp:lastPrinted>2021-05-28T07:34:24Z</cp:lastPrinted>
  <dcterms:created xsi:type="dcterms:W3CDTF">1996-10-08T23:32:33Z</dcterms:created>
  <dcterms:modified xsi:type="dcterms:W3CDTF">2021-06-11T07:19:37Z</dcterms:modified>
</cp:coreProperties>
</file>