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5" tabRatio="723" activeTab="0"/>
  </bookViews>
  <sheets>
    <sheet name="Вакуумные насосы" sheetId="1" r:id="rId1"/>
    <sheet name="Станции откачки, баллоны" sheetId="2" r:id="rId2"/>
    <sheet name="Вентиля, быстросъемы, адаптеры" sheetId="3" r:id="rId3"/>
    <sheet name="Цифровые устройства" sheetId="4" r:id="rId4"/>
    <sheet name="Труборезы, трубогибы" sheetId="5" r:id="rId5"/>
    <sheet name="Труборасширители, разбортовки" sheetId="6" r:id="rId6"/>
    <sheet name="Манометры,коллекторы,шланги" sheetId="7" r:id="rId7"/>
    <sheet name="Все для автокондиционирования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<sst xmlns="http://schemas.openxmlformats.org/spreadsheetml/2006/main" count="390" uniqueCount="332">
  <si>
    <t>Цена со скидкой Гривна  с НДС</t>
  </si>
  <si>
    <t>Размер</t>
  </si>
  <si>
    <t>Артикул</t>
  </si>
  <si>
    <t>Описание</t>
  </si>
  <si>
    <t>Название</t>
  </si>
  <si>
    <t>Цена, $ с НДС</t>
  </si>
  <si>
    <t>Цена со скидкой $ с НДС</t>
  </si>
  <si>
    <t>Вакуумный насос двухступенчатый 35л/м</t>
  </si>
  <si>
    <t xml:space="preserve"> 90060-220</t>
  </si>
  <si>
    <t>Вакуумный насос двухступенчатый 141л/мин</t>
  </si>
  <si>
    <t>90066-2V-220-B</t>
  </si>
  <si>
    <t>90066-2V-220SVB</t>
  </si>
  <si>
    <t>Вакуумный насос двухступенчатый 189 л/мин</t>
  </si>
  <si>
    <t>90068-2V-220-B</t>
  </si>
  <si>
    <t>90068-2V-220SVB</t>
  </si>
  <si>
    <t>Вакуумный насос двухступенчатый 236 л/мин</t>
  </si>
  <si>
    <t>90070-2V-220</t>
  </si>
  <si>
    <t>Вакуумный насос двухступенчатый 71л/мин</t>
  </si>
  <si>
    <t>90063-2V-220</t>
  </si>
  <si>
    <t>Вакуумный насос двухступенчатый 85л/мин</t>
  </si>
  <si>
    <t>90063-2V-220-SV</t>
  </si>
  <si>
    <t>Вакуумный насос одноступенчатый 35 л/мин</t>
  </si>
  <si>
    <t>90059-220</t>
  </si>
  <si>
    <t xml:space="preserve"> 99334-220</t>
  </si>
  <si>
    <t>Адаптер (зарядное устройство)</t>
  </si>
  <si>
    <t>Вентиля, быстросъемы, адаптеры</t>
  </si>
  <si>
    <t>Цена со скидкой S с НДС</t>
  </si>
  <si>
    <t>Адаптер клапан HP</t>
  </si>
  <si>
    <t>Адаптер клапан HP 1/4" (7/16"-20) х13мм 90 град.</t>
  </si>
  <si>
    <t>Адаптер клапан HP 1/4" (7/16"-20) х13мм прямой</t>
  </si>
  <si>
    <t>Адаптер клапан LP 1/2" х 13мм R134</t>
  </si>
  <si>
    <t>Адаптер клапан LP 1/4" (7/16"-20) х13мм 90 град.</t>
  </si>
  <si>
    <t>Адаптер клапан LP 1/4" (7/16"-20) х13мм прямой-стальной</t>
  </si>
  <si>
    <t>Баллон металлический емк. 12,5 л</t>
  </si>
  <si>
    <t xml:space="preserve"> 62010-EUGRN</t>
  </si>
  <si>
    <t>Баллон металлический емк. 27,5 л</t>
  </si>
  <si>
    <t xml:space="preserve"> 63010-EUGRY</t>
  </si>
  <si>
    <t>Блок для очистки и регенирации газа</t>
  </si>
  <si>
    <t>Быстроразъемный клапан НР с переходником (BMW/VOLVO)</t>
  </si>
  <si>
    <t>82836-Е</t>
  </si>
  <si>
    <t>Быстросъемная муфта прямая 1/4"</t>
  </si>
  <si>
    <t>90335-R</t>
  </si>
  <si>
    <t>66534-R</t>
  </si>
  <si>
    <t>Быстросъемный клапан  LP</t>
  </si>
  <si>
    <t>Быстросъемный клапан  НР</t>
  </si>
  <si>
    <t>66434-R</t>
  </si>
  <si>
    <t>Быстросъемный клапан HP для автоматических станций</t>
  </si>
  <si>
    <t>Быстросъемный клапан LP  для автоматических станций</t>
  </si>
  <si>
    <t>Быстросъемный клапан R1234YF HP</t>
  </si>
  <si>
    <t>Быстросъемный клапан R1234YF LP</t>
  </si>
  <si>
    <t>Быстросъемный клапан для R410A/R32 45 град. 1/4 - 5/16</t>
  </si>
  <si>
    <t>Быстросъемный клапан для сервисного вентиля 45 град. 1/4 - 1/4</t>
  </si>
  <si>
    <t>Быстросъемный клапан для сервисного вентиля 90 град 1/4 - 1/4</t>
  </si>
  <si>
    <t>90333-R</t>
  </si>
  <si>
    <t>Быстросъемный клапан с вентелем HP R134a</t>
  </si>
  <si>
    <t>82214-E</t>
  </si>
  <si>
    <t>82834-E</t>
  </si>
  <si>
    <t>Быстросъемный клапан с вентелем LP R134a</t>
  </si>
  <si>
    <t>82224-E</t>
  </si>
  <si>
    <t>82934-E</t>
  </si>
  <si>
    <t>Вакууметр</t>
  </si>
  <si>
    <t>Вентиль для замены золотников под давлениием</t>
  </si>
  <si>
    <t>Вентиль для замены золотников под давлениием R410</t>
  </si>
  <si>
    <t>Вентиль для замены золотников с термометром</t>
  </si>
  <si>
    <t>Вентиль к баллону с R600 1/4" SAE</t>
  </si>
  <si>
    <t>85510-E</t>
  </si>
  <si>
    <t>Вентиль угловой 3/8 для вакуума</t>
  </si>
  <si>
    <t>Гребенка для правки ребер конденсатора</t>
  </si>
  <si>
    <t>Датчик для психометра</t>
  </si>
  <si>
    <t>Депрессор к шлангам</t>
  </si>
  <si>
    <t>42014-10</t>
  </si>
  <si>
    <t>Депрессор резьбовой к шлангам</t>
  </si>
  <si>
    <t>42017-10</t>
  </si>
  <si>
    <t>Дополнительный модуль - соленоид - к электрическим весам</t>
  </si>
  <si>
    <t>Заглушка алюминиевая резьбовая 1/4"</t>
  </si>
  <si>
    <t>Заглушка алюминиевая резьбовая 3/16"</t>
  </si>
  <si>
    <t>Заглушка пластиковая HP</t>
  </si>
  <si>
    <t>Заглушка пластиковая LP</t>
  </si>
  <si>
    <t>Защита манометров 63 mm (Red and Blue)</t>
  </si>
  <si>
    <t>93553-E</t>
  </si>
  <si>
    <t>Защита манометров 80 mm (Red and Blue)</t>
  </si>
  <si>
    <t>91553-EE</t>
  </si>
  <si>
    <t>Иголка для Клещей прокалывающих</t>
  </si>
  <si>
    <t>70088-TIP</t>
  </si>
  <si>
    <t>Измеритель влажности</t>
  </si>
  <si>
    <t>Измеритель температуры телескопический</t>
  </si>
  <si>
    <t>Индикатор температуры, электронный</t>
  </si>
  <si>
    <t>52223-А</t>
  </si>
  <si>
    <t>Индикатор температуры, электронный ифраред</t>
  </si>
  <si>
    <t>Индикатор температуры, электронный ифраред  мини</t>
  </si>
  <si>
    <t>Индикатор температуры, электронный, -50/300 С</t>
  </si>
  <si>
    <t>Инжектор масла 1/4" FFLx1/4" MFL</t>
  </si>
  <si>
    <t>53123-A</t>
  </si>
  <si>
    <t>Инжектор масла 1/4" FFLx1/4" MFL, с вентилем</t>
  </si>
  <si>
    <t>Інжектор краски UV з мини лампой UV</t>
  </si>
  <si>
    <t>Калькулятор перегрева</t>
  </si>
  <si>
    <t>Клещи пережимные</t>
  </si>
  <si>
    <t>Клещи прокалывающие</t>
  </si>
  <si>
    <t>Клещи с термопарой</t>
  </si>
  <si>
    <t>Ключ вентельный 1/4", 3/8" - 3/16", 5/16" квадрат</t>
  </si>
  <si>
    <t>Ключ вентельный 1/4", 3/16" квадрат - 9/16", 1/2" шестигранник</t>
  </si>
  <si>
    <t>Ключ накидной R134 LP</t>
  </si>
  <si>
    <t>Комплект: лампа UV 12V/100W и очки</t>
  </si>
  <si>
    <t xml:space="preserve">Корпус коллектор 2-х вентельный R1234YF </t>
  </si>
  <si>
    <t>Кран для коллектора  желтый</t>
  </si>
  <si>
    <t>Кран для коллектора  чёрный</t>
  </si>
  <si>
    <t>Кран для коллектора HP красный</t>
  </si>
  <si>
    <t>85212-R</t>
  </si>
  <si>
    <t>Кран для коллектора LP синий</t>
  </si>
  <si>
    <t>85211-R</t>
  </si>
  <si>
    <t>Кримпер для шлангов А/С</t>
  </si>
  <si>
    <t>Кримпер для шлангов А/С гидравлический</t>
  </si>
  <si>
    <t xml:space="preserve"> 71500-A</t>
  </si>
  <si>
    <t>Лампочка для лампы UV 100W</t>
  </si>
  <si>
    <t>53012-B</t>
  </si>
  <si>
    <t xml:space="preserve"> 71686-2</t>
  </si>
  <si>
    <t>Лезвия для риммера (2 шт)</t>
  </si>
  <si>
    <t>Лезвия для трубореза</t>
  </si>
  <si>
    <t>Лезвия для трубореза 72029</t>
  </si>
  <si>
    <t>Лезвия для трубореза 70029, 30, 31, 33, 35, 37</t>
  </si>
  <si>
    <t>Лезвия для трубореза 72035</t>
  </si>
  <si>
    <t>Манжет к шлангам 1/4" SAE (10шт)</t>
  </si>
  <si>
    <t>42010-10</t>
  </si>
  <si>
    <t>Манжет тефлоновый к шлангам 1/4" SAE (10шт)</t>
  </si>
  <si>
    <t xml:space="preserve"> 42010-Т-10</t>
  </si>
  <si>
    <t>Манометр HP 80мм, R1234YF</t>
  </si>
  <si>
    <t>Манометр HP 80мм, R1270/R290/R600a</t>
  </si>
  <si>
    <t>RBH</t>
  </si>
  <si>
    <t>Манометр HP 80мм, R22-R134a-404/407-507</t>
  </si>
  <si>
    <t>MBH</t>
  </si>
  <si>
    <t>Манометр HP 80мм, R22/407/32/410</t>
  </si>
  <si>
    <t>EBH1</t>
  </si>
  <si>
    <t>Манометр HP 80мм, R22/422A/427/422D/417</t>
  </si>
  <si>
    <t>EBRH</t>
  </si>
  <si>
    <t>Манометр HP 80мм, R410a-22-507</t>
  </si>
  <si>
    <t xml:space="preserve"> EBH</t>
  </si>
  <si>
    <t>Манометр HР 63 mm, R134/22/404/407/507</t>
  </si>
  <si>
    <t>MH</t>
  </si>
  <si>
    <t>Манометр HР 63 mm, R134/R22/R404/R12</t>
  </si>
  <si>
    <t>MRH</t>
  </si>
  <si>
    <t>Манометр HР 63 mm, R410/22/404/507</t>
  </si>
  <si>
    <t>EH</t>
  </si>
  <si>
    <t>Манометр LP 80мм, R1234YF</t>
  </si>
  <si>
    <t>Манометр LP 80мм, R12/R22-R134a-404</t>
  </si>
  <si>
    <t>MRBL</t>
  </si>
  <si>
    <t>Манометр LP 80мм, R1270/R290/R600a</t>
  </si>
  <si>
    <t>RBL</t>
  </si>
  <si>
    <t>Манометр LP 80мм, R22-R134a-404/407-507</t>
  </si>
  <si>
    <t>MBL</t>
  </si>
  <si>
    <t>Манометр LP 80мм, R22-R404a-R407F-R134A</t>
  </si>
  <si>
    <t xml:space="preserve"> MRBL-1</t>
  </si>
  <si>
    <t>Манометр LР 63 mm, R134/22/404/407/507</t>
  </si>
  <si>
    <t>ML</t>
  </si>
  <si>
    <t>Манометр LР 63 mm, R134/R22/R404/R12</t>
  </si>
  <si>
    <t xml:space="preserve"> MRL</t>
  </si>
  <si>
    <t>Манометр LР 63 mm, R410/22/404/507</t>
  </si>
  <si>
    <t xml:space="preserve"> EL</t>
  </si>
  <si>
    <t>Манометр LР 80мм, 410/22/32/407</t>
  </si>
  <si>
    <t>EBL1</t>
  </si>
  <si>
    <t>Манометр LР 80мм, R22/422A/427/422D/417</t>
  </si>
  <si>
    <t>EBRL</t>
  </si>
  <si>
    <t>Манометр LР 80мм, R410a-22-407</t>
  </si>
  <si>
    <t>EBL</t>
  </si>
  <si>
    <t>Манометр и адаптер для проверки герметичности</t>
  </si>
  <si>
    <t>Манометр электронный</t>
  </si>
  <si>
    <t>99103-A</t>
  </si>
  <si>
    <t>Манометр электронный 2-х вентельный, комплект</t>
  </si>
  <si>
    <t>99661-А</t>
  </si>
  <si>
    <t>Манометрический коллектор 1 вент. 63 мм, R134А/R22/R12/R404a</t>
  </si>
  <si>
    <t>92103-MRL</t>
  </si>
  <si>
    <t>Манометрический коллектор 1 вент. 63 мм, R134А/R404А/R407C/R507A/R22</t>
  </si>
  <si>
    <t>92103-ML</t>
  </si>
  <si>
    <t>Манометрический коллектор 1 вент. 63 мм, R410/R507/404А</t>
  </si>
  <si>
    <t xml:space="preserve"> 92103-EL</t>
  </si>
  <si>
    <t>Манометрический коллектор 2-х вентельн, шланг 3/150см, 134/404/22/407/507</t>
  </si>
  <si>
    <t>93661-МВС</t>
  </si>
  <si>
    <t>Манометрический коллектор 2-х вентельн, шланг 3/150см, R290/R600A</t>
  </si>
  <si>
    <t>93661-RВС</t>
  </si>
  <si>
    <t>Манометрический коллектор 2-х вентельн. R410/R22/R407c/ 80 mm</t>
  </si>
  <si>
    <t>58103-EB</t>
  </si>
  <si>
    <t>Манометрический коллектор 2-х вентельный + шланги R22/R407С/R410</t>
  </si>
  <si>
    <t>93661-ЕВС</t>
  </si>
  <si>
    <t>Манометрический коллектор 2-х вентельный R134/407/404/22/507 80mm</t>
  </si>
  <si>
    <t>58103-MB</t>
  </si>
  <si>
    <t>Манометрический коллектор 2-х вентельный, шланг 3/150см R22/422/427/422/417</t>
  </si>
  <si>
    <t>93661-ЕВR</t>
  </si>
  <si>
    <t>Манометрический коллектор 2-х вентельный, шланг 3/150см R455/448/449/452</t>
  </si>
  <si>
    <t xml:space="preserve"> 92661-MNB1-E</t>
  </si>
  <si>
    <t>Манометрический коллектор 2-х вентельный, шланг 3/150см, R134/R404A</t>
  </si>
  <si>
    <t>93661-МВ</t>
  </si>
  <si>
    <t>Манометрический коллектор 2-х вентильный, шланг 3/150см, CO2</t>
  </si>
  <si>
    <t>Манометрический коллектор 4-х вентельный, шланг 3+1/150см</t>
  </si>
  <si>
    <t>96261-МВ</t>
  </si>
  <si>
    <t>Масло для гибридных авто (0.210ml)</t>
  </si>
  <si>
    <t>Набор колец для авто/кондиционеров</t>
  </si>
  <si>
    <t>Набор муфт для разъединения-соединения Spring Lock</t>
  </si>
  <si>
    <t>Набор очки и гибкая лампа UV</t>
  </si>
  <si>
    <t>Набор прокладок для шлангов</t>
  </si>
  <si>
    <t>Набор сервисных вентилей для A/С</t>
  </si>
  <si>
    <t>Набор сервисных вентилей для A/С 1234YF</t>
  </si>
  <si>
    <t>58490-YF</t>
  </si>
  <si>
    <t>Набор труборасширитилей для разбортовки 1/4 - 5/8</t>
  </si>
  <si>
    <t>Насадка для труборасширителя, 35mm</t>
  </si>
  <si>
    <t>MC-71600-11</t>
  </si>
  <si>
    <t>Насадка для труборасширителя, 42mm</t>
  </si>
  <si>
    <t>MC-71600-13</t>
  </si>
  <si>
    <t>Насадка для труборасширителя, 54mm</t>
  </si>
  <si>
    <t>MC-71600-17</t>
  </si>
  <si>
    <t>Ножницы для резки резиновой трубки</t>
  </si>
  <si>
    <t>Отвертка для замены ниппелей</t>
  </si>
  <si>
    <t>Отвертка для замены ниппелей для A\C R134A</t>
  </si>
  <si>
    <t>Очки UV</t>
  </si>
  <si>
    <t>Переход 1/2” ACME-M x 1/2” ACME-M Union</t>
  </si>
  <si>
    <t>Переход 1/4"х1/4"</t>
  </si>
  <si>
    <t>Переход, фитинг медный R410A 5/16"Fx1/4"M</t>
  </si>
  <si>
    <t>Переходник 1/4"х5/16"</t>
  </si>
  <si>
    <t>Переходник 14mm-1/2"</t>
  </si>
  <si>
    <t>Переходник 14mm-1/4"</t>
  </si>
  <si>
    <t>Переходник R410 5/16"х1/4"</t>
  </si>
  <si>
    <t>Переходник гибкий, 1/4"</t>
  </si>
  <si>
    <t>Прокладки к коллекторам</t>
  </si>
  <si>
    <t>95102-R-KIT</t>
  </si>
  <si>
    <t>Прокладки манометра (2 шт.)</t>
  </si>
  <si>
    <t>Прокладки манометра (4 шт.)</t>
  </si>
  <si>
    <t>Психрометр</t>
  </si>
  <si>
    <t>Разбортовка - ремонтный набор для тормозной системы</t>
  </si>
  <si>
    <t>Разбортовка 1/4" - 3/4"</t>
  </si>
  <si>
    <t>70057-A</t>
  </si>
  <si>
    <t>Разбортовка 1/4" - 7/8"</t>
  </si>
  <si>
    <t>Разбортовка 3/16" - 5/8"</t>
  </si>
  <si>
    <t>Разбортовка 4,6,8,10,12,15,16</t>
  </si>
  <si>
    <t>70051-M</t>
  </si>
  <si>
    <t>Разбортовка 6 - 18</t>
  </si>
  <si>
    <t>70057-AM</t>
  </si>
  <si>
    <t>Разбортовка гидравлическая, комплект</t>
  </si>
  <si>
    <t>Разбортовка с труборасширителем до 3/4"</t>
  </si>
  <si>
    <t>Ремонтный набор для шланга</t>
  </si>
  <si>
    <t>Ремонтный набор прокладок для шлангов</t>
  </si>
  <si>
    <t>Ремонтный набор сервисных золотников</t>
  </si>
  <si>
    <t>Риммер, нож для снятия фаски (бочка)</t>
  </si>
  <si>
    <t>Риммер, нож для снятия фаски (карандаш)</t>
  </si>
  <si>
    <t>Сенсор для течеискателя</t>
  </si>
  <si>
    <t>55100-SEN</t>
  </si>
  <si>
    <t>Сервисный вентиль 1/4 - 1/4</t>
  </si>
  <si>
    <t>Сервисный вентиль 1/4" FFLx1/4" MFL</t>
  </si>
  <si>
    <t>Сервисный вентиль 5/16" x 5/16"</t>
  </si>
  <si>
    <t xml:space="preserve"> 90328-5/16</t>
  </si>
  <si>
    <t>Сервисный ключ для замены золотников (6 золотников)</t>
  </si>
  <si>
    <t>Сервисный ключ для замены золотников GM R12</t>
  </si>
  <si>
    <t>Сервисный ключ для замены золотников TOYOTA</t>
  </si>
  <si>
    <t>Сервисный тройник 1/4" FL-M x 1/4" FL-M x 1/4" FL-F</t>
  </si>
  <si>
    <t>Системный анализатор а/к, KIT</t>
  </si>
  <si>
    <t>Станция рекуперации портативная</t>
  </si>
  <si>
    <t>69400-220</t>
  </si>
  <si>
    <t>Станция рекуперации с отделителем масла</t>
  </si>
  <si>
    <t>69350-220</t>
  </si>
  <si>
    <t>Стекло для манометра 63 мм</t>
  </si>
  <si>
    <t>85253-E</t>
  </si>
  <si>
    <t>Стекло для манометра 80 мм</t>
  </si>
  <si>
    <t>98251-E</t>
  </si>
  <si>
    <t>Термовизор</t>
  </si>
  <si>
    <t>Термометр електрон. ифраред.(-60 to 760 C)</t>
  </si>
  <si>
    <t>52225-А</t>
  </si>
  <si>
    <t>Термометр температуры, электронный  лазерний</t>
  </si>
  <si>
    <t>52224-А</t>
  </si>
  <si>
    <t>Термометр температуры, электронный</t>
  </si>
  <si>
    <t>Тестер цифровой</t>
  </si>
  <si>
    <t>Трубогиб 3/16", 1/4", 5/16", 3/8", 180</t>
  </si>
  <si>
    <t>70069-А</t>
  </si>
  <si>
    <t>Трубогиб 6, 8, 10 180</t>
  </si>
  <si>
    <t>70069-АM</t>
  </si>
  <si>
    <t>Трубогиб пружинный 1/4", 5/16", 3/8", 1/2", 5/8", набор</t>
  </si>
  <si>
    <t>Трубогиб универсальный "Арбалет" 3/8", 1/2", 5/8", 3/4"</t>
  </si>
  <si>
    <t>Труборасширитель гидравлический с 10 насадками 3/8"-2 1/8"</t>
  </si>
  <si>
    <t xml:space="preserve"> 71650-A</t>
  </si>
  <si>
    <t>Труборасширитель гидравлический с 7 насадками, 10-28мм</t>
  </si>
  <si>
    <t>71600-А-M</t>
  </si>
  <si>
    <t>71600-А</t>
  </si>
  <si>
    <t>Труборасширитель гидравлический с 7 насадками, 3/8"-1 1/8"</t>
  </si>
  <si>
    <t>Труборез 1/4"-1 1/2" (6-38мм)</t>
  </si>
  <si>
    <t>Труборез 1/4"-2 5/8" (6-66мм)</t>
  </si>
  <si>
    <t>Труборез 1/4"-3" (6-76мм)</t>
  </si>
  <si>
    <t>Труборез 1/4"-7/8" (6-22)</t>
  </si>
  <si>
    <t>Труборез 1/8"-1 1/8" (3-28мм)</t>
  </si>
  <si>
    <t>Труборез Мини 1/8"- 5/8" (3-16мм)</t>
  </si>
  <si>
    <t>Труборез Мини 1/8"- 7/8" (4-22 мм)</t>
  </si>
  <si>
    <t>Флуорисцент, 32 oz (240 ml)</t>
  </si>
  <si>
    <t>Фонарик UV + очки + 220v адаптер</t>
  </si>
  <si>
    <t xml:space="preserve"> 53518-UV-220</t>
  </si>
  <si>
    <t>Труборасширители, разбортовки</t>
  </si>
  <si>
    <t>Труборезы, трубогибы</t>
  </si>
  <si>
    <t>Цифровые устройства</t>
  </si>
  <si>
    <t>ООО “БАЛТИК РЕФРИДЖЕРЕЙТИНГ ГРУПП”                                                                                                                  08130, Украина, г. Киев, Киево-Святошинский р-н,                                                                                                          с. Петропавловская Борщаговка, ул. Соборная, 5-В,                                                                                                 тел./ф: (050) 499-60-19;  www.brgroup.com.ua</t>
  </si>
  <si>
    <t>Шаровый вентиль 1/4" FFL x1 /4" MFL</t>
  </si>
  <si>
    <t>Шланг зарядный 150см, 1/4", желтый, 41 bar</t>
  </si>
  <si>
    <t>Шланг зарядный 150см, 1/4", красный, 41 bar</t>
  </si>
  <si>
    <t>Шланг зарядный 150см, 1/4", синий, 41 bar</t>
  </si>
  <si>
    <t>Шланг зарядный 180см, R1234YF, комплект</t>
  </si>
  <si>
    <t>Шланг зарядный 244 см, 1/2"х1/4", синий</t>
  </si>
  <si>
    <t>Шланг зарядный 5/16"х5/16", 150см, R410A, 56 bar</t>
  </si>
  <si>
    <t>49360-J</t>
  </si>
  <si>
    <t>Шланг зарядный с фит., 300см, 1/4" SAE (3шт)</t>
  </si>
  <si>
    <t>40396-120</t>
  </si>
  <si>
    <t>Шланг зарядный с фитингом и вентелем, 150см, 1/4" SAE (компл 3шт)</t>
  </si>
  <si>
    <t>90262-60-E</t>
  </si>
  <si>
    <t>Шланг зарядный с фитингом, 150см, 1/4" SAE, 41 bar (компл. 3шт)</t>
  </si>
  <si>
    <t>Шланг зарядный с фитингом, 180 см, 1/4" SAE, 41 bar (компл 3шт)</t>
  </si>
  <si>
    <t>Шланг зарядный с фитингом, 244 см, 1/4" SAE 41 bar (компл 3шт)</t>
  </si>
  <si>
    <t>Шланг зарядный с фитингом, 500см, 1/4" SAE (компл 3шт)</t>
  </si>
  <si>
    <t>40396-200</t>
  </si>
  <si>
    <t>Шланг зарядный с фитингом, 90см, 1/4" SAE, 41 bar (компл 3шт)</t>
  </si>
  <si>
    <t>Шумометр цифровой</t>
  </si>
  <si>
    <t>Электронные весы</t>
  </si>
  <si>
    <t>Электронные весы,110 kg (±0.01 kg)</t>
  </si>
  <si>
    <t>98210-А</t>
  </si>
  <si>
    <t>Электронный течеискатель RAPTOR</t>
  </si>
  <si>
    <t>Электронный течеискатель для горючих газов</t>
  </si>
  <si>
    <t>55750-220</t>
  </si>
  <si>
    <r>
      <rPr>
        <b/>
        <i/>
        <sz val="10"/>
        <color indexed="56"/>
        <rFont val="Arial"/>
        <family val="2"/>
      </rPr>
      <t xml:space="preserve"> </t>
    </r>
    <r>
      <rPr>
        <b/>
        <i/>
        <sz val="12"/>
        <color indexed="56"/>
        <rFont val="Arial"/>
        <family val="2"/>
      </rPr>
      <t>Для постоянных и крупнооптовых клиентов индивидуальная система скидок!</t>
    </r>
  </si>
  <si>
    <t>Введите % скидки и курс ЕВРО, НБУ , на сегодня</t>
  </si>
  <si>
    <t>Все для автокондиционирования (Mastercool USA)</t>
  </si>
  <si>
    <t>ООО “БАЛТИК РЕФРИДЖЕРЕЙТИНГ ГРУПП”                                                                                                                  08130, Украина, г. Киев, Киево-Святошинский р-н,                                                                                                          с. Петропавловская Борщаговка, ул. Соборная, 5-В,                                                                                    тел./ф: (044) 5012983;  www.brgroup.com.ua</t>
  </si>
  <si>
    <t>Манометрические коллекторы, шланги, манометры… (Mastercool USA)</t>
  </si>
  <si>
    <t>ООО “БАЛТИК РЕФРИДЖЕРЕЙТИНГ ГРУПП”                                                                                                                  08130, Украина, г. Киев, Киево-Святошинский р-н,                                                                                                          с. Петропавловская Борщаговка, ул. Соборная, 5-В,                                                                                    тел./ф: (044) 501-29-83 ;  www.brgroup.com.ua</t>
  </si>
  <si>
    <t>Вакуумный насос двухступенчатый 170 л/мин                        (с манометром)</t>
  </si>
  <si>
    <t>Вакуумный насос двухступенчатый 189 л/мин                        (с манометром)</t>
  </si>
  <si>
    <t>Вакуумные насосы (Mastercool USA)</t>
  </si>
  <si>
    <t>ООО “БАЛТИК РЕФРИДЖЕРЕЙТИНГ ГРУПП”                                                                                                                             08130, Украина, г. Киев, Киево-Святошинский р-н,                                                                                                                       с. Петропавловская Борщаговка, ул. Соборная, 5-В,                                                                                                                  тел./ф: (044) 501-29-83;  www.brgroup.com.ua</t>
  </si>
  <si>
    <t>Станции сбора хладогентов, баллоны</t>
  </si>
  <si>
    <t>ООО “БАЛТИК РЕФРИДЖЕРЕЙТИНГ ГРУПП”                                                                                                                  08130, Украина, г. Киев, Киево-Святошинский р-н,                                                                                                          с. Петропавловская Борщаговка, ул. Соборная, 5-В,                                                                                    тел./ф: (044) 501-29-83;  www.brgroup.com.ua</t>
  </si>
  <si>
    <t>ООО “БАЛТИК РЕФРИДЖЕРЕЙТИНГ ГРУПП”                                                                                                                  08130, Украина, г. Киев, Киево-Святошинский р-н,                                                                                                                 с. Петропавловская Борщаговка, ул. Соборная, 5-В,                                                                                                               тел./ф: (044) 501-29-83;  www.brgroup.com.ua</t>
  </si>
  <si>
    <t>ООО “БАЛТИК РЕФРИДЖЕРЕЙТИНГ ГРУПП”                                                                                                                  08130, Украина, г. Киев, Киево-Святошинский р-н,                                                                                                                                                                                          с. Петропавловская Борщаговка, ул. Соборная, 5-В,                                                                                               тел./ф: (044) 501-29-83;  www.brgroup.com.ua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</si>
</sst>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 ;[Red]\-#,##0.00\ "/>
    <numFmt numFmtId="189" formatCode="#,##0.00&quot;р.&quot;"/>
    <numFmt numFmtId="190" formatCode="[$€-2]\ #,##0.00"/>
    <numFmt numFmtId="191" formatCode="#,##0.000\ [$€-1]"/>
    <numFmt numFmtId="192" formatCode="#,##0.00\ [$€-1]"/>
    <numFmt numFmtId="193" formatCode="#,##0.00[$₴-422]"/>
    <numFmt numFmtId="194" formatCode="#,##0.000[$₴-422]"/>
    <numFmt numFmtId="195" formatCode="#,##0.0000[$₴-422]"/>
    <numFmt numFmtId="196" formatCode="#,##0.00\ _₴"/>
    <numFmt numFmtId="197" formatCode="_-* #,##0.00\ &quot;zł&quot;_-;\-* #,##0.00\ &quot;zł&quot;_-;_-* &quot;-&quot;??\ &quot;zł&quot;_-;_-@_-"/>
    <numFmt numFmtId="198" formatCode="0.000"/>
    <numFmt numFmtId="199" formatCode="_ * #,##0.00_)\ [$€-1]_ ;_ * \(#,##0.00\)\ [$€-1]_ ;_ * &quot;-&quot;??_)\ [$€-1]_ ;_ @_ "/>
    <numFmt numFmtId="200" formatCode="[$$-409]#,##0.00"/>
    <numFmt numFmtId="201" formatCode="#,##0&quot;₴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eneva"/>
      <family val="0"/>
    </font>
    <font>
      <b/>
      <i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i/>
      <sz val="14"/>
      <color indexed="8"/>
      <name val="Arial"/>
      <family val="2"/>
    </font>
    <font>
      <b/>
      <sz val="10"/>
      <name val="Arial Cyr"/>
      <family val="0"/>
    </font>
    <font>
      <b/>
      <i/>
      <sz val="14"/>
      <color indexed="8"/>
      <name val="Arial Cyr"/>
      <family val="0"/>
    </font>
    <font>
      <b/>
      <i/>
      <sz val="12"/>
      <color indexed="56"/>
      <name val="Arial"/>
      <family val="2"/>
    </font>
    <font>
      <b/>
      <sz val="14"/>
      <color indexed="8"/>
      <name val="Bell MT"/>
      <family val="1"/>
    </font>
    <font>
      <b/>
      <sz val="11"/>
      <color indexed="8"/>
      <name val="Bell MT"/>
      <family val="1"/>
    </font>
    <font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6" fillId="41" borderId="0">
      <alignment/>
      <protection/>
    </xf>
    <xf numFmtId="0" fontId="6" fillId="41" borderId="0">
      <alignment/>
      <protection/>
    </xf>
    <xf numFmtId="0" fontId="6" fillId="41" borderId="0">
      <alignment/>
      <protection/>
    </xf>
    <xf numFmtId="0" fontId="20" fillId="0" borderId="0">
      <alignment/>
      <protection/>
    </xf>
    <xf numFmtId="0" fontId="1" fillId="42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6" fillId="49" borderId="10" applyNumberFormat="0" applyAlignment="0" applyProtection="0"/>
    <xf numFmtId="0" fontId="37" fillId="50" borderId="11" applyNumberFormat="0" applyAlignment="0" applyProtection="0"/>
    <xf numFmtId="0" fontId="38" fillId="50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51" borderId="16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6" fillId="5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4" borderId="17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5" borderId="0" applyNumberFormat="0" applyBorder="0" applyAlignment="0" applyProtection="0"/>
    <xf numFmtId="0" fontId="51" fillId="0" borderId="0">
      <alignment/>
      <protection/>
    </xf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92" fontId="5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200" fontId="5" fillId="56" borderId="19" xfId="0" applyNumberFormat="1" applyFont="1" applyFill="1" applyBorder="1" applyAlignment="1">
      <alignment horizontal="center" vertical="center"/>
    </xf>
    <xf numFmtId="200" fontId="5" fillId="56" borderId="20" xfId="0" applyNumberFormat="1" applyFont="1" applyFill="1" applyBorder="1" applyAlignment="1">
      <alignment horizontal="center" vertical="center"/>
    </xf>
    <xf numFmtId="200" fontId="5" fillId="56" borderId="2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5" fillId="57" borderId="22" xfId="0" applyFont="1" applyFill="1" applyBorder="1" applyAlignment="1">
      <alignment horizontal="center" vertical="center"/>
    </xf>
    <xf numFmtId="0" fontId="5" fillId="57" borderId="20" xfId="0" applyFont="1" applyFill="1" applyBorder="1" applyAlignment="1">
      <alignment horizontal="center" vertical="center"/>
    </xf>
    <xf numFmtId="0" fontId="5" fillId="57" borderId="20" xfId="0" applyFont="1" applyFill="1" applyBorder="1" applyAlignment="1">
      <alignment horizontal="center" vertical="center" wrapText="1"/>
    </xf>
    <xf numFmtId="0" fontId="5" fillId="57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200" fontId="5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5" fillId="58" borderId="19" xfId="0" applyFont="1" applyFill="1" applyBorder="1" applyAlignment="1">
      <alignment horizontal="center" vertical="center"/>
    </xf>
    <xf numFmtId="9" fontId="5" fillId="59" borderId="19" xfId="0" applyNumberFormat="1" applyFont="1" applyFill="1" applyBorder="1" applyAlignment="1">
      <alignment horizontal="center" vertical="center"/>
    </xf>
    <xf numFmtId="1" fontId="31" fillId="57" borderId="25" xfId="0" applyNumberFormat="1" applyFont="1" applyFill="1" applyBorder="1" applyAlignment="1">
      <alignment horizontal="center" vertical="center" wrapText="1"/>
    </xf>
    <xf numFmtId="0" fontId="31" fillId="57" borderId="26" xfId="0" applyFont="1" applyFill="1" applyBorder="1" applyAlignment="1">
      <alignment horizontal="center" vertical="center"/>
    </xf>
    <xf numFmtId="0" fontId="31" fillId="57" borderId="25" xfId="0" applyFont="1" applyFill="1" applyBorder="1" applyAlignment="1">
      <alignment horizontal="center" vertical="center"/>
    </xf>
    <xf numFmtId="0" fontId="31" fillId="57" borderId="27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60" borderId="28" xfId="0" applyFont="1" applyFill="1" applyBorder="1" applyAlignment="1">
      <alignment horizontal="center" vertical="center" wrapText="1"/>
    </xf>
    <xf numFmtId="0" fontId="42" fillId="60" borderId="29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1" fillId="57" borderId="22" xfId="0" applyFont="1" applyFill="1" applyBorder="1" applyAlignment="1">
      <alignment horizontal="center" vertical="center"/>
    </xf>
    <xf numFmtId="0" fontId="31" fillId="57" borderId="20" xfId="0" applyFont="1" applyFill="1" applyBorder="1" applyAlignment="1">
      <alignment horizontal="center" vertical="center"/>
    </xf>
    <xf numFmtId="0" fontId="31" fillId="57" borderId="20" xfId="0" applyFont="1" applyFill="1" applyBorder="1" applyAlignment="1">
      <alignment horizontal="center" vertical="center" wrapText="1"/>
    </xf>
    <xf numFmtId="0" fontId="31" fillId="57" borderId="23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200" fontId="5" fillId="0" borderId="19" xfId="0" applyNumberFormat="1" applyFont="1" applyBorder="1" applyAlignment="1">
      <alignment horizontal="center" vertical="center"/>
    </xf>
    <xf numFmtId="201" fontId="5" fillId="61" borderId="30" xfId="0" applyNumberFormat="1" applyFont="1" applyFill="1" applyBorder="1" applyAlignment="1">
      <alignment horizontal="center" vertical="center"/>
    </xf>
    <xf numFmtId="200" fontId="5" fillId="0" borderId="21" xfId="0" applyNumberFormat="1" applyFont="1" applyBorder="1" applyAlignment="1">
      <alignment horizontal="center" vertical="center"/>
    </xf>
    <xf numFmtId="201" fontId="5" fillId="61" borderId="31" xfId="0" applyNumberFormat="1" applyFont="1" applyFill="1" applyBorder="1" applyAlignment="1">
      <alignment horizontal="center" vertical="center"/>
    </xf>
    <xf numFmtId="1" fontId="31" fillId="57" borderId="23" xfId="0" applyNumberFormat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200" fontId="5" fillId="0" borderId="20" xfId="0" applyNumberFormat="1" applyFont="1" applyBorder="1" applyAlignment="1">
      <alignment horizontal="center" vertical="center"/>
    </xf>
    <xf numFmtId="201" fontId="5" fillId="61" borderId="2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9" fontId="4" fillId="62" borderId="24" xfId="0" applyNumberFormat="1" applyFont="1" applyFill="1" applyBorder="1" applyAlignment="1">
      <alignment horizontal="center" vertical="center"/>
    </xf>
    <xf numFmtId="2" fontId="4" fillId="58" borderId="1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9" fontId="5" fillId="59" borderId="24" xfId="0" applyNumberFormat="1" applyFont="1" applyFill="1" applyBorder="1" applyAlignment="1">
      <alignment horizontal="center" vertical="center"/>
    </xf>
    <xf numFmtId="2" fontId="4" fillId="58" borderId="32" xfId="0" applyNumberFormat="1" applyFont="1" applyFill="1" applyBorder="1" applyAlignment="1">
      <alignment horizontal="center" vertical="center"/>
    </xf>
    <xf numFmtId="9" fontId="4" fillId="62" borderId="19" xfId="0" applyNumberFormat="1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0" fillId="59" borderId="33" xfId="0" applyFont="1" applyFill="1" applyBorder="1" applyAlignment="1">
      <alignment horizontal="center" vertical="center"/>
    </xf>
    <xf numFmtId="0" fontId="26" fillId="59" borderId="34" xfId="0" applyFont="1" applyFill="1" applyBorder="1" applyAlignment="1">
      <alignment horizontal="center" vertical="center"/>
    </xf>
    <xf numFmtId="0" fontId="26" fillId="59" borderId="3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59" borderId="33" xfId="0" applyFont="1" applyFill="1" applyBorder="1" applyAlignment="1">
      <alignment horizontal="center" vertical="center" wrapText="1"/>
    </xf>
    <xf numFmtId="0" fontId="28" fillId="59" borderId="34" xfId="0" applyFont="1" applyFill="1" applyBorder="1" applyAlignment="1">
      <alignment horizontal="center" vertical="center" wrapText="1"/>
    </xf>
    <xf numFmtId="0" fontId="28" fillId="59" borderId="3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8" fillId="59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59" borderId="24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5" xfId="69"/>
    <cellStyle name="Normal 6" xfId="70"/>
    <cellStyle name="Normal 7" xfId="71"/>
    <cellStyle name="Normal_Sheet1" xfId="72"/>
    <cellStyle name="Note" xfId="73"/>
    <cellStyle name="Output" xfId="74"/>
    <cellStyle name="Title" xfId="75"/>
    <cellStyle name="Total" xfId="76"/>
    <cellStyle name="Warning 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Currency" xfId="87"/>
    <cellStyle name="Currency [0]" xfId="88"/>
    <cellStyle name="Денежный 2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7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  <cellStyle name="常规 3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305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305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</xdr:row>
      <xdr:rowOff>47625</xdr:rowOff>
    </xdr:from>
    <xdr:to>
      <xdr:col>1</xdr:col>
      <xdr:colOff>2228850</xdr:colOff>
      <xdr:row>3</xdr:row>
      <xdr:rowOff>161925</xdr:rowOff>
    </xdr:to>
    <xdr:pic>
      <xdr:nvPicPr>
        <xdr:cNvPr id="3" name="Рисунок 4" descr="ac3e18b2899ba606d7b169db463fa6c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381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1</xdr:row>
      <xdr:rowOff>19050</xdr:rowOff>
    </xdr:from>
    <xdr:to>
      <xdr:col>1</xdr:col>
      <xdr:colOff>3543300</xdr:colOff>
      <xdr:row>4</xdr:row>
      <xdr:rowOff>152400</xdr:rowOff>
    </xdr:to>
    <xdr:pic>
      <xdr:nvPicPr>
        <xdr:cNvPr id="4" name="Рисунок 5" descr="mastercool-logo-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1809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2133600</xdr:colOff>
      <xdr:row>1</xdr:row>
      <xdr:rowOff>66675</xdr:rowOff>
    </xdr:from>
    <xdr:to>
      <xdr:col>1</xdr:col>
      <xdr:colOff>3028950</xdr:colOff>
      <xdr:row>4</xdr:row>
      <xdr:rowOff>200025</xdr:rowOff>
    </xdr:to>
    <xdr:pic>
      <xdr:nvPicPr>
        <xdr:cNvPr id="3" name="Рисунок 4" descr="mastercool-logo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2860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</xdr:row>
      <xdr:rowOff>114300</xdr:rowOff>
    </xdr:from>
    <xdr:to>
      <xdr:col>1</xdr:col>
      <xdr:colOff>1943100</xdr:colOff>
      <xdr:row>4</xdr:row>
      <xdr:rowOff>19050</xdr:rowOff>
    </xdr:to>
    <xdr:pic>
      <xdr:nvPicPr>
        <xdr:cNvPr id="4" name="Рисунок 5" descr="ac3e18b2899ba606d7b169db463fa6c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50482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70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70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2809875</xdr:colOff>
      <xdr:row>0</xdr:row>
      <xdr:rowOff>19050</xdr:rowOff>
    </xdr:from>
    <xdr:to>
      <xdr:col>2</xdr:col>
      <xdr:colOff>47625</xdr:colOff>
      <xdr:row>3</xdr:row>
      <xdr:rowOff>161925</xdr:rowOff>
    </xdr:to>
    <xdr:pic>
      <xdr:nvPicPr>
        <xdr:cNvPr id="3" name="Рисунок 5" descr="mastercool-logo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905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</xdr:row>
      <xdr:rowOff>57150</xdr:rowOff>
    </xdr:from>
    <xdr:to>
      <xdr:col>1</xdr:col>
      <xdr:colOff>2314575</xdr:colOff>
      <xdr:row>2</xdr:row>
      <xdr:rowOff>171450</xdr:rowOff>
    </xdr:to>
    <xdr:pic>
      <xdr:nvPicPr>
        <xdr:cNvPr id="4" name="Рисунок 4" descr="ac3e18b2899ba606d7b169db463fa6c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857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084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084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2838450</xdr:colOff>
      <xdr:row>0</xdr:row>
      <xdr:rowOff>57150</xdr:rowOff>
    </xdr:from>
    <xdr:to>
      <xdr:col>2</xdr:col>
      <xdr:colOff>590550</xdr:colOff>
      <xdr:row>3</xdr:row>
      <xdr:rowOff>180975</xdr:rowOff>
    </xdr:to>
    <xdr:pic>
      <xdr:nvPicPr>
        <xdr:cNvPr id="3" name="Рисунок 5" descr="mastercool-logo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715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</xdr:row>
      <xdr:rowOff>104775</xdr:rowOff>
    </xdr:from>
    <xdr:to>
      <xdr:col>1</xdr:col>
      <xdr:colOff>2266950</xdr:colOff>
      <xdr:row>3</xdr:row>
      <xdr:rowOff>19050</xdr:rowOff>
    </xdr:to>
    <xdr:pic>
      <xdr:nvPicPr>
        <xdr:cNvPr id="4" name="Рисунок 4" descr="ac3e18b2899ba606d7b169db463fa6c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3333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1172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1172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2771775</xdr:colOff>
      <xdr:row>1</xdr:row>
      <xdr:rowOff>95250</xdr:rowOff>
    </xdr:from>
    <xdr:to>
      <xdr:col>1</xdr:col>
      <xdr:colOff>3657600</xdr:colOff>
      <xdr:row>4</xdr:row>
      <xdr:rowOff>228600</xdr:rowOff>
    </xdr:to>
    <xdr:pic>
      <xdr:nvPicPr>
        <xdr:cNvPr id="3" name="Рисунок 4" descr="mastercool-logo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5717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</xdr:row>
      <xdr:rowOff>123825</xdr:rowOff>
    </xdr:from>
    <xdr:to>
      <xdr:col>1</xdr:col>
      <xdr:colOff>2276475</xdr:colOff>
      <xdr:row>4</xdr:row>
      <xdr:rowOff>38100</xdr:rowOff>
    </xdr:to>
    <xdr:pic>
      <xdr:nvPicPr>
        <xdr:cNvPr id="4" name="Рисунок 4" descr="ac3e18b2899ba606d7b169db463fa6c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5143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115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115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2819400</xdr:colOff>
      <xdr:row>1</xdr:row>
      <xdr:rowOff>28575</xdr:rowOff>
    </xdr:from>
    <xdr:to>
      <xdr:col>2</xdr:col>
      <xdr:colOff>276225</xdr:colOff>
      <xdr:row>4</xdr:row>
      <xdr:rowOff>161925</xdr:rowOff>
    </xdr:to>
    <xdr:pic>
      <xdr:nvPicPr>
        <xdr:cNvPr id="3" name="Рисунок 4" descr="mastercool-logo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9050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</xdr:row>
      <xdr:rowOff>76200</xdr:rowOff>
    </xdr:from>
    <xdr:to>
      <xdr:col>1</xdr:col>
      <xdr:colOff>2286000</xdr:colOff>
      <xdr:row>3</xdr:row>
      <xdr:rowOff>190500</xdr:rowOff>
    </xdr:to>
    <xdr:pic>
      <xdr:nvPicPr>
        <xdr:cNvPr id="4" name="Рисунок 4" descr="ac3e18b2899ba606d7b169db463fa6c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46672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968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968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2305050</xdr:colOff>
      <xdr:row>1</xdr:row>
      <xdr:rowOff>85725</xdr:rowOff>
    </xdr:from>
    <xdr:to>
      <xdr:col>2</xdr:col>
      <xdr:colOff>361950</xdr:colOff>
      <xdr:row>4</xdr:row>
      <xdr:rowOff>219075</xdr:rowOff>
    </xdr:to>
    <xdr:pic>
      <xdr:nvPicPr>
        <xdr:cNvPr id="3" name="Рисунок 4" descr="mastercool-logo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21907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</xdr:row>
      <xdr:rowOff>123825</xdr:rowOff>
    </xdr:from>
    <xdr:to>
      <xdr:col>1</xdr:col>
      <xdr:colOff>1924050</xdr:colOff>
      <xdr:row>4</xdr:row>
      <xdr:rowOff>38100</xdr:rowOff>
    </xdr:to>
    <xdr:pic>
      <xdr:nvPicPr>
        <xdr:cNvPr id="4" name="Рисунок 5" descr="ac3e18b2899ba606d7b169db463fa6c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485775"/>
          <a:ext cx="1704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pic>
      <xdr:nvPicPr>
        <xdr:cNvPr id="1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706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pic>
      <xdr:nvPicPr>
        <xdr:cNvPr id="2" name="Рисунок 22" descr="wierland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706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314325</xdr:rowOff>
    </xdr:from>
    <xdr:to>
      <xdr:col>1</xdr:col>
      <xdr:colOff>1924050</xdr:colOff>
      <xdr:row>3</xdr:row>
      <xdr:rowOff>47625</xdr:rowOff>
    </xdr:to>
    <xdr:pic>
      <xdr:nvPicPr>
        <xdr:cNvPr id="3" name="Рисунок 4" descr="ac3e18b2899ba606d7b169db463fa6c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600075"/>
          <a:ext cx="1704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1</xdr:row>
      <xdr:rowOff>66675</xdr:rowOff>
    </xdr:from>
    <xdr:to>
      <xdr:col>2</xdr:col>
      <xdr:colOff>552450</xdr:colOff>
      <xdr:row>4</xdr:row>
      <xdr:rowOff>57150</xdr:rowOff>
    </xdr:to>
    <xdr:pic>
      <xdr:nvPicPr>
        <xdr:cNvPr id="4" name="Рисунок 5" descr="mastercool-logo-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3524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2:N23"/>
  <sheetViews>
    <sheetView tabSelected="1" zoomScale="90" zoomScaleNormal="90" zoomScaleSheetLayoutView="70" zoomScalePageLayoutView="0" workbookViewId="0" topLeftCell="A2">
      <selection activeCell="K19" sqref="K19"/>
    </sheetView>
  </sheetViews>
  <sheetFormatPr defaultColWidth="9.00390625" defaultRowHeight="12.75"/>
  <cols>
    <col min="1" max="1" width="3.75390625" style="1" customWidth="1"/>
    <col min="2" max="2" width="52.75390625" style="22" customWidth="1"/>
    <col min="3" max="3" width="17.75390625" style="1" customWidth="1"/>
    <col min="4" max="4" width="18.00390625" style="1" customWidth="1"/>
    <col min="5" max="5" width="17.125" style="1" customWidth="1"/>
    <col min="6" max="6" width="18.125" style="1" customWidth="1"/>
    <col min="7" max="16384" width="9.125" style="1" customWidth="1"/>
  </cols>
  <sheetData>
    <row r="2" spans="2:6" ht="18" customHeight="1">
      <c r="B2" s="80" t="s">
        <v>327</v>
      </c>
      <c r="C2" s="80"/>
      <c r="D2" s="80"/>
      <c r="E2" s="80"/>
      <c r="F2" s="80"/>
    </row>
    <row r="3" spans="2:6" ht="16.5" customHeight="1">
      <c r="B3" s="80"/>
      <c r="C3" s="80"/>
      <c r="D3" s="80"/>
      <c r="E3" s="80"/>
      <c r="F3" s="80"/>
    </row>
    <row r="4" spans="2:6" ht="15.75" customHeight="1">
      <c r="B4" s="80"/>
      <c r="C4" s="80"/>
      <c r="D4" s="80"/>
      <c r="E4" s="80"/>
      <c r="F4" s="80"/>
    </row>
    <row r="5" spans="2:6" ht="26.25" customHeight="1">
      <c r="B5" s="80"/>
      <c r="C5" s="80"/>
      <c r="D5" s="80"/>
      <c r="E5" s="80"/>
      <c r="F5" s="80"/>
    </row>
    <row r="6" ht="18" customHeight="1" thickBot="1">
      <c r="F6" s="3"/>
    </row>
    <row r="7" spans="1:6" ht="23.25" customHeight="1" thickBot="1">
      <c r="A7" s="2"/>
      <c r="B7" s="85" t="s">
        <v>326</v>
      </c>
      <c r="C7" s="86"/>
      <c r="D7" s="86"/>
      <c r="E7" s="86"/>
      <c r="F7" s="87"/>
    </row>
    <row r="8" spans="2:6" ht="18" customHeight="1" thickBot="1">
      <c r="B8" s="14"/>
      <c r="C8" s="32"/>
      <c r="D8" s="32"/>
      <c r="E8" s="32"/>
      <c r="F8" s="32"/>
    </row>
    <row r="9" spans="2:14" ht="48" customHeight="1">
      <c r="B9" s="51" t="s">
        <v>3</v>
      </c>
      <c r="C9" s="52" t="s">
        <v>2</v>
      </c>
      <c r="D9" s="52" t="s">
        <v>5</v>
      </c>
      <c r="E9" s="53" t="s">
        <v>6</v>
      </c>
      <c r="F9" s="64" t="s">
        <v>0</v>
      </c>
      <c r="M9" s="6"/>
      <c r="N9" s="7"/>
    </row>
    <row r="10" spans="2:14" ht="24.75" customHeight="1">
      <c r="B10" s="57" t="s">
        <v>7</v>
      </c>
      <c r="C10" s="39" t="s">
        <v>8</v>
      </c>
      <c r="D10" s="11">
        <v>0</v>
      </c>
      <c r="E10" s="60">
        <f>D10-(D10*E20)</f>
        <v>0</v>
      </c>
      <c r="F10" s="61">
        <f>E10*$F$20</f>
        <v>0</v>
      </c>
      <c r="M10" s="6"/>
      <c r="N10" s="7"/>
    </row>
    <row r="11" spans="2:14" ht="24.75" customHeight="1">
      <c r="B11" s="57" t="s">
        <v>9</v>
      </c>
      <c r="C11" s="39" t="s">
        <v>10</v>
      </c>
      <c r="D11" s="11">
        <v>410.69</v>
      </c>
      <c r="E11" s="60">
        <f>D11-(D11*E20)</f>
        <v>410.69</v>
      </c>
      <c r="F11" s="61">
        <f aca="true" t="shared" si="0" ref="F11:F18">E11*$F$20</f>
        <v>11482.8924</v>
      </c>
      <c r="M11" s="6"/>
      <c r="N11" s="7"/>
    </row>
    <row r="12" spans="2:14" ht="34.5" customHeight="1">
      <c r="B12" s="57" t="s">
        <v>324</v>
      </c>
      <c r="C12" s="39" t="s">
        <v>11</v>
      </c>
      <c r="D12" s="11">
        <v>415.16</v>
      </c>
      <c r="E12" s="60">
        <f>D12-(D12*E20)</f>
        <v>415.16</v>
      </c>
      <c r="F12" s="61">
        <f t="shared" si="0"/>
        <v>11607.8736</v>
      </c>
      <c r="M12" s="6"/>
      <c r="N12" s="7"/>
    </row>
    <row r="13" spans="2:14" ht="24" customHeight="1">
      <c r="B13" s="57" t="s">
        <v>12</v>
      </c>
      <c r="C13" s="39" t="s">
        <v>13</v>
      </c>
      <c r="D13" s="11">
        <v>456.22</v>
      </c>
      <c r="E13" s="60">
        <f>D13-(D13*E20)</f>
        <v>456.22</v>
      </c>
      <c r="F13" s="61">
        <f t="shared" si="0"/>
        <v>12755.9112</v>
      </c>
      <c r="M13" s="6"/>
      <c r="N13" s="7"/>
    </row>
    <row r="14" spans="2:14" ht="33" customHeight="1">
      <c r="B14" s="57" t="s">
        <v>325</v>
      </c>
      <c r="C14" s="39" t="s">
        <v>14</v>
      </c>
      <c r="D14" s="11">
        <v>478</v>
      </c>
      <c r="E14" s="60">
        <f>D14-(D14*E20)</f>
        <v>478</v>
      </c>
      <c r="F14" s="61">
        <f t="shared" si="0"/>
        <v>13364.880000000001</v>
      </c>
      <c r="M14" s="6"/>
      <c r="N14" s="7"/>
    </row>
    <row r="15" spans="2:14" ht="20.25" customHeight="1">
      <c r="B15" s="57" t="s">
        <v>15</v>
      </c>
      <c r="C15" s="39" t="s">
        <v>16</v>
      </c>
      <c r="D15" s="11">
        <v>0</v>
      </c>
      <c r="E15" s="60">
        <f>D15-(D15*E20)</f>
        <v>0</v>
      </c>
      <c r="F15" s="61">
        <f t="shared" si="0"/>
        <v>0</v>
      </c>
      <c r="M15" s="6"/>
      <c r="N15" s="7"/>
    </row>
    <row r="16" spans="2:14" ht="22.5" customHeight="1">
      <c r="B16" s="57" t="s">
        <v>17</v>
      </c>
      <c r="C16" s="39" t="s">
        <v>18</v>
      </c>
      <c r="D16" s="11">
        <v>0</v>
      </c>
      <c r="E16" s="60">
        <f>D16-(D16*E20)</f>
        <v>0</v>
      </c>
      <c r="F16" s="61">
        <f t="shared" si="0"/>
        <v>0</v>
      </c>
      <c r="M16" s="6"/>
      <c r="N16" s="7"/>
    </row>
    <row r="17" spans="2:14" ht="18.75" customHeight="1">
      <c r="B17" s="57" t="s">
        <v>19</v>
      </c>
      <c r="C17" s="39" t="s">
        <v>20</v>
      </c>
      <c r="D17" s="11">
        <v>367.87</v>
      </c>
      <c r="E17" s="60">
        <f>D17-(D17*E20)</f>
        <v>367.87</v>
      </c>
      <c r="F17" s="61">
        <f t="shared" si="0"/>
        <v>10285.6452</v>
      </c>
      <c r="M17" s="6"/>
      <c r="N17" s="7"/>
    </row>
    <row r="18" spans="2:14" ht="18.75" customHeight="1" thickBot="1">
      <c r="B18" s="65" t="s">
        <v>21</v>
      </c>
      <c r="C18" s="43" t="s">
        <v>22</v>
      </c>
      <c r="D18" s="13">
        <v>217.17</v>
      </c>
      <c r="E18" s="62">
        <f>D18-(D18*E20)</f>
        <v>217.17</v>
      </c>
      <c r="F18" s="63">
        <f t="shared" si="0"/>
        <v>6072.0732</v>
      </c>
      <c r="M18" s="6"/>
      <c r="N18" s="7"/>
    </row>
    <row r="19" spans="2:6" ht="33.75" customHeight="1">
      <c r="B19" s="84"/>
      <c r="C19" s="84"/>
      <c r="D19" s="84"/>
      <c r="E19" s="84"/>
      <c r="F19" s="84"/>
    </row>
    <row r="20" spans="2:6" ht="33.75" customHeight="1">
      <c r="B20" s="88" t="s">
        <v>319</v>
      </c>
      <c r="C20" s="84"/>
      <c r="D20" s="84"/>
      <c r="E20" s="34">
        <v>0</v>
      </c>
      <c r="F20" s="33">
        <v>27.96</v>
      </c>
    </row>
    <row r="21" spans="2:6" ht="44.25" customHeight="1">
      <c r="B21" s="82" t="s">
        <v>318</v>
      </c>
      <c r="C21" s="83"/>
      <c r="D21" s="83"/>
      <c r="E21" s="83"/>
      <c r="F21" s="83"/>
    </row>
    <row r="22" ht="19.5" customHeight="1">
      <c r="B22" s="23"/>
    </row>
    <row r="23" spans="2:4" ht="17.25" customHeight="1">
      <c r="B23" s="81"/>
      <c r="C23" s="81"/>
      <c r="D23" s="81"/>
    </row>
    <row r="24" ht="29.2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</sheetData>
  <sheetProtection/>
  <mergeCells count="6">
    <mergeCell ref="B2:F5"/>
    <mergeCell ref="B23:D23"/>
    <mergeCell ref="B21:F21"/>
    <mergeCell ref="B19:F19"/>
    <mergeCell ref="B7:F7"/>
    <mergeCell ref="B20:D20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18130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19"/>
  <sheetViews>
    <sheetView zoomScale="90" zoomScaleNormal="90" zoomScaleSheetLayoutView="70" zoomScalePageLayoutView="0" workbookViewId="0" topLeftCell="A1">
      <selection activeCell="E18" sqref="E18"/>
    </sheetView>
  </sheetViews>
  <sheetFormatPr defaultColWidth="9.00390625" defaultRowHeight="12.75"/>
  <cols>
    <col min="1" max="1" width="5.75390625" style="1" customWidth="1"/>
    <col min="2" max="2" width="42.125" style="1" customWidth="1"/>
    <col min="3" max="3" width="17.75390625" style="1" customWidth="1"/>
    <col min="4" max="4" width="18.00390625" style="1" customWidth="1"/>
    <col min="5" max="5" width="17.125" style="1" customWidth="1"/>
    <col min="6" max="6" width="18.125" style="1" customWidth="1"/>
    <col min="7" max="16384" width="9.125" style="1" customWidth="1"/>
  </cols>
  <sheetData>
    <row r="2" spans="2:6" ht="18" customHeight="1">
      <c r="B2" s="80" t="s">
        <v>329</v>
      </c>
      <c r="C2" s="80"/>
      <c r="D2" s="80"/>
      <c r="E2" s="80"/>
      <c r="F2" s="80"/>
    </row>
    <row r="3" spans="2:6" ht="16.5" customHeight="1">
      <c r="B3" s="80"/>
      <c r="C3" s="80"/>
      <c r="D3" s="80"/>
      <c r="E3" s="80"/>
      <c r="F3" s="80"/>
    </row>
    <row r="4" spans="2:6" ht="15.75" customHeight="1">
      <c r="B4" s="80"/>
      <c r="C4" s="80"/>
      <c r="D4" s="80"/>
      <c r="E4" s="80"/>
      <c r="F4" s="80"/>
    </row>
    <row r="5" spans="2:6" ht="29.25" customHeight="1">
      <c r="B5" s="80"/>
      <c r="C5" s="80"/>
      <c r="D5" s="80"/>
      <c r="E5" s="80"/>
      <c r="F5" s="80"/>
    </row>
    <row r="6" ht="18" customHeight="1" thickBot="1">
      <c r="F6" s="3"/>
    </row>
    <row r="7" spans="1:6" ht="18.75" customHeight="1" thickBot="1">
      <c r="A7" s="2"/>
      <c r="B7" s="92" t="s">
        <v>328</v>
      </c>
      <c r="C7" s="93"/>
      <c r="D7" s="93"/>
      <c r="E7" s="93"/>
      <c r="F7" s="94"/>
    </row>
    <row r="8" ht="18" customHeight="1">
      <c r="F8" s="3"/>
    </row>
    <row r="9" ht="18.75" customHeight="1" thickBot="1">
      <c r="F9" s="3"/>
    </row>
    <row r="10" spans="2:15" ht="31.5" customHeight="1">
      <c r="B10" s="16" t="s">
        <v>1</v>
      </c>
      <c r="C10" s="17" t="s">
        <v>2</v>
      </c>
      <c r="D10" s="17" t="s">
        <v>5</v>
      </c>
      <c r="E10" s="18" t="s">
        <v>26</v>
      </c>
      <c r="F10" s="19" t="s">
        <v>0</v>
      </c>
      <c r="N10" s="8"/>
      <c r="O10" s="8"/>
    </row>
    <row r="11" spans="2:15" ht="18.75" customHeight="1">
      <c r="B11" s="78" t="s">
        <v>33</v>
      </c>
      <c r="C11" s="9" t="s">
        <v>34</v>
      </c>
      <c r="D11" s="11">
        <v>114.25</v>
      </c>
      <c r="E11" s="60">
        <f>D11-D11*$E$17</f>
        <v>114.25</v>
      </c>
      <c r="F11" s="61">
        <f>E11*$F$17</f>
        <v>3194.4300000000003</v>
      </c>
      <c r="N11" s="6"/>
      <c r="O11" s="7"/>
    </row>
    <row r="12" spans="2:15" ht="18.75" customHeight="1">
      <c r="B12" s="78" t="s">
        <v>35</v>
      </c>
      <c r="C12" s="9" t="s">
        <v>36</v>
      </c>
      <c r="D12" s="11">
        <v>135.38</v>
      </c>
      <c r="E12" s="60">
        <f>D12-D12*$E$17</f>
        <v>135.38</v>
      </c>
      <c r="F12" s="61">
        <f>E12*$F$17</f>
        <v>3785.2248</v>
      </c>
      <c r="N12" s="6"/>
      <c r="O12" s="7"/>
    </row>
    <row r="13" spans="2:15" ht="18.75" customHeight="1">
      <c r="B13" s="78" t="s">
        <v>37</v>
      </c>
      <c r="C13" s="9">
        <v>69500</v>
      </c>
      <c r="D13" s="11">
        <v>0</v>
      </c>
      <c r="E13" s="60">
        <f>D13-D13*$E$17</f>
        <v>0</v>
      </c>
      <c r="F13" s="61">
        <f>E13*$F$17</f>
        <v>0</v>
      </c>
      <c r="N13" s="6"/>
      <c r="O13" s="7"/>
    </row>
    <row r="14" spans="2:15" ht="18.75" customHeight="1">
      <c r="B14" s="78" t="s">
        <v>252</v>
      </c>
      <c r="C14" s="9" t="s">
        <v>253</v>
      </c>
      <c r="D14" s="11">
        <v>962.76</v>
      </c>
      <c r="E14" s="60">
        <f>D14-D14*$E$17</f>
        <v>962.76</v>
      </c>
      <c r="F14" s="61">
        <f>E14*$F$17</f>
        <v>26918.7696</v>
      </c>
      <c r="N14" s="6"/>
      <c r="O14" s="7"/>
    </row>
    <row r="15" spans="2:15" ht="18.75" customHeight="1" thickBot="1">
      <c r="B15" s="79" t="s">
        <v>254</v>
      </c>
      <c r="C15" s="48" t="s">
        <v>255</v>
      </c>
      <c r="D15" s="13">
        <v>1329.84</v>
      </c>
      <c r="E15" s="62">
        <f>D15-D15*$E$17</f>
        <v>1329.84</v>
      </c>
      <c r="F15" s="63">
        <f>E15*$F$17</f>
        <v>37182.3264</v>
      </c>
      <c r="N15" s="6"/>
      <c r="O15" s="7"/>
    </row>
    <row r="16" spans="2:15" ht="18.75" customHeight="1">
      <c r="B16" s="58"/>
      <c r="C16" s="59"/>
      <c r="D16" s="26"/>
      <c r="E16" s="46"/>
      <c r="F16" s="47"/>
      <c r="N16" s="6"/>
      <c r="O16" s="7"/>
    </row>
    <row r="17" spans="2:6" ht="40.5" customHeight="1">
      <c r="B17" s="89" t="s">
        <v>319</v>
      </c>
      <c r="C17" s="90"/>
      <c r="D17" s="91"/>
      <c r="E17" s="72">
        <v>0</v>
      </c>
      <c r="F17" s="73">
        <v>27.96</v>
      </c>
    </row>
    <row r="18" ht="33.75" customHeight="1"/>
    <row r="19" spans="2:6" ht="29.25" customHeight="1">
      <c r="B19" s="82" t="s">
        <v>318</v>
      </c>
      <c r="C19" s="83"/>
      <c r="D19" s="83"/>
      <c r="E19" s="83"/>
      <c r="F19" s="8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/>
  <mergeCells count="4">
    <mergeCell ref="B17:D17"/>
    <mergeCell ref="B2:F5"/>
    <mergeCell ref="B7:F7"/>
    <mergeCell ref="B19:F19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267257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4"/>
  <sheetViews>
    <sheetView zoomScale="90" zoomScaleNormal="90" zoomScaleSheetLayoutView="70" zoomScalePageLayoutView="0" workbookViewId="0" topLeftCell="A34">
      <selection activeCell="E43" sqref="E43"/>
    </sheetView>
  </sheetViews>
  <sheetFormatPr defaultColWidth="9.00390625" defaultRowHeight="12.75"/>
  <cols>
    <col min="1" max="1" width="5.625" style="1" customWidth="1"/>
    <col min="2" max="2" width="48.00390625" style="22" customWidth="1"/>
    <col min="3" max="3" width="17.75390625" style="1" customWidth="1"/>
    <col min="4" max="4" width="18.00390625" style="1" customWidth="1"/>
    <col min="5" max="5" width="17.125" style="1" customWidth="1"/>
    <col min="6" max="6" width="18.125" style="1" customWidth="1"/>
    <col min="7" max="16384" width="9.125" style="1" customWidth="1"/>
  </cols>
  <sheetData>
    <row r="1" spans="2:6" ht="18" customHeight="1">
      <c r="B1" s="80" t="s">
        <v>292</v>
      </c>
      <c r="C1" s="80"/>
      <c r="D1" s="80"/>
      <c r="E1" s="80"/>
      <c r="F1" s="80"/>
    </row>
    <row r="2" spans="2:6" ht="16.5" customHeight="1">
      <c r="B2" s="80"/>
      <c r="C2" s="80"/>
      <c r="D2" s="80"/>
      <c r="E2" s="80"/>
      <c r="F2" s="80"/>
    </row>
    <row r="3" spans="2:6" ht="15.75" customHeight="1">
      <c r="B3" s="80"/>
      <c r="C3" s="80"/>
      <c r="D3" s="80"/>
      <c r="E3" s="80"/>
      <c r="F3" s="80"/>
    </row>
    <row r="4" spans="2:6" ht="21.75" customHeight="1">
      <c r="B4" s="80"/>
      <c r="C4" s="80"/>
      <c r="D4" s="80"/>
      <c r="E4" s="80"/>
      <c r="F4" s="80"/>
    </row>
    <row r="5" ht="18" customHeight="1">
      <c r="F5" s="3"/>
    </row>
    <row r="6" spans="1:7" ht="18.75" customHeight="1" thickBot="1">
      <c r="A6" s="2"/>
      <c r="B6" s="15"/>
      <c r="C6" s="15"/>
      <c r="D6" s="15"/>
      <c r="E6" s="15"/>
      <c r="F6" s="15"/>
      <c r="G6" s="2"/>
    </row>
    <row r="7" spans="1:7" ht="41.25" customHeight="1" thickBot="1">
      <c r="A7" s="2"/>
      <c r="B7" s="92" t="s">
        <v>25</v>
      </c>
      <c r="C7" s="93"/>
      <c r="D7" s="93"/>
      <c r="E7" s="93"/>
      <c r="F7" s="94"/>
      <c r="G7" s="2"/>
    </row>
    <row r="8" spans="1:7" ht="18" customHeight="1" thickBot="1">
      <c r="A8" s="2"/>
      <c r="B8" s="14"/>
      <c r="C8" s="14"/>
      <c r="D8" s="14"/>
      <c r="E8" s="14"/>
      <c r="F8" s="14"/>
      <c r="G8" s="2"/>
    </row>
    <row r="9" spans="2:14" ht="31.5" customHeight="1">
      <c r="B9" s="16" t="s">
        <v>4</v>
      </c>
      <c r="C9" s="17" t="s">
        <v>2</v>
      </c>
      <c r="D9" s="17" t="s">
        <v>5</v>
      </c>
      <c r="E9" s="18" t="s">
        <v>26</v>
      </c>
      <c r="F9" s="19" t="s">
        <v>0</v>
      </c>
      <c r="M9" s="8"/>
      <c r="N9" s="8"/>
    </row>
    <row r="10" spans="2:14" ht="27" customHeight="1">
      <c r="B10" s="57" t="s">
        <v>27</v>
      </c>
      <c r="C10" s="39">
        <v>82357</v>
      </c>
      <c r="D10" s="11">
        <v>2.81</v>
      </c>
      <c r="E10" s="60">
        <f>D10-(D10*E42)</f>
        <v>2.81</v>
      </c>
      <c r="F10" s="61">
        <f>E10*$F$42</f>
        <v>78.5676</v>
      </c>
      <c r="M10" s="6"/>
      <c r="N10" s="7"/>
    </row>
    <row r="11" spans="2:14" ht="28.5" customHeight="1">
      <c r="B11" s="57" t="s">
        <v>28</v>
      </c>
      <c r="C11" s="39">
        <v>82333</v>
      </c>
      <c r="D11" s="11">
        <v>5.84</v>
      </c>
      <c r="E11" s="60">
        <f aca="true" t="shared" si="0" ref="E11:E40">D11-D11*$E$42</f>
        <v>5.84</v>
      </c>
      <c r="F11" s="61">
        <f aca="true" t="shared" si="1" ref="F11:F40">E11*$F$42</f>
        <v>163.28640000000001</v>
      </c>
      <c r="M11" s="6"/>
      <c r="N11" s="7"/>
    </row>
    <row r="12" spans="2:14" ht="30" customHeight="1">
      <c r="B12" s="57" t="s">
        <v>29</v>
      </c>
      <c r="C12" s="39">
        <v>82332</v>
      </c>
      <c r="D12" s="11">
        <v>2.8</v>
      </c>
      <c r="E12" s="60">
        <f t="shared" si="0"/>
        <v>2.8</v>
      </c>
      <c r="F12" s="61">
        <f t="shared" si="1"/>
        <v>78.288</v>
      </c>
      <c r="M12" s="6"/>
      <c r="N12" s="7"/>
    </row>
    <row r="13" spans="2:14" ht="30" customHeight="1">
      <c r="B13" s="57" t="s">
        <v>30</v>
      </c>
      <c r="C13" s="39">
        <v>82272</v>
      </c>
      <c r="D13" s="11">
        <v>3.8</v>
      </c>
      <c r="E13" s="60">
        <f t="shared" si="0"/>
        <v>3.8</v>
      </c>
      <c r="F13" s="61">
        <f t="shared" si="1"/>
        <v>106.248</v>
      </c>
      <c r="M13" s="6"/>
      <c r="N13" s="7"/>
    </row>
    <row r="14" spans="2:14" ht="33" customHeight="1">
      <c r="B14" s="57" t="s">
        <v>31</v>
      </c>
      <c r="C14" s="39">
        <v>82275</v>
      </c>
      <c r="D14" s="11">
        <v>5.7</v>
      </c>
      <c r="E14" s="60">
        <f t="shared" si="0"/>
        <v>5.7</v>
      </c>
      <c r="F14" s="61">
        <f t="shared" si="1"/>
        <v>159.372</v>
      </c>
      <c r="M14" s="6"/>
      <c r="N14" s="7"/>
    </row>
    <row r="15" spans="2:14" ht="29.25" customHeight="1">
      <c r="B15" s="57" t="s">
        <v>32</v>
      </c>
      <c r="C15" s="39">
        <v>82274</v>
      </c>
      <c r="D15" s="11">
        <v>3.21</v>
      </c>
      <c r="E15" s="60">
        <f t="shared" si="0"/>
        <v>3.21</v>
      </c>
      <c r="F15" s="61">
        <f t="shared" si="1"/>
        <v>89.7516</v>
      </c>
      <c r="M15" s="6"/>
      <c r="N15" s="7"/>
    </row>
    <row r="16" spans="2:14" ht="27.75" customHeight="1">
      <c r="B16" s="57" t="s">
        <v>50</v>
      </c>
      <c r="C16" s="39">
        <v>90416</v>
      </c>
      <c r="D16" s="11">
        <v>6.31</v>
      </c>
      <c r="E16" s="60">
        <f t="shared" si="0"/>
        <v>6.31</v>
      </c>
      <c r="F16" s="61">
        <f t="shared" si="1"/>
        <v>176.42759999999998</v>
      </c>
      <c r="M16" s="6"/>
      <c r="N16" s="7"/>
    </row>
    <row r="17" spans="2:14" ht="34.5" customHeight="1">
      <c r="B17" s="57" t="s">
        <v>51</v>
      </c>
      <c r="C17" s="39">
        <v>90924</v>
      </c>
      <c r="D17" s="11">
        <v>7.95</v>
      </c>
      <c r="E17" s="60">
        <f t="shared" si="0"/>
        <v>7.95</v>
      </c>
      <c r="F17" s="61">
        <f t="shared" si="1"/>
        <v>222.282</v>
      </c>
      <c r="M17" s="6"/>
      <c r="N17" s="7"/>
    </row>
    <row r="18" spans="2:14" ht="36" customHeight="1">
      <c r="B18" s="57" t="s">
        <v>52</v>
      </c>
      <c r="C18" s="39" t="s">
        <v>53</v>
      </c>
      <c r="D18" s="11">
        <v>10.03</v>
      </c>
      <c r="E18" s="60">
        <f t="shared" si="0"/>
        <v>10.03</v>
      </c>
      <c r="F18" s="61">
        <f t="shared" si="1"/>
        <v>280.4388</v>
      </c>
      <c r="M18" s="6"/>
      <c r="N18" s="7"/>
    </row>
    <row r="19" spans="2:14" ht="27.75" customHeight="1">
      <c r="B19" s="57" t="s">
        <v>61</v>
      </c>
      <c r="C19" s="39">
        <v>91490</v>
      </c>
      <c r="D19" s="11">
        <v>0</v>
      </c>
      <c r="E19" s="60">
        <f t="shared" si="0"/>
        <v>0</v>
      </c>
      <c r="F19" s="61">
        <f t="shared" si="1"/>
        <v>0</v>
      </c>
      <c r="M19" s="6"/>
      <c r="N19" s="7"/>
    </row>
    <row r="20" spans="2:14" ht="33" customHeight="1">
      <c r="B20" s="57" t="s">
        <v>62</v>
      </c>
      <c r="C20" s="39">
        <v>91498</v>
      </c>
      <c r="D20" s="11">
        <v>0</v>
      </c>
      <c r="E20" s="60">
        <f t="shared" si="0"/>
        <v>0</v>
      </c>
      <c r="F20" s="61">
        <f t="shared" si="1"/>
        <v>0</v>
      </c>
      <c r="M20" s="6"/>
      <c r="N20" s="7"/>
    </row>
    <row r="21" spans="2:14" ht="29.25" customHeight="1">
      <c r="B21" s="57" t="s">
        <v>63</v>
      </c>
      <c r="C21" s="39">
        <v>91499</v>
      </c>
      <c r="D21" s="11">
        <v>0</v>
      </c>
      <c r="E21" s="60">
        <f t="shared" si="0"/>
        <v>0</v>
      </c>
      <c r="F21" s="61">
        <f t="shared" si="1"/>
        <v>0</v>
      </c>
      <c r="M21" s="6"/>
      <c r="N21" s="7"/>
    </row>
    <row r="22" spans="2:14" ht="25.5" customHeight="1">
      <c r="B22" s="57" t="s">
        <v>64</v>
      </c>
      <c r="C22" s="39" t="s">
        <v>65</v>
      </c>
      <c r="D22" s="11">
        <v>10.79</v>
      </c>
      <c r="E22" s="60">
        <f t="shared" si="0"/>
        <v>10.79</v>
      </c>
      <c r="F22" s="61">
        <f t="shared" si="1"/>
        <v>301.6884</v>
      </c>
      <c r="M22" s="6"/>
      <c r="N22" s="7"/>
    </row>
    <row r="23" spans="2:14" ht="24" customHeight="1">
      <c r="B23" s="57" t="s">
        <v>66</v>
      </c>
      <c r="C23" s="39">
        <v>90530</v>
      </c>
      <c r="D23" s="11">
        <v>24.89</v>
      </c>
      <c r="E23" s="60">
        <f t="shared" si="0"/>
        <v>24.89</v>
      </c>
      <c r="F23" s="61">
        <f t="shared" si="1"/>
        <v>695.9244</v>
      </c>
      <c r="M23" s="6"/>
      <c r="N23" s="7"/>
    </row>
    <row r="24" spans="2:14" ht="27" customHeight="1">
      <c r="B24" s="57" t="s">
        <v>74</v>
      </c>
      <c r="C24" s="39">
        <v>81297</v>
      </c>
      <c r="D24" s="11">
        <v>2.27</v>
      </c>
      <c r="E24" s="60">
        <f t="shared" si="0"/>
        <v>2.27</v>
      </c>
      <c r="F24" s="61">
        <f t="shared" si="1"/>
        <v>63.4692</v>
      </c>
      <c r="M24" s="6"/>
      <c r="N24" s="7"/>
    </row>
    <row r="25" spans="2:14" ht="26.25" customHeight="1">
      <c r="B25" s="57" t="s">
        <v>75</v>
      </c>
      <c r="C25" s="39">
        <v>81379</v>
      </c>
      <c r="D25" s="11">
        <v>2.18</v>
      </c>
      <c r="E25" s="60">
        <f t="shared" si="0"/>
        <v>2.18</v>
      </c>
      <c r="F25" s="61">
        <f t="shared" si="1"/>
        <v>60.9528</v>
      </c>
      <c r="M25" s="6"/>
      <c r="N25" s="7"/>
    </row>
    <row r="26" spans="2:14" ht="26.25" customHeight="1">
      <c r="B26" s="57" t="s">
        <v>76</v>
      </c>
      <c r="C26" s="39">
        <v>82379</v>
      </c>
      <c r="D26" s="11">
        <v>0.48</v>
      </c>
      <c r="E26" s="60">
        <f t="shared" si="0"/>
        <v>0.48</v>
      </c>
      <c r="F26" s="61">
        <f t="shared" si="1"/>
        <v>13.4208</v>
      </c>
      <c r="M26" s="6"/>
      <c r="N26" s="7"/>
    </row>
    <row r="27" spans="2:14" ht="24.75" customHeight="1">
      <c r="B27" s="57" t="s">
        <v>77</v>
      </c>
      <c r="C27" s="39">
        <v>82297</v>
      </c>
      <c r="D27" s="11">
        <v>0.47</v>
      </c>
      <c r="E27" s="60">
        <f t="shared" si="0"/>
        <v>0.47</v>
      </c>
      <c r="F27" s="61">
        <f t="shared" si="1"/>
        <v>13.1412</v>
      </c>
      <c r="M27" s="6"/>
      <c r="N27" s="7"/>
    </row>
    <row r="28" spans="2:14" ht="29.25" customHeight="1">
      <c r="B28" s="66" t="s">
        <v>212</v>
      </c>
      <c r="C28" s="10">
        <v>82633</v>
      </c>
      <c r="D28" s="11">
        <v>3.05</v>
      </c>
      <c r="E28" s="60">
        <f t="shared" si="0"/>
        <v>3.05</v>
      </c>
      <c r="F28" s="61">
        <f t="shared" si="1"/>
        <v>85.27799999999999</v>
      </c>
      <c r="M28" s="6"/>
      <c r="N28" s="7"/>
    </row>
    <row r="29" spans="2:6" ht="18.75" customHeight="1">
      <c r="B29" s="57" t="s">
        <v>213</v>
      </c>
      <c r="C29" s="39">
        <v>90633</v>
      </c>
      <c r="D29" s="11">
        <v>3.2</v>
      </c>
      <c r="E29" s="60">
        <f t="shared" si="0"/>
        <v>3.2</v>
      </c>
      <c r="F29" s="61">
        <f t="shared" si="1"/>
        <v>89.47200000000001</v>
      </c>
    </row>
    <row r="30" spans="2:6" ht="18.75" customHeight="1">
      <c r="B30" s="57" t="s">
        <v>214</v>
      </c>
      <c r="C30" s="39">
        <v>90413</v>
      </c>
      <c r="D30" s="11">
        <v>5.74</v>
      </c>
      <c r="E30" s="60">
        <f t="shared" si="0"/>
        <v>5.74</v>
      </c>
      <c r="F30" s="61">
        <f t="shared" si="1"/>
        <v>160.49040000000002</v>
      </c>
    </row>
    <row r="31" spans="2:6" ht="18.75" customHeight="1">
      <c r="B31" s="57" t="s">
        <v>215</v>
      </c>
      <c r="C31" s="39">
        <v>90411</v>
      </c>
      <c r="D31" s="11">
        <v>12.67</v>
      </c>
      <c r="E31" s="60">
        <f t="shared" si="0"/>
        <v>12.67</v>
      </c>
      <c r="F31" s="61">
        <f t="shared" si="1"/>
        <v>354.2532</v>
      </c>
    </row>
    <row r="32" spans="2:6" ht="18.75" customHeight="1">
      <c r="B32" s="57" t="s">
        <v>216</v>
      </c>
      <c r="C32" s="39">
        <v>82634</v>
      </c>
      <c r="D32" s="11">
        <v>10.17</v>
      </c>
      <c r="E32" s="60">
        <f t="shared" si="0"/>
        <v>10.17</v>
      </c>
      <c r="F32" s="61">
        <f t="shared" si="1"/>
        <v>284.3532</v>
      </c>
    </row>
    <row r="33" spans="2:6" ht="18.75" customHeight="1">
      <c r="B33" s="57" t="s">
        <v>217</v>
      </c>
      <c r="C33" s="39">
        <v>82734</v>
      </c>
      <c r="D33" s="11">
        <v>5.34</v>
      </c>
      <c r="E33" s="60">
        <f t="shared" si="0"/>
        <v>5.34</v>
      </c>
      <c r="F33" s="61">
        <f t="shared" si="1"/>
        <v>149.3064</v>
      </c>
    </row>
    <row r="34" spans="2:6" ht="18.75" customHeight="1">
      <c r="B34" s="57" t="s">
        <v>218</v>
      </c>
      <c r="C34" s="39">
        <v>90433</v>
      </c>
      <c r="D34" s="11">
        <v>18.71</v>
      </c>
      <c r="E34" s="60">
        <f t="shared" si="0"/>
        <v>18.71</v>
      </c>
      <c r="F34" s="61">
        <f t="shared" si="1"/>
        <v>523.1316</v>
      </c>
    </row>
    <row r="35" spans="2:6" ht="18.75" customHeight="1">
      <c r="B35" s="57" t="s">
        <v>219</v>
      </c>
      <c r="C35" s="39">
        <v>90356</v>
      </c>
      <c r="D35" s="11">
        <v>7.86</v>
      </c>
      <c r="E35" s="60">
        <f t="shared" si="0"/>
        <v>7.86</v>
      </c>
      <c r="F35" s="61">
        <f t="shared" si="1"/>
        <v>219.7656</v>
      </c>
    </row>
    <row r="36" spans="2:6" ht="18.75" customHeight="1">
      <c r="B36" s="57" t="s">
        <v>243</v>
      </c>
      <c r="C36" s="39">
        <v>90314</v>
      </c>
      <c r="D36" s="11">
        <v>5.97</v>
      </c>
      <c r="E36" s="60">
        <f t="shared" si="0"/>
        <v>5.97</v>
      </c>
      <c r="F36" s="61">
        <f t="shared" si="1"/>
        <v>166.9212</v>
      </c>
    </row>
    <row r="37" spans="2:6" ht="18.75" customHeight="1">
      <c r="B37" s="57" t="s">
        <v>244</v>
      </c>
      <c r="C37" s="39">
        <v>90328</v>
      </c>
      <c r="D37" s="11">
        <v>17.66</v>
      </c>
      <c r="E37" s="60">
        <f t="shared" si="0"/>
        <v>17.66</v>
      </c>
      <c r="F37" s="61">
        <f t="shared" si="1"/>
        <v>493.77360000000004</v>
      </c>
    </row>
    <row r="38" spans="2:6" ht="18.75" customHeight="1">
      <c r="B38" s="57" t="s">
        <v>245</v>
      </c>
      <c r="C38" s="39" t="s">
        <v>246</v>
      </c>
      <c r="D38" s="11">
        <v>15.45</v>
      </c>
      <c r="E38" s="60">
        <f t="shared" si="0"/>
        <v>15.45</v>
      </c>
      <c r="F38" s="61">
        <f t="shared" si="1"/>
        <v>431.98199999999997</v>
      </c>
    </row>
    <row r="39" spans="2:6" ht="27" customHeight="1">
      <c r="B39" s="57" t="s">
        <v>250</v>
      </c>
      <c r="C39" s="39">
        <v>99333</v>
      </c>
      <c r="D39" s="11">
        <v>16.91</v>
      </c>
      <c r="E39" s="60">
        <f t="shared" si="0"/>
        <v>16.91</v>
      </c>
      <c r="F39" s="61">
        <f t="shared" si="1"/>
        <v>472.8036</v>
      </c>
    </row>
    <row r="40" spans="2:6" ht="18.75" customHeight="1" thickBot="1">
      <c r="B40" s="74" t="s">
        <v>293</v>
      </c>
      <c r="C40" s="20">
        <v>90430</v>
      </c>
      <c r="D40" s="13">
        <v>14.17</v>
      </c>
      <c r="E40" s="62">
        <f t="shared" si="0"/>
        <v>14.17</v>
      </c>
      <c r="F40" s="63">
        <f t="shared" si="1"/>
        <v>396.1932</v>
      </c>
    </row>
    <row r="41" ht="18.75" customHeight="1"/>
    <row r="42" spans="2:6" ht="29.25" customHeight="1">
      <c r="B42" s="89" t="s">
        <v>319</v>
      </c>
      <c r="C42" s="90"/>
      <c r="D42" s="91"/>
      <c r="E42" s="34">
        <v>0</v>
      </c>
      <c r="F42" s="73">
        <v>27.96</v>
      </c>
    </row>
    <row r="43" ht="19.5" customHeight="1"/>
    <row r="44" spans="2:6" ht="19.5" customHeight="1">
      <c r="B44" s="82" t="s">
        <v>318</v>
      </c>
      <c r="C44" s="83"/>
      <c r="D44" s="83"/>
      <c r="E44" s="83"/>
      <c r="F44" s="83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</sheetData>
  <sheetProtection/>
  <mergeCells count="4">
    <mergeCell ref="B1:F4"/>
    <mergeCell ref="B7:F7"/>
    <mergeCell ref="B44:F44"/>
    <mergeCell ref="B42:D42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301450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38"/>
  <sheetViews>
    <sheetView zoomScale="90" zoomScaleNormal="90" zoomScaleSheetLayoutView="70" zoomScalePageLayoutView="0" workbookViewId="0" topLeftCell="A19">
      <selection activeCell="E37" sqref="E37"/>
    </sheetView>
  </sheetViews>
  <sheetFormatPr defaultColWidth="9.00390625" defaultRowHeight="12.75"/>
  <cols>
    <col min="1" max="1" width="5.75390625" style="1" customWidth="1"/>
    <col min="2" max="2" width="41.25390625" style="1" customWidth="1"/>
    <col min="3" max="3" width="17.75390625" style="1" customWidth="1"/>
    <col min="4" max="4" width="18.00390625" style="1" customWidth="1"/>
    <col min="5" max="5" width="17.125" style="1" customWidth="1"/>
    <col min="6" max="6" width="18.125" style="1" customWidth="1"/>
    <col min="7" max="16384" width="9.125" style="1" customWidth="1"/>
  </cols>
  <sheetData>
    <row r="1" spans="2:6" ht="18" customHeight="1">
      <c r="B1" s="80" t="s">
        <v>329</v>
      </c>
      <c r="C1" s="80"/>
      <c r="D1" s="80"/>
      <c r="E1" s="80"/>
      <c r="F1" s="80"/>
    </row>
    <row r="2" spans="2:6" ht="16.5" customHeight="1">
      <c r="B2" s="80"/>
      <c r="C2" s="80"/>
      <c r="D2" s="80"/>
      <c r="E2" s="80"/>
      <c r="F2" s="80"/>
    </row>
    <row r="3" spans="2:6" ht="15.75" customHeight="1">
      <c r="B3" s="80"/>
      <c r="C3" s="80"/>
      <c r="D3" s="80"/>
      <c r="E3" s="80"/>
      <c r="F3" s="80"/>
    </row>
    <row r="4" spans="2:6" ht="21" customHeight="1">
      <c r="B4" s="80"/>
      <c r="C4" s="80"/>
      <c r="D4" s="80"/>
      <c r="E4" s="80"/>
      <c r="F4" s="80"/>
    </row>
    <row r="5" ht="18" customHeight="1" thickBot="1">
      <c r="F5" s="3"/>
    </row>
    <row r="6" spans="1:6" ht="39.75" customHeight="1" thickBot="1">
      <c r="A6" s="2"/>
      <c r="B6" s="92" t="s">
        <v>291</v>
      </c>
      <c r="C6" s="93"/>
      <c r="D6" s="93"/>
      <c r="E6" s="93"/>
      <c r="F6" s="94"/>
    </row>
    <row r="7" ht="18" customHeight="1" thickBot="1">
      <c r="F7" s="3"/>
    </row>
    <row r="8" spans="2:14" ht="43.5" customHeight="1">
      <c r="B8" s="51" t="s">
        <v>3</v>
      </c>
      <c r="C8" s="52" t="s">
        <v>2</v>
      </c>
      <c r="D8" s="52" t="s">
        <v>5</v>
      </c>
      <c r="E8" s="53" t="s">
        <v>6</v>
      </c>
      <c r="F8" s="54" t="s">
        <v>0</v>
      </c>
      <c r="M8" s="8"/>
      <c r="N8" s="8"/>
    </row>
    <row r="9" spans="2:14" ht="27" customHeight="1">
      <c r="B9" s="57" t="s">
        <v>24</v>
      </c>
      <c r="C9" s="39" t="s">
        <v>23</v>
      </c>
      <c r="D9" s="11">
        <v>10.36</v>
      </c>
      <c r="E9" s="60">
        <f>D9-D9*$E$36</f>
        <v>10.36</v>
      </c>
      <c r="F9" s="61">
        <f>E9*$F$36</f>
        <v>289.6656</v>
      </c>
      <c r="M9" s="6"/>
      <c r="N9" s="7"/>
    </row>
    <row r="10" spans="2:14" ht="24.75" customHeight="1">
      <c r="B10" s="57" t="s">
        <v>60</v>
      </c>
      <c r="C10" s="39">
        <v>98061</v>
      </c>
      <c r="D10" s="11">
        <v>212.23</v>
      </c>
      <c r="E10" s="60">
        <f aca="true" t="shared" si="0" ref="E10:E34">D10-D10*$E$36</f>
        <v>212.23</v>
      </c>
      <c r="F10" s="61">
        <f aca="true" t="shared" si="1" ref="F10:F34">E10*$F$36</f>
        <v>5933.9508</v>
      </c>
      <c r="M10" s="6"/>
      <c r="N10" s="7"/>
    </row>
    <row r="11" spans="2:14" ht="26.25" customHeight="1">
      <c r="B11" s="57" t="s">
        <v>68</v>
      </c>
      <c r="C11" s="39">
        <v>52231</v>
      </c>
      <c r="D11" s="11">
        <v>30.32</v>
      </c>
      <c r="E11" s="60">
        <f t="shared" si="0"/>
        <v>30.32</v>
      </c>
      <c r="F11" s="61">
        <f t="shared" si="1"/>
        <v>847.7472</v>
      </c>
      <c r="M11" s="6"/>
      <c r="N11" s="7"/>
    </row>
    <row r="12" spans="2:14" ht="33.75" customHeight="1">
      <c r="B12" s="57" t="s">
        <v>73</v>
      </c>
      <c r="C12" s="39">
        <v>98230</v>
      </c>
      <c r="D12" s="11">
        <v>210.64</v>
      </c>
      <c r="E12" s="60">
        <f t="shared" si="0"/>
        <v>210.64</v>
      </c>
      <c r="F12" s="61">
        <f t="shared" si="1"/>
        <v>5889.4944</v>
      </c>
      <c r="H12" s="5"/>
      <c r="M12" s="6"/>
      <c r="N12" s="7"/>
    </row>
    <row r="13" spans="2:14" ht="18.75" customHeight="1">
      <c r="B13" s="57" t="s">
        <v>84</v>
      </c>
      <c r="C13" s="39">
        <v>52230</v>
      </c>
      <c r="D13" s="11">
        <v>101.91</v>
      </c>
      <c r="E13" s="60">
        <f t="shared" si="0"/>
        <v>101.91</v>
      </c>
      <c r="F13" s="61">
        <f t="shared" si="1"/>
        <v>2849.4036</v>
      </c>
      <c r="M13" s="6"/>
      <c r="N13" s="7"/>
    </row>
    <row r="14" spans="2:14" ht="18.75" customHeight="1">
      <c r="B14" s="57" t="s">
        <v>85</v>
      </c>
      <c r="C14" s="39">
        <v>52333</v>
      </c>
      <c r="D14" s="11">
        <v>76.5</v>
      </c>
      <c r="E14" s="60">
        <f t="shared" si="0"/>
        <v>76.5</v>
      </c>
      <c r="F14" s="61">
        <f t="shared" si="1"/>
        <v>2138.94</v>
      </c>
      <c r="M14" s="6"/>
      <c r="N14" s="7"/>
    </row>
    <row r="15" spans="2:14" ht="24.75" customHeight="1">
      <c r="B15" s="57" t="s">
        <v>86</v>
      </c>
      <c r="C15" s="39" t="s">
        <v>87</v>
      </c>
      <c r="D15" s="11">
        <v>19.17</v>
      </c>
      <c r="E15" s="60">
        <f t="shared" si="0"/>
        <v>19.17</v>
      </c>
      <c r="F15" s="61">
        <f t="shared" si="1"/>
        <v>535.9932000000001</v>
      </c>
      <c r="M15" s="6"/>
      <c r="N15" s="7"/>
    </row>
    <row r="16" spans="2:14" ht="30" customHeight="1">
      <c r="B16" s="57" t="s">
        <v>88</v>
      </c>
      <c r="C16" s="39">
        <v>52226</v>
      </c>
      <c r="D16" s="11">
        <v>55.66</v>
      </c>
      <c r="E16" s="60">
        <f t="shared" si="0"/>
        <v>55.66</v>
      </c>
      <c r="F16" s="61">
        <f t="shared" si="1"/>
        <v>1556.2536</v>
      </c>
      <c r="M16" s="6"/>
      <c r="N16" s="7"/>
    </row>
    <row r="17" spans="2:14" ht="30.75" customHeight="1">
      <c r="B17" s="66" t="s">
        <v>89</v>
      </c>
      <c r="C17" s="10">
        <v>52227</v>
      </c>
      <c r="D17" s="11">
        <v>42.25</v>
      </c>
      <c r="E17" s="60">
        <f t="shared" si="0"/>
        <v>42.25</v>
      </c>
      <c r="F17" s="61">
        <f t="shared" si="1"/>
        <v>1181.31</v>
      </c>
      <c r="M17" s="6"/>
      <c r="N17" s="7"/>
    </row>
    <row r="18" spans="2:14" ht="30.75" customHeight="1">
      <c r="B18" s="57" t="s">
        <v>90</v>
      </c>
      <c r="C18" s="55">
        <v>52229</v>
      </c>
      <c r="D18" s="11">
        <v>36.5</v>
      </c>
      <c r="E18" s="60">
        <f t="shared" si="0"/>
        <v>36.5</v>
      </c>
      <c r="F18" s="61">
        <f t="shared" si="1"/>
        <v>1020.5400000000001</v>
      </c>
      <c r="M18" s="6"/>
      <c r="N18" s="7"/>
    </row>
    <row r="19" spans="2:14" ht="21" customHeight="1">
      <c r="B19" s="57" t="s">
        <v>95</v>
      </c>
      <c r="C19" s="55">
        <v>52246</v>
      </c>
      <c r="D19" s="11">
        <v>131.6</v>
      </c>
      <c r="E19" s="60">
        <f t="shared" si="0"/>
        <v>131.6</v>
      </c>
      <c r="F19" s="61">
        <f t="shared" si="1"/>
        <v>3679.536</v>
      </c>
      <c r="M19" s="6"/>
      <c r="N19" s="7"/>
    </row>
    <row r="20" spans="2:14" ht="21" customHeight="1">
      <c r="B20" s="57" t="s">
        <v>224</v>
      </c>
      <c r="C20" s="55">
        <v>52236</v>
      </c>
      <c r="D20" s="11">
        <v>237.96</v>
      </c>
      <c r="E20" s="60">
        <f t="shared" si="0"/>
        <v>237.96</v>
      </c>
      <c r="F20" s="61">
        <f t="shared" si="1"/>
        <v>6653.3616</v>
      </c>
      <c r="M20" s="6"/>
      <c r="N20" s="7"/>
    </row>
    <row r="21" spans="2:14" ht="21" customHeight="1">
      <c r="B21" s="57" t="s">
        <v>224</v>
      </c>
      <c r="C21" s="55">
        <v>52233</v>
      </c>
      <c r="D21" s="11">
        <v>133.62</v>
      </c>
      <c r="E21" s="60">
        <f t="shared" si="0"/>
        <v>133.62</v>
      </c>
      <c r="F21" s="61">
        <f t="shared" si="1"/>
        <v>3736.0152000000003</v>
      </c>
      <c r="M21" s="6"/>
      <c r="N21" s="7"/>
    </row>
    <row r="22" spans="2:14" ht="21" customHeight="1">
      <c r="B22" s="57" t="s">
        <v>241</v>
      </c>
      <c r="C22" s="55" t="s">
        <v>242</v>
      </c>
      <c r="D22" s="11">
        <v>14.97</v>
      </c>
      <c r="E22" s="60">
        <f t="shared" si="0"/>
        <v>14.97</v>
      </c>
      <c r="F22" s="61">
        <f t="shared" si="1"/>
        <v>418.56120000000004</v>
      </c>
      <c r="M22" s="6"/>
      <c r="N22" s="7"/>
    </row>
    <row r="23" spans="2:14" ht="21" customHeight="1">
      <c r="B23" s="57" t="s">
        <v>251</v>
      </c>
      <c r="C23" s="55">
        <v>52270</v>
      </c>
      <c r="D23" s="11">
        <v>469.04</v>
      </c>
      <c r="E23" s="60">
        <f t="shared" si="0"/>
        <v>469.04</v>
      </c>
      <c r="F23" s="61">
        <f t="shared" si="1"/>
        <v>13114.358400000001</v>
      </c>
      <c r="M23" s="6"/>
      <c r="N23" s="7"/>
    </row>
    <row r="24" spans="2:14" ht="21" customHeight="1">
      <c r="B24" s="67" t="s">
        <v>260</v>
      </c>
      <c r="C24" s="55">
        <v>52325</v>
      </c>
      <c r="D24" s="11">
        <v>881.68</v>
      </c>
      <c r="E24" s="60">
        <f t="shared" si="0"/>
        <v>881.68</v>
      </c>
      <c r="F24" s="61">
        <f t="shared" si="1"/>
        <v>24651.7728</v>
      </c>
      <c r="M24" s="6"/>
      <c r="N24" s="7"/>
    </row>
    <row r="25" spans="2:14" ht="33" customHeight="1">
      <c r="B25" s="57" t="s">
        <v>261</v>
      </c>
      <c r="C25" s="55" t="s">
        <v>262</v>
      </c>
      <c r="D25" s="11">
        <v>154.36</v>
      </c>
      <c r="E25" s="60">
        <f t="shared" si="0"/>
        <v>154.36</v>
      </c>
      <c r="F25" s="61">
        <f t="shared" si="1"/>
        <v>4315.905600000001</v>
      </c>
      <c r="M25" s="6"/>
      <c r="N25" s="7"/>
    </row>
    <row r="26" spans="2:14" ht="28.5" customHeight="1">
      <c r="B26" s="57" t="s">
        <v>263</v>
      </c>
      <c r="C26" s="55" t="s">
        <v>264</v>
      </c>
      <c r="D26" s="11">
        <v>96.77</v>
      </c>
      <c r="E26" s="60">
        <f t="shared" si="0"/>
        <v>96.77</v>
      </c>
      <c r="F26" s="61">
        <f t="shared" si="1"/>
        <v>2705.6892</v>
      </c>
      <c r="M26" s="6"/>
      <c r="N26" s="7"/>
    </row>
    <row r="27" spans="2:14" ht="28.5" customHeight="1">
      <c r="B27" s="57" t="s">
        <v>265</v>
      </c>
      <c r="C27" s="55" t="s">
        <v>262</v>
      </c>
      <c r="D27" s="11">
        <v>151.01</v>
      </c>
      <c r="E27" s="60">
        <f t="shared" si="0"/>
        <v>151.01</v>
      </c>
      <c r="F27" s="61">
        <f t="shared" si="1"/>
        <v>4222.2396</v>
      </c>
      <c r="M27" s="6"/>
      <c r="N27" s="7"/>
    </row>
    <row r="28" spans="2:14" ht="28.5" customHeight="1">
      <c r="B28" s="57" t="s">
        <v>266</v>
      </c>
      <c r="C28" s="55">
        <v>52240</v>
      </c>
      <c r="D28" s="11">
        <v>129.8</v>
      </c>
      <c r="E28" s="60">
        <f t="shared" si="0"/>
        <v>129.8</v>
      </c>
      <c r="F28" s="61">
        <f t="shared" si="1"/>
        <v>3629.2080000000005</v>
      </c>
      <c r="M28" s="6"/>
      <c r="N28" s="7"/>
    </row>
    <row r="29" spans="2:14" ht="28.5" customHeight="1">
      <c r="B29" s="57" t="s">
        <v>311</v>
      </c>
      <c r="C29" s="55">
        <v>52238</v>
      </c>
      <c r="D29" s="11">
        <v>102.89</v>
      </c>
      <c r="E29" s="60">
        <f t="shared" si="0"/>
        <v>102.89</v>
      </c>
      <c r="F29" s="61">
        <f t="shared" si="1"/>
        <v>2876.8044</v>
      </c>
      <c r="M29" s="6"/>
      <c r="N29" s="7"/>
    </row>
    <row r="30" spans="2:14" ht="24" customHeight="1">
      <c r="B30" s="57" t="s">
        <v>312</v>
      </c>
      <c r="C30" s="55">
        <v>98209</v>
      </c>
      <c r="D30" s="11">
        <v>46.61</v>
      </c>
      <c r="E30" s="60">
        <f t="shared" si="0"/>
        <v>46.61</v>
      </c>
      <c r="F30" s="61">
        <f t="shared" si="1"/>
        <v>1303.2156</v>
      </c>
      <c r="M30" s="6"/>
      <c r="N30" s="7"/>
    </row>
    <row r="31" spans="2:14" ht="24" customHeight="1">
      <c r="B31" s="66" t="s">
        <v>313</v>
      </c>
      <c r="C31" s="10" t="s">
        <v>314</v>
      </c>
      <c r="D31" s="11">
        <v>251.26</v>
      </c>
      <c r="E31" s="60">
        <f t="shared" si="0"/>
        <v>251.26</v>
      </c>
      <c r="F31" s="61">
        <f t="shared" si="1"/>
        <v>7025.2296</v>
      </c>
      <c r="M31" s="6"/>
      <c r="N31" s="7"/>
    </row>
    <row r="32" spans="2:14" ht="24" customHeight="1">
      <c r="B32" s="57" t="s">
        <v>315</v>
      </c>
      <c r="C32" s="55">
        <v>56100</v>
      </c>
      <c r="D32" s="11">
        <v>226.51</v>
      </c>
      <c r="E32" s="60">
        <f t="shared" si="0"/>
        <v>226.51</v>
      </c>
      <c r="F32" s="61">
        <f t="shared" si="1"/>
        <v>6333.2196</v>
      </c>
      <c r="M32" s="6"/>
      <c r="N32" s="7"/>
    </row>
    <row r="33" spans="2:14" ht="24" customHeight="1">
      <c r="B33" s="57" t="s">
        <v>315</v>
      </c>
      <c r="C33" s="55">
        <v>56200</v>
      </c>
      <c r="D33" s="11">
        <v>294.47</v>
      </c>
      <c r="E33" s="60">
        <f t="shared" si="0"/>
        <v>294.47</v>
      </c>
      <c r="F33" s="61">
        <f t="shared" si="1"/>
        <v>8233.381200000002</v>
      </c>
      <c r="M33" s="6"/>
      <c r="N33" s="7"/>
    </row>
    <row r="34" spans="2:14" ht="29.25" customHeight="1" thickBot="1">
      <c r="B34" s="65" t="s">
        <v>316</v>
      </c>
      <c r="C34" s="56" t="s">
        <v>317</v>
      </c>
      <c r="D34" s="13">
        <v>229.45</v>
      </c>
      <c r="E34" s="62">
        <f t="shared" si="0"/>
        <v>229.45</v>
      </c>
      <c r="F34" s="63">
        <f t="shared" si="1"/>
        <v>6415.422</v>
      </c>
      <c r="M34" s="6"/>
      <c r="N34" s="7"/>
    </row>
    <row r="35" ht="19.5" customHeight="1">
      <c r="B35" s="4"/>
    </row>
    <row r="36" spans="2:6" ht="29.25" customHeight="1">
      <c r="B36" s="88" t="s">
        <v>319</v>
      </c>
      <c r="C36" s="91"/>
      <c r="D36" s="91"/>
      <c r="E36" s="72">
        <v>0</v>
      </c>
      <c r="F36" s="73">
        <v>27.96</v>
      </c>
    </row>
    <row r="37" ht="19.5" customHeight="1"/>
    <row r="38" spans="2:6" ht="19.5" customHeight="1">
      <c r="B38" s="82" t="s">
        <v>318</v>
      </c>
      <c r="C38" s="83"/>
      <c r="D38" s="83"/>
      <c r="E38" s="83"/>
      <c r="F38" s="8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</sheetData>
  <sheetProtection/>
  <mergeCells count="4">
    <mergeCell ref="B1:F4"/>
    <mergeCell ref="B6:F6"/>
    <mergeCell ref="B38:F38"/>
    <mergeCell ref="B36:D36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689493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N39"/>
  <sheetViews>
    <sheetView zoomScale="90" zoomScaleNormal="90" zoomScaleSheetLayoutView="70" zoomScalePageLayoutView="0" workbookViewId="0" topLeftCell="A25">
      <selection activeCell="E35" sqref="E35"/>
    </sheetView>
  </sheetViews>
  <sheetFormatPr defaultColWidth="9.00390625" defaultRowHeight="12.75"/>
  <cols>
    <col min="1" max="1" width="3.375" style="1" customWidth="1"/>
    <col min="2" max="2" width="48.25390625" style="1" customWidth="1"/>
    <col min="3" max="3" width="17.75390625" style="1" customWidth="1"/>
    <col min="4" max="4" width="18.00390625" style="1" customWidth="1"/>
    <col min="5" max="5" width="17.125" style="1" customWidth="1"/>
    <col min="6" max="6" width="18.125" style="1" customWidth="1"/>
    <col min="7" max="16384" width="9.125" style="1" customWidth="1"/>
  </cols>
  <sheetData>
    <row r="2" spans="2:6" ht="18" customHeight="1">
      <c r="B2" s="80" t="s">
        <v>330</v>
      </c>
      <c r="C2" s="80"/>
      <c r="D2" s="80"/>
      <c r="E2" s="80"/>
      <c r="F2" s="80"/>
    </row>
    <row r="3" spans="2:6" ht="16.5" customHeight="1">
      <c r="B3" s="80"/>
      <c r="C3" s="80"/>
      <c r="D3" s="80"/>
      <c r="E3" s="80"/>
      <c r="F3" s="80"/>
    </row>
    <row r="4" spans="2:6" ht="15.75" customHeight="1">
      <c r="B4" s="80"/>
      <c r="C4" s="80"/>
      <c r="D4" s="80"/>
      <c r="E4" s="80"/>
      <c r="F4" s="80"/>
    </row>
    <row r="5" spans="2:6" ht="36" customHeight="1">
      <c r="B5" s="80"/>
      <c r="C5" s="80"/>
      <c r="D5" s="80"/>
      <c r="E5" s="80"/>
      <c r="F5" s="80"/>
    </row>
    <row r="6" ht="18" customHeight="1" thickBot="1">
      <c r="F6" s="3"/>
    </row>
    <row r="7" spans="2:6" ht="33" customHeight="1" thickBot="1">
      <c r="B7" s="92" t="s">
        <v>290</v>
      </c>
      <c r="C7" s="93"/>
      <c r="D7" s="93"/>
      <c r="E7" s="93"/>
      <c r="F7" s="94"/>
    </row>
    <row r="8" ht="18" customHeight="1" thickBot="1">
      <c r="F8" s="3"/>
    </row>
    <row r="9" spans="2:6" ht="45" customHeight="1">
      <c r="B9" s="51" t="s">
        <v>4</v>
      </c>
      <c r="C9" s="52" t="s">
        <v>2</v>
      </c>
      <c r="D9" s="52" t="s">
        <v>5</v>
      </c>
      <c r="E9" s="53" t="s">
        <v>6</v>
      </c>
      <c r="F9" s="54" t="s">
        <v>0</v>
      </c>
    </row>
    <row r="10" spans="2:14" ht="22.5" customHeight="1">
      <c r="B10" s="57" t="s">
        <v>82</v>
      </c>
      <c r="C10" s="39" t="s">
        <v>83</v>
      </c>
      <c r="D10" s="11">
        <v>3.7</v>
      </c>
      <c r="E10" s="60">
        <f>D10-D10*$E$34</f>
        <v>3.7</v>
      </c>
      <c r="F10" s="61">
        <f>E10*$F$34</f>
        <v>103.45200000000001</v>
      </c>
      <c r="M10" s="6"/>
      <c r="N10" s="7"/>
    </row>
    <row r="11" spans="2:14" ht="22.5" customHeight="1">
      <c r="B11" s="57" t="s">
        <v>96</v>
      </c>
      <c r="C11" s="39">
        <v>70083</v>
      </c>
      <c r="D11" s="11">
        <v>12.7</v>
      </c>
      <c r="E11" s="60">
        <f aca="true" t="shared" si="0" ref="E11:E32">D11-D11*$E$34</f>
        <v>12.7</v>
      </c>
      <c r="F11" s="61">
        <f aca="true" t="shared" si="1" ref="F11:F32">E11*$F$34</f>
        <v>355.092</v>
      </c>
      <c r="M11" s="6"/>
      <c r="N11" s="7"/>
    </row>
    <row r="12" spans="2:14" ht="30" customHeight="1">
      <c r="B12" s="57" t="s">
        <v>97</v>
      </c>
      <c r="C12" s="39">
        <v>70088</v>
      </c>
      <c r="D12" s="11">
        <v>36.37</v>
      </c>
      <c r="E12" s="60">
        <f t="shared" si="0"/>
        <v>36.37</v>
      </c>
      <c r="F12" s="61">
        <f t="shared" si="1"/>
        <v>1016.9051999999999</v>
      </c>
      <c r="M12" s="6"/>
      <c r="N12" s="7"/>
    </row>
    <row r="13" spans="2:14" ht="30" customHeight="1">
      <c r="B13" s="57" t="s">
        <v>98</v>
      </c>
      <c r="C13" s="39">
        <v>52336</v>
      </c>
      <c r="D13" s="11">
        <v>55.75</v>
      </c>
      <c r="E13" s="60">
        <f t="shared" si="0"/>
        <v>55.75</v>
      </c>
      <c r="F13" s="61">
        <f t="shared" si="1"/>
        <v>1558.77</v>
      </c>
      <c r="M13" s="6"/>
      <c r="N13" s="7"/>
    </row>
    <row r="14" spans="2:14" ht="33" customHeight="1">
      <c r="B14" s="57" t="s">
        <v>116</v>
      </c>
      <c r="C14" s="39" t="s">
        <v>115</v>
      </c>
      <c r="D14" s="11">
        <v>9.97</v>
      </c>
      <c r="E14" s="60">
        <f t="shared" si="0"/>
        <v>9.97</v>
      </c>
      <c r="F14" s="61">
        <f t="shared" si="1"/>
        <v>278.76120000000003</v>
      </c>
      <c r="M14" s="6"/>
      <c r="N14" s="7"/>
    </row>
    <row r="15" spans="2:14" ht="29.25" customHeight="1">
      <c r="B15" s="57" t="s">
        <v>117</v>
      </c>
      <c r="C15" s="39">
        <v>70028</v>
      </c>
      <c r="D15" s="11">
        <v>15.46</v>
      </c>
      <c r="E15" s="60">
        <f t="shared" si="0"/>
        <v>15.46</v>
      </c>
      <c r="F15" s="61">
        <f t="shared" si="1"/>
        <v>432.26160000000004</v>
      </c>
      <c r="M15" s="6"/>
      <c r="N15" s="7"/>
    </row>
    <row r="16" spans="2:14" ht="27.75" customHeight="1">
      <c r="B16" s="57" t="s">
        <v>119</v>
      </c>
      <c r="C16" s="39">
        <v>70034</v>
      </c>
      <c r="D16" s="11">
        <v>21.27</v>
      </c>
      <c r="E16" s="60">
        <f t="shared" si="0"/>
        <v>21.27</v>
      </c>
      <c r="F16" s="61">
        <f t="shared" si="1"/>
        <v>594.7092</v>
      </c>
      <c r="G16" s="1">
        <v>2</v>
      </c>
      <c r="M16" s="6"/>
      <c r="N16" s="7"/>
    </row>
    <row r="17" spans="2:14" ht="23.25" customHeight="1">
      <c r="B17" s="57" t="s">
        <v>118</v>
      </c>
      <c r="C17" s="39">
        <v>72030</v>
      </c>
      <c r="D17" s="11">
        <v>9.84</v>
      </c>
      <c r="E17" s="60">
        <f t="shared" si="0"/>
        <v>9.84</v>
      </c>
      <c r="F17" s="61">
        <f t="shared" si="1"/>
        <v>275.1264</v>
      </c>
      <c r="M17" s="6"/>
      <c r="N17" s="7"/>
    </row>
    <row r="18" spans="2:14" ht="23.25" customHeight="1">
      <c r="B18" s="57" t="s">
        <v>120</v>
      </c>
      <c r="C18" s="39">
        <v>72034</v>
      </c>
      <c r="D18" s="11">
        <v>13.02</v>
      </c>
      <c r="E18" s="60">
        <f t="shared" si="0"/>
        <v>13.02</v>
      </c>
      <c r="F18" s="61">
        <f t="shared" si="1"/>
        <v>364.0392</v>
      </c>
      <c r="M18" s="6"/>
      <c r="N18" s="7"/>
    </row>
    <row r="19" spans="2:14" ht="21" customHeight="1">
      <c r="B19" s="57" t="s">
        <v>239</v>
      </c>
      <c r="C19" s="39">
        <v>70085</v>
      </c>
      <c r="D19" s="11">
        <v>9.97</v>
      </c>
      <c r="E19" s="60">
        <f t="shared" si="0"/>
        <v>9.97</v>
      </c>
      <c r="F19" s="61">
        <f t="shared" si="1"/>
        <v>278.76120000000003</v>
      </c>
      <c r="M19" s="6"/>
      <c r="N19" s="7"/>
    </row>
    <row r="20" spans="2:14" ht="28.5" customHeight="1">
      <c r="B20" s="57" t="s">
        <v>240</v>
      </c>
      <c r="C20" s="39">
        <v>71685</v>
      </c>
      <c r="D20" s="11">
        <v>16.95</v>
      </c>
      <c r="E20" s="60">
        <f t="shared" si="0"/>
        <v>16.95</v>
      </c>
      <c r="F20" s="61">
        <f t="shared" si="1"/>
        <v>473.92199999999997</v>
      </c>
      <c r="M20" s="6"/>
      <c r="N20" s="7"/>
    </row>
    <row r="21" spans="2:14" ht="27.75" customHeight="1">
      <c r="B21" s="57" t="s">
        <v>267</v>
      </c>
      <c r="C21" s="39" t="s">
        <v>268</v>
      </c>
      <c r="D21" s="11">
        <v>21.37</v>
      </c>
      <c r="E21" s="60">
        <f t="shared" si="0"/>
        <v>21.37</v>
      </c>
      <c r="F21" s="61">
        <f t="shared" si="1"/>
        <v>597.5052000000001</v>
      </c>
      <c r="M21" s="6"/>
      <c r="N21" s="7"/>
    </row>
    <row r="22" spans="2:14" ht="27" customHeight="1">
      <c r="B22" s="57" t="s">
        <v>269</v>
      </c>
      <c r="C22" s="39" t="s">
        <v>270</v>
      </c>
      <c r="D22" s="11">
        <v>23.74</v>
      </c>
      <c r="E22" s="60">
        <f t="shared" si="0"/>
        <v>23.74</v>
      </c>
      <c r="F22" s="61">
        <f t="shared" si="1"/>
        <v>663.7704</v>
      </c>
      <c r="M22" s="6"/>
      <c r="N22" s="7"/>
    </row>
    <row r="23" spans="2:14" ht="33" customHeight="1">
      <c r="B23" s="57" t="s">
        <v>271</v>
      </c>
      <c r="C23" s="39">
        <v>70076</v>
      </c>
      <c r="D23" s="11">
        <v>10.64</v>
      </c>
      <c r="E23" s="60">
        <f t="shared" si="0"/>
        <v>10.64</v>
      </c>
      <c r="F23" s="61">
        <f t="shared" si="1"/>
        <v>297.49440000000004</v>
      </c>
      <c r="M23" s="6"/>
      <c r="N23" s="7"/>
    </row>
    <row r="24" spans="2:14" ht="36.75" customHeight="1">
      <c r="B24" s="57" t="s">
        <v>272</v>
      </c>
      <c r="C24" s="39">
        <v>70070</v>
      </c>
      <c r="D24" s="11">
        <v>182.22</v>
      </c>
      <c r="E24" s="60">
        <f t="shared" si="0"/>
        <v>182.22</v>
      </c>
      <c r="F24" s="61">
        <f t="shared" si="1"/>
        <v>5094.8712000000005</v>
      </c>
      <c r="M24" s="6"/>
      <c r="N24" s="7"/>
    </row>
    <row r="25" spans="2:6" ht="27" customHeight="1">
      <c r="B25" s="57" t="s">
        <v>279</v>
      </c>
      <c r="C25" s="39">
        <v>72035</v>
      </c>
      <c r="D25" s="11">
        <v>51.79</v>
      </c>
      <c r="E25" s="60">
        <f t="shared" si="0"/>
        <v>51.79</v>
      </c>
      <c r="F25" s="61">
        <f t="shared" si="1"/>
        <v>1448.0484000000001</v>
      </c>
    </row>
    <row r="26" spans="2:6" ht="24" customHeight="1">
      <c r="B26" s="57" t="s">
        <v>280</v>
      </c>
      <c r="C26" s="39">
        <v>70037</v>
      </c>
      <c r="D26" s="11">
        <v>36.27</v>
      </c>
      <c r="E26" s="60">
        <f t="shared" si="0"/>
        <v>36.27</v>
      </c>
      <c r="F26" s="61">
        <f t="shared" si="1"/>
        <v>1014.1092000000001</v>
      </c>
    </row>
    <row r="27" spans="2:6" ht="24.75" customHeight="1">
      <c r="B27" s="57" t="s">
        <v>281</v>
      </c>
      <c r="C27" s="39">
        <v>70038</v>
      </c>
      <c r="D27" s="11">
        <v>73.31</v>
      </c>
      <c r="E27" s="60">
        <f t="shared" si="0"/>
        <v>73.31</v>
      </c>
      <c r="F27" s="61">
        <f t="shared" si="1"/>
        <v>2049.7476</v>
      </c>
    </row>
    <row r="28" spans="2:6" ht="22.5" customHeight="1">
      <c r="B28" s="57" t="s">
        <v>282</v>
      </c>
      <c r="C28" s="39">
        <v>70030</v>
      </c>
      <c r="D28" s="11">
        <v>37.99</v>
      </c>
      <c r="E28" s="60">
        <f t="shared" si="0"/>
        <v>37.99</v>
      </c>
      <c r="F28" s="61">
        <f t="shared" si="1"/>
        <v>1062.2004000000002</v>
      </c>
    </row>
    <row r="29" spans="2:6" ht="24" customHeight="1">
      <c r="B29" s="57" t="s">
        <v>283</v>
      </c>
      <c r="C29" s="39">
        <v>70029</v>
      </c>
      <c r="D29" s="11">
        <v>11.36</v>
      </c>
      <c r="E29" s="60">
        <f t="shared" si="0"/>
        <v>11.36</v>
      </c>
      <c r="F29" s="61">
        <f t="shared" si="1"/>
        <v>317.6256</v>
      </c>
    </row>
    <row r="30" spans="2:6" ht="24" customHeight="1">
      <c r="B30" s="57" t="s">
        <v>283</v>
      </c>
      <c r="C30" s="39">
        <v>70033</v>
      </c>
      <c r="D30" s="11">
        <v>13.27</v>
      </c>
      <c r="E30" s="60">
        <f t="shared" si="0"/>
        <v>13.27</v>
      </c>
      <c r="F30" s="61">
        <f t="shared" si="1"/>
        <v>371.0292</v>
      </c>
    </row>
    <row r="31" spans="2:6" ht="24.75" customHeight="1">
      <c r="B31" s="57" t="s">
        <v>284</v>
      </c>
      <c r="C31" s="39">
        <v>70027</v>
      </c>
      <c r="D31" s="11">
        <v>7.29</v>
      </c>
      <c r="E31" s="60">
        <f t="shared" si="0"/>
        <v>7.29</v>
      </c>
      <c r="F31" s="61">
        <f t="shared" si="1"/>
        <v>203.82840000000002</v>
      </c>
    </row>
    <row r="32" spans="2:6" ht="27" customHeight="1" thickBot="1">
      <c r="B32" s="65" t="s">
        <v>285</v>
      </c>
      <c r="C32" s="43">
        <v>80021</v>
      </c>
      <c r="D32" s="13">
        <v>6.87</v>
      </c>
      <c r="E32" s="62">
        <f t="shared" si="0"/>
        <v>6.87</v>
      </c>
      <c r="F32" s="63">
        <f t="shared" si="1"/>
        <v>192.08520000000001</v>
      </c>
    </row>
    <row r="33" spans="2:6" ht="18.75" customHeight="1">
      <c r="B33" s="49"/>
      <c r="C33" s="50"/>
      <c r="D33" s="26"/>
      <c r="E33" s="27"/>
      <c r="F33" s="47"/>
    </row>
    <row r="34" spans="2:6" ht="34.5" customHeight="1">
      <c r="B34" s="89" t="s">
        <v>319</v>
      </c>
      <c r="C34" s="90"/>
      <c r="D34" s="91"/>
      <c r="E34" s="75">
        <v>0</v>
      </c>
      <c r="F34" s="73">
        <v>27.96</v>
      </c>
    </row>
    <row r="35" ht="27.75" customHeight="1"/>
    <row r="36" spans="2:6" ht="33" customHeight="1">
      <c r="B36" s="82" t="s">
        <v>318</v>
      </c>
      <c r="C36" s="83"/>
      <c r="D36" s="83"/>
      <c r="E36" s="83"/>
      <c r="F36" s="83"/>
    </row>
    <row r="37" ht="19.5" customHeight="1">
      <c r="B37" s="4"/>
    </row>
    <row r="38" spans="2:4" ht="17.25" customHeight="1">
      <c r="B38" s="81"/>
      <c r="C38" s="81"/>
      <c r="D38" s="81"/>
    </row>
    <row r="39" spans="2:4" ht="33.75" customHeight="1">
      <c r="B39" s="95"/>
      <c r="C39" s="95"/>
      <c r="D39" s="95"/>
    </row>
    <row r="40" ht="29.2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6">
    <mergeCell ref="B36:F36"/>
    <mergeCell ref="B38:D38"/>
    <mergeCell ref="B39:D39"/>
    <mergeCell ref="B2:F5"/>
    <mergeCell ref="B7:F7"/>
    <mergeCell ref="B34:D34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305871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N34"/>
  <sheetViews>
    <sheetView zoomScale="90" zoomScaleNormal="90" zoomScaleSheetLayoutView="70" zoomScalePageLayoutView="0" workbookViewId="0" topLeftCell="A22">
      <selection activeCell="E30" sqref="E30"/>
    </sheetView>
  </sheetViews>
  <sheetFormatPr defaultColWidth="9.00390625" defaultRowHeight="12.75"/>
  <cols>
    <col min="1" max="1" width="2.75390625" style="1" customWidth="1"/>
    <col min="2" max="2" width="45.25390625" style="1" customWidth="1"/>
    <col min="3" max="3" width="17.75390625" style="1" customWidth="1"/>
    <col min="4" max="4" width="18.00390625" style="1" customWidth="1"/>
    <col min="5" max="5" width="17.125" style="1" customWidth="1"/>
    <col min="6" max="6" width="18.125" style="1" customWidth="1"/>
    <col min="7" max="16384" width="9.125" style="1" customWidth="1"/>
  </cols>
  <sheetData>
    <row r="2" spans="2:6" ht="18" customHeight="1">
      <c r="B2" s="80" t="s">
        <v>331</v>
      </c>
      <c r="C2" s="80"/>
      <c r="D2" s="80"/>
      <c r="E2" s="80"/>
      <c r="F2" s="80"/>
    </row>
    <row r="3" spans="2:6" ht="16.5" customHeight="1">
      <c r="B3" s="80"/>
      <c r="C3" s="80"/>
      <c r="D3" s="80"/>
      <c r="E3" s="80"/>
      <c r="F3" s="80"/>
    </row>
    <row r="4" spans="2:6" ht="15.75" customHeight="1">
      <c r="B4" s="80"/>
      <c r="C4" s="80"/>
      <c r="D4" s="80"/>
      <c r="E4" s="80"/>
      <c r="F4" s="80"/>
    </row>
    <row r="5" spans="2:6" ht="25.5" customHeight="1">
      <c r="B5" s="80"/>
      <c r="C5" s="80"/>
      <c r="D5" s="80"/>
      <c r="E5" s="80"/>
      <c r="F5" s="80"/>
    </row>
    <row r="6" ht="18" customHeight="1" thickBot="1">
      <c r="F6" s="3"/>
    </row>
    <row r="7" spans="1:6" ht="30" customHeight="1" thickBot="1">
      <c r="A7" s="2"/>
      <c r="B7" s="85" t="s">
        <v>289</v>
      </c>
      <c r="C7" s="96"/>
      <c r="D7" s="96"/>
      <c r="E7" s="97"/>
      <c r="F7" s="98"/>
    </row>
    <row r="8" ht="18" customHeight="1" thickBot="1">
      <c r="F8" s="3"/>
    </row>
    <row r="9" spans="2:14" ht="47.25" customHeight="1">
      <c r="B9" s="51" t="s">
        <v>3</v>
      </c>
      <c r="C9" s="52" t="s">
        <v>2</v>
      </c>
      <c r="D9" s="52" t="s">
        <v>5</v>
      </c>
      <c r="E9" s="53" t="s">
        <v>6</v>
      </c>
      <c r="F9" s="54" t="s">
        <v>0</v>
      </c>
      <c r="M9" s="8"/>
      <c r="N9" s="8"/>
    </row>
    <row r="10" spans="2:14" ht="27" customHeight="1">
      <c r="B10" s="57" t="s">
        <v>67</v>
      </c>
      <c r="C10" s="39">
        <v>90925</v>
      </c>
      <c r="D10" s="11">
        <v>16.27</v>
      </c>
      <c r="E10" s="60">
        <f>D10-D10*$E$29</f>
        <v>16.27</v>
      </c>
      <c r="F10" s="61">
        <f>E10*$F$29</f>
        <v>454.9092</v>
      </c>
      <c r="M10" s="6"/>
      <c r="N10" s="7"/>
    </row>
    <row r="11" spans="2:14" ht="32.25" customHeight="1">
      <c r="B11" s="57" t="s">
        <v>99</v>
      </c>
      <c r="C11" s="39">
        <v>70082</v>
      </c>
      <c r="D11" s="11">
        <v>9.04</v>
      </c>
      <c r="E11" s="60">
        <f aca="true" t="shared" si="0" ref="E11:E26">D11-D11*$E$29</f>
        <v>9.04</v>
      </c>
      <c r="F11" s="61">
        <f aca="true" t="shared" si="1" ref="F11:F27">E11*$F$29</f>
        <v>252.7584</v>
      </c>
      <c r="M11" s="6"/>
      <c r="N11" s="7"/>
    </row>
    <row r="12" spans="2:14" ht="29.25" customHeight="1">
      <c r="B12" s="57" t="s">
        <v>100</v>
      </c>
      <c r="C12" s="39">
        <v>70081</v>
      </c>
      <c r="D12" s="11">
        <v>10.24</v>
      </c>
      <c r="E12" s="60">
        <f t="shared" si="0"/>
        <v>10.24</v>
      </c>
      <c r="F12" s="61">
        <f t="shared" si="1"/>
        <v>286.3104</v>
      </c>
      <c r="M12" s="6"/>
      <c r="N12" s="7"/>
    </row>
    <row r="13" spans="2:14" ht="30" customHeight="1">
      <c r="B13" s="57" t="s">
        <v>201</v>
      </c>
      <c r="C13" s="39">
        <v>70049</v>
      </c>
      <c r="D13" s="11">
        <v>47.68</v>
      </c>
      <c r="E13" s="60">
        <f t="shared" si="0"/>
        <v>47.68</v>
      </c>
      <c r="F13" s="61">
        <f t="shared" si="1"/>
        <v>1333.1328</v>
      </c>
      <c r="M13" s="6"/>
      <c r="N13" s="7"/>
    </row>
    <row r="14" spans="2:14" ht="24" customHeight="1">
      <c r="B14" s="57" t="s">
        <v>202</v>
      </c>
      <c r="C14" s="39" t="s">
        <v>203</v>
      </c>
      <c r="D14" s="11">
        <v>43.06</v>
      </c>
      <c r="E14" s="60">
        <f t="shared" si="0"/>
        <v>43.06</v>
      </c>
      <c r="F14" s="61">
        <f t="shared" si="1"/>
        <v>1203.9576000000002</v>
      </c>
      <c r="M14" s="6"/>
      <c r="N14" s="7"/>
    </row>
    <row r="15" spans="2:14" ht="26.25" customHeight="1">
      <c r="B15" s="57" t="s">
        <v>204</v>
      </c>
      <c r="C15" s="39" t="s">
        <v>205</v>
      </c>
      <c r="D15" s="11">
        <v>43.31</v>
      </c>
      <c r="E15" s="60">
        <f t="shared" si="0"/>
        <v>43.31</v>
      </c>
      <c r="F15" s="61">
        <f t="shared" si="1"/>
        <v>1210.9476000000002</v>
      </c>
      <c r="M15" s="6"/>
      <c r="N15" s="7"/>
    </row>
    <row r="16" spans="2:14" ht="25.5" customHeight="1">
      <c r="B16" s="57" t="s">
        <v>206</v>
      </c>
      <c r="C16" s="39" t="s">
        <v>207</v>
      </c>
      <c r="D16" s="11">
        <v>54.66</v>
      </c>
      <c r="E16" s="60">
        <f t="shared" si="0"/>
        <v>54.66</v>
      </c>
      <c r="F16" s="61">
        <f t="shared" si="1"/>
        <v>1528.2936</v>
      </c>
      <c r="M16" s="6"/>
      <c r="N16" s="7"/>
    </row>
    <row r="17" spans="2:14" ht="36" customHeight="1">
      <c r="B17" s="57" t="s">
        <v>225</v>
      </c>
      <c r="C17" s="39">
        <v>72475</v>
      </c>
      <c r="D17" s="11">
        <v>635.09</v>
      </c>
      <c r="E17" s="60">
        <f t="shared" si="0"/>
        <v>635.09</v>
      </c>
      <c r="F17" s="61">
        <f t="shared" si="1"/>
        <v>17757.116400000003</v>
      </c>
      <c r="M17" s="6"/>
      <c r="N17" s="7"/>
    </row>
    <row r="18" spans="2:14" ht="25.5" customHeight="1">
      <c r="B18" s="57" t="s">
        <v>226</v>
      </c>
      <c r="C18" s="39" t="s">
        <v>227</v>
      </c>
      <c r="D18" s="11">
        <v>101.2</v>
      </c>
      <c r="E18" s="60">
        <f t="shared" si="0"/>
        <v>101.2</v>
      </c>
      <c r="F18" s="61">
        <f t="shared" si="1"/>
        <v>2829.552</v>
      </c>
      <c r="M18" s="6"/>
      <c r="N18" s="7"/>
    </row>
    <row r="19" spans="2:14" ht="24.75" customHeight="1">
      <c r="B19" s="57" t="s">
        <v>228</v>
      </c>
      <c r="C19" s="39">
        <v>70059</v>
      </c>
      <c r="D19" s="11">
        <v>131.6</v>
      </c>
      <c r="E19" s="60">
        <f t="shared" si="0"/>
        <v>131.6</v>
      </c>
      <c r="F19" s="61">
        <f t="shared" si="1"/>
        <v>3679.536</v>
      </c>
      <c r="M19" s="6"/>
      <c r="N19" s="7"/>
    </row>
    <row r="20" spans="2:14" ht="24.75" customHeight="1">
      <c r="B20" s="57" t="s">
        <v>229</v>
      </c>
      <c r="C20" s="39">
        <v>70052</v>
      </c>
      <c r="D20" s="11">
        <v>45.16</v>
      </c>
      <c r="E20" s="60">
        <f t="shared" si="0"/>
        <v>45.16</v>
      </c>
      <c r="F20" s="61">
        <f t="shared" si="1"/>
        <v>1262.6735999999999</v>
      </c>
      <c r="M20" s="6"/>
      <c r="N20" s="7"/>
    </row>
    <row r="21" spans="2:14" ht="18.75" customHeight="1">
      <c r="B21" s="57" t="s">
        <v>230</v>
      </c>
      <c r="C21" s="39" t="s">
        <v>231</v>
      </c>
      <c r="D21" s="11">
        <v>25.37</v>
      </c>
      <c r="E21" s="60">
        <f t="shared" si="0"/>
        <v>25.37</v>
      </c>
      <c r="F21" s="61">
        <f t="shared" si="1"/>
        <v>709.3452000000001</v>
      </c>
      <c r="M21" s="6"/>
      <c r="N21" s="7"/>
    </row>
    <row r="22" spans="2:14" ht="24" customHeight="1">
      <c r="B22" s="57" t="s">
        <v>232</v>
      </c>
      <c r="C22" s="39" t="s">
        <v>233</v>
      </c>
      <c r="D22" s="11">
        <v>106.74</v>
      </c>
      <c r="E22" s="60">
        <f t="shared" si="0"/>
        <v>106.74</v>
      </c>
      <c r="F22" s="61">
        <f t="shared" si="1"/>
        <v>2984.4504</v>
      </c>
      <c r="M22" s="6"/>
      <c r="N22" s="7"/>
    </row>
    <row r="23" spans="2:14" ht="23.25" customHeight="1">
      <c r="B23" s="57" t="s">
        <v>234</v>
      </c>
      <c r="C23" s="39">
        <v>71700</v>
      </c>
      <c r="D23" s="11">
        <v>266.04</v>
      </c>
      <c r="E23" s="60">
        <f t="shared" si="0"/>
        <v>266.04</v>
      </c>
      <c r="F23" s="61">
        <f t="shared" si="1"/>
        <v>7438.478400000001</v>
      </c>
      <c r="M23" s="6"/>
      <c r="N23" s="7"/>
    </row>
    <row r="24" spans="2:14" ht="25.5" customHeight="1">
      <c r="B24" s="57" t="s">
        <v>235</v>
      </c>
      <c r="C24" s="39">
        <v>70053</v>
      </c>
      <c r="D24" s="11">
        <v>62.49</v>
      </c>
      <c r="E24" s="60">
        <f t="shared" si="0"/>
        <v>62.49</v>
      </c>
      <c r="F24" s="61">
        <f t="shared" si="1"/>
        <v>1747.2204000000002</v>
      </c>
      <c r="M24" s="6"/>
      <c r="N24" s="7"/>
    </row>
    <row r="25" spans="2:14" ht="32.25" customHeight="1">
      <c r="B25" s="57" t="s">
        <v>273</v>
      </c>
      <c r="C25" s="39" t="s">
        <v>274</v>
      </c>
      <c r="D25" s="11">
        <v>759.48</v>
      </c>
      <c r="E25" s="60">
        <f t="shared" si="0"/>
        <v>759.48</v>
      </c>
      <c r="F25" s="61">
        <f t="shared" si="1"/>
        <v>21235.060800000003</v>
      </c>
      <c r="M25" s="6"/>
      <c r="N25" s="7"/>
    </row>
    <row r="26" spans="2:14" ht="32.25" customHeight="1">
      <c r="B26" s="57" t="s">
        <v>275</v>
      </c>
      <c r="C26" s="39" t="s">
        <v>276</v>
      </c>
      <c r="D26" s="11">
        <v>574.25</v>
      </c>
      <c r="E26" s="60">
        <f t="shared" si="0"/>
        <v>574.25</v>
      </c>
      <c r="F26" s="61">
        <f t="shared" si="1"/>
        <v>16056.03</v>
      </c>
      <c r="M26" s="6"/>
      <c r="N26" s="7"/>
    </row>
    <row r="27" spans="2:14" ht="36" customHeight="1" thickBot="1">
      <c r="B27" s="65" t="s">
        <v>278</v>
      </c>
      <c r="C27" s="43" t="s">
        <v>277</v>
      </c>
      <c r="D27" s="13">
        <v>534.36</v>
      </c>
      <c r="E27" s="62">
        <f>D27-D27*$E$29</f>
        <v>534.36</v>
      </c>
      <c r="F27" s="63">
        <f t="shared" si="1"/>
        <v>14940.705600000001</v>
      </c>
      <c r="M27" s="6"/>
      <c r="N27" s="7"/>
    </row>
    <row r="28" spans="2:14" ht="18.75" customHeight="1">
      <c r="B28" s="45"/>
      <c r="C28" s="44"/>
      <c r="D28" s="26"/>
      <c r="E28" s="46"/>
      <c r="F28" s="47"/>
      <c r="M28" s="6"/>
      <c r="N28" s="7"/>
    </row>
    <row r="29" spans="2:6" ht="33.75" customHeight="1">
      <c r="B29" s="89" t="s">
        <v>319</v>
      </c>
      <c r="C29" s="90"/>
      <c r="D29" s="91"/>
      <c r="E29" s="75">
        <v>0</v>
      </c>
      <c r="F29" s="73">
        <v>27.96</v>
      </c>
    </row>
    <row r="30" spans="2:6" ht="27.75" customHeight="1">
      <c r="B30" s="26"/>
      <c r="C30" s="46"/>
      <c r="D30" s="47"/>
      <c r="E30" s="26"/>
      <c r="F30" s="46"/>
    </row>
    <row r="31" spans="2:6" ht="33" customHeight="1">
      <c r="B31" s="82" t="s">
        <v>318</v>
      </c>
      <c r="C31" s="83"/>
      <c r="D31" s="83"/>
      <c r="E31" s="83"/>
      <c r="F31" s="83"/>
    </row>
    <row r="32" ht="19.5" customHeight="1">
      <c r="B32" s="4"/>
    </row>
    <row r="33" spans="2:4" ht="17.25" customHeight="1">
      <c r="B33" s="81"/>
      <c r="C33" s="81"/>
      <c r="D33" s="81"/>
    </row>
    <row r="34" spans="2:4" ht="33.75" customHeight="1">
      <c r="B34" s="95"/>
      <c r="C34" s="95"/>
      <c r="D34" s="95"/>
    </row>
    <row r="35" ht="29.2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</sheetData>
  <sheetProtection/>
  <mergeCells count="6">
    <mergeCell ref="B29:D29"/>
    <mergeCell ref="B31:F31"/>
    <mergeCell ref="B33:D33"/>
    <mergeCell ref="B34:D34"/>
    <mergeCell ref="B2:F5"/>
    <mergeCell ref="B7:F7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3088319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F87"/>
  <sheetViews>
    <sheetView zoomScale="90" zoomScaleNormal="90" zoomScaleSheetLayoutView="70" zoomScalePageLayoutView="0" workbookViewId="0" topLeftCell="A79">
      <selection activeCell="E82" sqref="E82"/>
    </sheetView>
  </sheetViews>
  <sheetFormatPr defaultColWidth="9.00390625" defaultRowHeight="12.75"/>
  <cols>
    <col min="1" max="1" width="3.625" style="1" customWidth="1"/>
    <col min="2" max="2" width="37.25390625" style="22" customWidth="1"/>
    <col min="3" max="3" width="17.75390625" style="22" customWidth="1"/>
    <col min="4" max="4" width="18.00390625" style="22" customWidth="1"/>
    <col min="5" max="5" width="17.125" style="22" customWidth="1"/>
    <col min="6" max="6" width="18.125" style="1" customWidth="1"/>
    <col min="7" max="16384" width="9.125" style="1" customWidth="1"/>
  </cols>
  <sheetData>
    <row r="1" ht="10.5" customHeight="1"/>
    <row r="2" spans="2:6" ht="18" customHeight="1">
      <c r="B2" s="80" t="s">
        <v>323</v>
      </c>
      <c r="C2" s="80"/>
      <c r="D2" s="80"/>
      <c r="E2" s="80"/>
      <c r="F2" s="80"/>
    </row>
    <row r="3" spans="2:6" ht="16.5" customHeight="1">
      <c r="B3" s="80"/>
      <c r="C3" s="80"/>
      <c r="D3" s="80"/>
      <c r="E3" s="80"/>
      <c r="F3" s="80"/>
    </row>
    <row r="4" spans="2:6" ht="15.75" customHeight="1">
      <c r="B4" s="80"/>
      <c r="C4" s="80"/>
      <c r="D4" s="80"/>
      <c r="E4" s="80"/>
      <c r="F4" s="80"/>
    </row>
    <row r="5" spans="2:6" ht="22.5" customHeight="1">
      <c r="B5" s="80"/>
      <c r="C5" s="80"/>
      <c r="D5" s="80"/>
      <c r="E5" s="80"/>
      <c r="F5" s="80"/>
    </row>
    <row r="6" ht="18" customHeight="1">
      <c r="F6" s="3"/>
    </row>
    <row r="7" spans="1:6" ht="27.75" customHeight="1">
      <c r="A7" s="2"/>
      <c r="B7" s="100" t="s">
        <v>322</v>
      </c>
      <c r="C7" s="101"/>
      <c r="D7" s="101"/>
      <c r="E7" s="101"/>
      <c r="F7" s="102"/>
    </row>
    <row r="8" ht="18" customHeight="1" thickBot="1">
      <c r="F8" s="3"/>
    </row>
    <row r="9" spans="2:6" ht="42" customHeight="1">
      <c r="B9" s="51" t="s">
        <v>3</v>
      </c>
      <c r="C9" s="52" t="s">
        <v>2</v>
      </c>
      <c r="D9" s="52" t="s">
        <v>5</v>
      </c>
      <c r="E9" s="53" t="s">
        <v>6</v>
      </c>
      <c r="F9" s="54" t="s">
        <v>0</v>
      </c>
    </row>
    <row r="10" spans="2:6" ht="20.25" customHeight="1">
      <c r="B10" s="41" t="s">
        <v>69</v>
      </c>
      <c r="C10" s="39">
        <v>42014</v>
      </c>
      <c r="D10" s="11">
        <v>0</v>
      </c>
      <c r="E10" s="60">
        <f>D10-(D10*E81)</f>
        <v>0</v>
      </c>
      <c r="F10" s="61">
        <f>E10*F81</f>
        <v>0</v>
      </c>
    </row>
    <row r="11" spans="2:6" ht="22.5" customHeight="1">
      <c r="B11" s="41" t="s">
        <v>69</v>
      </c>
      <c r="C11" s="39" t="s">
        <v>70</v>
      </c>
      <c r="D11" s="11">
        <v>4.03</v>
      </c>
      <c r="E11" s="60">
        <f>D11-(D11*E81)</f>
        <v>4.03</v>
      </c>
      <c r="F11" s="61">
        <f>E11*F81</f>
        <v>112.67880000000001</v>
      </c>
    </row>
    <row r="12" spans="2:6" ht="21" customHeight="1">
      <c r="B12" s="41" t="s">
        <v>71</v>
      </c>
      <c r="C12" s="39" t="s">
        <v>72</v>
      </c>
      <c r="D12" s="11">
        <v>4.3</v>
      </c>
      <c r="E12" s="60">
        <f>D12-(D12*E81)</f>
        <v>4.3</v>
      </c>
      <c r="F12" s="61">
        <f>E12*F81</f>
        <v>120.228</v>
      </c>
    </row>
    <row r="13" spans="2:6" ht="27.75" customHeight="1">
      <c r="B13" s="41" t="s">
        <v>71</v>
      </c>
      <c r="C13" s="39">
        <v>42017</v>
      </c>
      <c r="D13" s="11">
        <v>0.39</v>
      </c>
      <c r="E13" s="60">
        <f>D13-(D13*E81)</f>
        <v>0.39</v>
      </c>
      <c r="F13" s="61">
        <f>E13*F81</f>
        <v>10.9044</v>
      </c>
    </row>
    <row r="14" spans="2:6" ht="30" customHeight="1">
      <c r="B14" s="41" t="s">
        <v>78</v>
      </c>
      <c r="C14" s="39" t="s">
        <v>79</v>
      </c>
      <c r="D14" s="11">
        <v>8.81</v>
      </c>
      <c r="E14" s="60">
        <f>D14-(D14*E81)</f>
        <v>8.81</v>
      </c>
      <c r="F14" s="61">
        <f>E14*F81</f>
        <v>246.32760000000002</v>
      </c>
    </row>
    <row r="15" spans="2:6" ht="28.5" customHeight="1">
      <c r="B15" s="41" t="s">
        <v>80</v>
      </c>
      <c r="C15" s="39" t="s">
        <v>81</v>
      </c>
      <c r="D15" s="11">
        <v>15</v>
      </c>
      <c r="E15" s="60">
        <f>D15-(D15*E81)</f>
        <v>15</v>
      </c>
      <c r="F15" s="61">
        <f>E15*F81</f>
        <v>419.40000000000003</v>
      </c>
    </row>
    <row r="16" spans="2:6" ht="21" customHeight="1">
      <c r="B16" s="41" t="s">
        <v>104</v>
      </c>
      <c r="C16" s="39">
        <v>58213</v>
      </c>
      <c r="D16" s="11">
        <v>4.96</v>
      </c>
      <c r="E16" s="60">
        <f>D16-(D16*E81)</f>
        <v>4.96</v>
      </c>
      <c r="F16" s="61">
        <f>E16*F81</f>
        <v>138.6816</v>
      </c>
    </row>
    <row r="17" spans="2:6" ht="20.25" customHeight="1">
      <c r="B17" s="41" t="s">
        <v>105</v>
      </c>
      <c r="C17" s="39">
        <v>58214</v>
      </c>
      <c r="D17" s="11">
        <v>4.96</v>
      </c>
      <c r="E17" s="60">
        <f>D17-(D17*E81)</f>
        <v>4.96</v>
      </c>
      <c r="F17" s="61">
        <f>E17*F81</f>
        <v>138.6816</v>
      </c>
    </row>
    <row r="18" spans="2:6" ht="23.25" customHeight="1">
      <c r="B18" s="41" t="s">
        <v>106</v>
      </c>
      <c r="C18" s="39">
        <v>58212</v>
      </c>
      <c r="D18" s="11">
        <v>4.78</v>
      </c>
      <c r="E18" s="60">
        <f>D18-(D18*E81)</f>
        <v>4.78</v>
      </c>
      <c r="F18" s="61">
        <f>E18*F81</f>
        <v>133.64880000000002</v>
      </c>
    </row>
    <row r="19" spans="2:6" ht="23.25" customHeight="1">
      <c r="B19" s="41" t="s">
        <v>106</v>
      </c>
      <c r="C19" s="39" t="s">
        <v>107</v>
      </c>
      <c r="D19" s="11">
        <v>3.3</v>
      </c>
      <c r="E19" s="60">
        <f>D19-(D19*E81)</f>
        <v>3.3</v>
      </c>
      <c r="F19" s="61">
        <f>E19*F81</f>
        <v>92.268</v>
      </c>
    </row>
    <row r="20" spans="2:6" ht="22.5" customHeight="1">
      <c r="B20" s="41" t="s">
        <v>108</v>
      </c>
      <c r="C20" s="39">
        <v>58211</v>
      </c>
      <c r="D20" s="11">
        <v>4.63</v>
      </c>
      <c r="E20" s="60">
        <f>D20-(D20*E81)</f>
        <v>4.63</v>
      </c>
      <c r="F20" s="61">
        <f>E20*F81</f>
        <v>129.4548</v>
      </c>
    </row>
    <row r="21" spans="2:6" ht="24" customHeight="1">
      <c r="B21" s="41" t="s">
        <v>108</v>
      </c>
      <c r="C21" s="39" t="s">
        <v>109</v>
      </c>
      <c r="D21" s="11">
        <v>3.3</v>
      </c>
      <c r="E21" s="60">
        <f>D21-(D21*E81)</f>
        <v>3.3</v>
      </c>
      <c r="F21" s="61">
        <f>E21*F81</f>
        <v>92.268</v>
      </c>
    </row>
    <row r="22" spans="2:6" ht="22.5" customHeight="1">
      <c r="B22" s="41" t="s">
        <v>121</v>
      </c>
      <c r="C22" s="39" t="s">
        <v>122</v>
      </c>
      <c r="D22" s="11">
        <v>3.36</v>
      </c>
      <c r="E22" s="60">
        <f>D22-(D22*E81)</f>
        <v>3.36</v>
      </c>
      <c r="F22" s="61">
        <f>E22*F81</f>
        <v>93.9456</v>
      </c>
    </row>
    <row r="23" spans="2:6" ht="36" customHeight="1">
      <c r="B23" s="41" t="s">
        <v>123</v>
      </c>
      <c r="C23" s="39" t="s">
        <v>124</v>
      </c>
      <c r="D23" s="11">
        <v>5.12</v>
      </c>
      <c r="E23" s="60">
        <f>D23-(D23*E81)</f>
        <v>5.12</v>
      </c>
      <c r="F23" s="61">
        <f>E23*F81</f>
        <v>143.1552</v>
      </c>
    </row>
    <row r="24" spans="1:6" ht="24" customHeight="1">
      <c r="A24" s="31"/>
      <c r="B24" s="41" t="s">
        <v>125</v>
      </c>
      <c r="C24" s="39">
        <v>87500</v>
      </c>
      <c r="D24" s="11">
        <v>11.98</v>
      </c>
      <c r="E24" s="60">
        <f>D24-(D24*E81)</f>
        <v>11.98</v>
      </c>
      <c r="F24" s="61">
        <f>E24*F81</f>
        <v>334.9608</v>
      </c>
    </row>
    <row r="25" spans="1:6" ht="36" customHeight="1">
      <c r="A25" s="31"/>
      <c r="B25" s="41" t="s">
        <v>126</v>
      </c>
      <c r="C25" s="39" t="s">
        <v>127</v>
      </c>
      <c r="D25" s="11">
        <v>11.96</v>
      </c>
      <c r="E25" s="60">
        <f>D25-(D25*E81)</f>
        <v>11.96</v>
      </c>
      <c r="F25" s="61">
        <f>E25*F81</f>
        <v>334.40160000000003</v>
      </c>
    </row>
    <row r="26" spans="1:6" ht="36" customHeight="1">
      <c r="A26" s="31"/>
      <c r="B26" s="41" t="s">
        <v>128</v>
      </c>
      <c r="C26" s="39" t="s">
        <v>129</v>
      </c>
      <c r="D26" s="11">
        <v>11.85</v>
      </c>
      <c r="E26" s="60">
        <f>D26-(D26*E81)</f>
        <v>11.85</v>
      </c>
      <c r="F26" s="61">
        <f>E26*F81</f>
        <v>331.326</v>
      </c>
    </row>
    <row r="27" spans="1:6" ht="27.75" customHeight="1">
      <c r="A27" s="31"/>
      <c r="B27" s="41" t="s">
        <v>130</v>
      </c>
      <c r="C27" s="39" t="s">
        <v>131</v>
      </c>
      <c r="D27" s="11">
        <v>28.46</v>
      </c>
      <c r="E27" s="60">
        <f>D27-(D27*E81)</f>
        <v>28.46</v>
      </c>
      <c r="F27" s="61">
        <f>E27*F81</f>
        <v>795.7416000000001</v>
      </c>
    </row>
    <row r="28" spans="1:6" ht="29.25" customHeight="1">
      <c r="A28" s="31"/>
      <c r="B28" s="41" t="s">
        <v>132</v>
      </c>
      <c r="C28" s="39" t="s">
        <v>133</v>
      </c>
      <c r="D28" s="11">
        <v>11.96</v>
      </c>
      <c r="E28" s="60">
        <f>D28-(D28*E81)</f>
        <v>11.96</v>
      </c>
      <c r="F28" s="61">
        <f>E28*F81</f>
        <v>334.40160000000003</v>
      </c>
    </row>
    <row r="29" spans="1:6" ht="22.5" customHeight="1">
      <c r="A29" s="31"/>
      <c r="B29" s="41" t="s">
        <v>134</v>
      </c>
      <c r="C29" s="39" t="s">
        <v>135</v>
      </c>
      <c r="D29" s="11">
        <v>12.1</v>
      </c>
      <c r="E29" s="60">
        <f>D29-(D29*E81)</f>
        <v>12.1</v>
      </c>
      <c r="F29" s="61">
        <f>E29*F81</f>
        <v>338.316</v>
      </c>
    </row>
    <row r="30" spans="1:6" ht="28.5" customHeight="1">
      <c r="A30" s="31"/>
      <c r="B30" s="41" t="s">
        <v>136</v>
      </c>
      <c r="C30" s="39" t="s">
        <v>137</v>
      </c>
      <c r="D30" s="11">
        <v>7.95</v>
      </c>
      <c r="E30" s="60">
        <f>D30-(D30*E81)</f>
        <v>7.95</v>
      </c>
      <c r="F30" s="61">
        <f>E30*F81</f>
        <v>222.282</v>
      </c>
    </row>
    <row r="31" spans="1:6" ht="30" customHeight="1">
      <c r="A31" s="31"/>
      <c r="B31" s="41" t="s">
        <v>138</v>
      </c>
      <c r="C31" s="39" t="s">
        <v>139</v>
      </c>
      <c r="D31" s="11">
        <v>7.95</v>
      </c>
      <c r="E31" s="60">
        <f>D31-(D31*E81)</f>
        <v>7.95</v>
      </c>
      <c r="F31" s="61">
        <f>E31*F81</f>
        <v>222.282</v>
      </c>
    </row>
    <row r="32" spans="1:6" ht="30" customHeight="1">
      <c r="A32" s="31"/>
      <c r="B32" s="41" t="s">
        <v>140</v>
      </c>
      <c r="C32" s="39" t="s">
        <v>141</v>
      </c>
      <c r="D32" s="11">
        <v>7.9</v>
      </c>
      <c r="E32" s="60">
        <f>D32-(D32*E81)</f>
        <v>7.9</v>
      </c>
      <c r="F32" s="61">
        <f>E32*F81</f>
        <v>220.88400000000001</v>
      </c>
    </row>
    <row r="33" spans="1:6" ht="29.25" customHeight="1">
      <c r="A33" s="31"/>
      <c r="B33" s="41" t="s">
        <v>143</v>
      </c>
      <c r="C33" s="39" t="s">
        <v>144</v>
      </c>
      <c r="D33" s="11">
        <v>10.7</v>
      </c>
      <c r="E33" s="60">
        <f>D33-(D33*E81)</f>
        <v>10.7</v>
      </c>
      <c r="F33" s="61">
        <f>E33*F81</f>
        <v>299.17199999999997</v>
      </c>
    </row>
    <row r="34" spans="1:6" ht="21" customHeight="1">
      <c r="A34" s="31"/>
      <c r="B34" s="41" t="s">
        <v>142</v>
      </c>
      <c r="C34" s="39">
        <v>87350</v>
      </c>
      <c r="D34" s="11">
        <v>11.98</v>
      </c>
      <c r="E34" s="60">
        <f>D34-(D34*E81)</f>
        <v>11.98</v>
      </c>
      <c r="F34" s="61">
        <f>E34*F81</f>
        <v>334.9608</v>
      </c>
    </row>
    <row r="35" spans="1:6" ht="30" customHeight="1">
      <c r="A35" s="31"/>
      <c r="B35" s="41" t="s">
        <v>145</v>
      </c>
      <c r="C35" s="39" t="s">
        <v>146</v>
      </c>
      <c r="D35" s="11">
        <v>11.47</v>
      </c>
      <c r="E35" s="60">
        <f>D35-(D35*E81)</f>
        <v>11.47</v>
      </c>
      <c r="F35" s="61">
        <f>E35*F81</f>
        <v>320.70120000000003</v>
      </c>
    </row>
    <row r="36" spans="1:6" ht="30" customHeight="1">
      <c r="A36" s="31"/>
      <c r="B36" s="41" t="s">
        <v>147</v>
      </c>
      <c r="C36" s="39" t="s">
        <v>148</v>
      </c>
      <c r="D36" s="11">
        <v>11.2</v>
      </c>
      <c r="E36" s="60">
        <f>D36-(D36*E81)</f>
        <v>11.2</v>
      </c>
      <c r="F36" s="61">
        <f>E36*F81</f>
        <v>313.152</v>
      </c>
    </row>
    <row r="37" spans="1:6" ht="30" customHeight="1">
      <c r="A37" s="31"/>
      <c r="B37" s="41" t="s">
        <v>149</v>
      </c>
      <c r="C37" s="39" t="s">
        <v>150</v>
      </c>
      <c r="D37" s="11">
        <v>29.83</v>
      </c>
      <c r="E37" s="60">
        <f>D37-(D37*E81)</f>
        <v>29.83</v>
      </c>
      <c r="F37" s="61">
        <f>E37*F81</f>
        <v>834.0468</v>
      </c>
    </row>
    <row r="38" spans="1:6" ht="30" customHeight="1">
      <c r="A38" s="31"/>
      <c r="B38" s="41" t="s">
        <v>151</v>
      </c>
      <c r="C38" s="39" t="s">
        <v>152</v>
      </c>
      <c r="D38" s="11">
        <v>8.51</v>
      </c>
      <c r="E38" s="60">
        <f>D38-(D38*E81)</f>
        <v>8.51</v>
      </c>
      <c r="F38" s="61">
        <f>E38*F81</f>
        <v>237.9396</v>
      </c>
    </row>
    <row r="39" spans="1:6" ht="30" customHeight="1">
      <c r="A39" s="31"/>
      <c r="B39" s="41" t="s">
        <v>153</v>
      </c>
      <c r="C39" s="39" t="s">
        <v>154</v>
      </c>
      <c r="D39" s="11">
        <v>8.48</v>
      </c>
      <c r="E39" s="60">
        <f>D39-(D39*E81)</f>
        <v>8.48</v>
      </c>
      <c r="F39" s="61">
        <f>E39*F81</f>
        <v>237.10080000000002</v>
      </c>
    </row>
    <row r="40" spans="1:6" ht="30" customHeight="1">
      <c r="A40" s="31"/>
      <c r="B40" s="41" t="s">
        <v>155</v>
      </c>
      <c r="C40" s="39" t="s">
        <v>156</v>
      </c>
      <c r="D40" s="11">
        <v>8.05</v>
      </c>
      <c r="E40" s="60">
        <f>D40-(D40*E81)</f>
        <v>8.05</v>
      </c>
      <c r="F40" s="61">
        <f>E40*F81</f>
        <v>225.07800000000003</v>
      </c>
    </row>
    <row r="41" spans="1:6" ht="29.25" customHeight="1">
      <c r="A41" s="31"/>
      <c r="B41" s="41" t="s">
        <v>157</v>
      </c>
      <c r="C41" s="39" t="s">
        <v>158</v>
      </c>
      <c r="D41" s="11">
        <v>28.05</v>
      </c>
      <c r="E41" s="60">
        <f>D41-(D41*E81)</f>
        <v>28.05</v>
      </c>
      <c r="F41" s="61">
        <f>E41*F81</f>
        <v>784.278</v>
      </c>
    </row>
    <row r="42" spans="1:6" ht="30" customHeight="1">
      <c r="A42" s="31"/>
      <c r="B42" s="41" t="s">
        <v>159</v>
      </c>
      <c r="C42" s="39" t="s">
        <v>160</v>
      </c>
      <c r="D42" s="11">
        <v>11.96</v>
      </c>
      <c r="E42" s="60">
        <f>D42-(D42*E81)</f>
        <v>11.96</v>
      </c>
      <c r="F42" s="61">
        <f>E42*F81</f>
        <v>334.40160000000003</v>
      </c>
    </row>
    <row r="43" spans="1:6" ht="27.75" customHeight="1">
      <c r="A43" s="31"/>
      <c r="B43" s="41" t="s">
        <v>161</v>
      </c>
      <c r="C43" s="39" t="s">
        <v>162</v>
      </c>
      <c r="D43" s="11">
        <v>11.39</v>
      </c>
      <c r="E43" s="60">
        <f>D43-(D43*E81)</f>
        <v>11.39</v>
      </c>
      <c r="F43" s="61">
        <f>E43*F81</f>
        <v>318.4644</v>
      </c>
    </row>
    <row r="44" spans="1:6" ht="30" customHeight="1">
      <c r="A44" s="31"/>
      <c r="B44" s="41" t="s">
        <v>163</v>
      </c>
      <c r="C44" s="39">
        <v>53042</v>
      </c>
      <c r="D44" s="11">
        <v>32.29</v>
      </c>
      <c r="E44" s="60">
        <f>D44-(D44*E81)</f>
        <v>32.29</v>
      </c>
      <c r="F44" s="61">
        <f>E44*F81</f>
        <v>902.8284</v>
      </c>
    </row>
    <row r="45" spans="1:6" ht="30" customHeight="1">
      <c r="A45" s="31"/>
      <c r="B45" s="41" t="s">
        <v>164</v>
      </c>
      <c r="C45" s="39" t="s">
        <v>165</v>
      </c>
      <c r="D45" s="11">
        <v>240.21</v>
      </c>
      <c r="E45" s="60">
        <f>D45-(D45*E81)</f>
        <v>240.21</v>
      </c>
      <c r="F45" s="61">
        <f>E45*F81</f>
        <v>6716.2716</v>
      </c>
    </row>
    <row r="46" spans="1:6" ht="30" customHeight="1">
      <c r="A46" s="31"/>
      <c r="B46" s="41" t="s">
        <v>166</v>
      </c>
      <c r="C46" s="39" t="s">
        <v>167</v>
      </c>
      <c r="D46" s="11">
        <v>522.39</v>
      </c>
      <c r="E46" s="60">
        <f>D46-(D46*E81)</f>
        <v>522.39</v>
      </c>
      <c r="F46" s="61">
        <f>E46*F81</f>
        <v>14606.0244</v>
      </c>
    </row>
    <row r="47" spans="1:6" ht="30" customHeight="1">
      <c r="A47" s="31"/>
      <c r="B47" s="41" t="s">
        <v>168</v>
      </c>
      <c r="C47" s="39" t="s">
        <v>169</v>
      </c>
      <c r="D47" s="11">
        <v>41</v>
      </c>
      <c r="E47" s="60">
        <f>D47-(D47*E81)</f>
        <v>41</v>
      </c>
      <c r="F47" s="61">
        <f>E47*F81</f>
        <v>1146.3600000000001</v>
      </c>
    </row>
    <row r="48" spans="1:6" ht="40.5" customHeight="1">
      <c r="A48" s="31"/>
      <c r="B48" s="41" t="s">
        <v>170</v>
      </c>
      <c r="C48" s="39" t="s">
        <v>171</v>
      </c>
      <c r="D48" s="11">
        <v>35.5</v>
      </c>
      <c r="E48" s="60">
        <f>D48-(D48*E81)</f>
        <v>35.5</v>
      </c>
      <c r="F48" s="61">
        <f>E48*F81</f>
        <v>992.58</v>
      </c>
    </row>
    <row r="49" spans="1:6" ht="30" customHeight="1">
      <c r="A49" s="31"/>
      <c r="B49" s="41" t="s">
        <v>172</v>
      </c>
      <c r="C49" s="39" t="s">
        <v>173</v>
      </c>
      <c r="D49" s="11">
        <v>36.22</v>
      </c>
      <c r="E49" s="60">
        <f>D49-(D49*E81)</f>
        <v>36.22</v>
      </c>
      <c r="F49" s="61">
        <f>E49*F81</f>
        <v>1012.7112</v>
      </c>
    </row>
    <row r="50" spans="1:6" ht="48.75" customHeight="1">
      <c r="A50" s="31"/>
      <c r="B50" s="41" t="s">
        <v>174</v>
      </c>
      <c r="C50" s="39" t="s">
        <v>175</v>
      </c>
      <c r="D50" s="11">
        <v>112.18</v>
      </c>
      <c r="E50" s="60">
        <f>D50-(D50*E81)</f>
        <v>112.18</v>
      </c>
      <c r="F50" s="61">
        <f>E50*F81</f>
        <v>3136.5528000000004</v>
      </c>
    </row>
    <row r="51" spans="1:6" ht="41.25" customHeight="1">
      <c r="A51" s="31"/>
      <c r="B51" s="41" t="s">
        <v>176</v>
      </c>
      <c r="C51" s="39" t="s">
        <v>177</v>
      </c>
      <c r="D51" s="11">
        <v>79.88</v>
      </c>
      <c r="E51" s="60">
        <f>D51-(D51*E81)</f>
        <v>79.88</v>
      </c>
      <c r="F51" s="61">
        <f>E51*F81</f>
        <v>2233.4447999999998</v>
      </c>
    </row>
    <row r="52" spans="1:6" ht="30" customHeight="1">
      <c r="A52" s="31"/>
      <c r="B52" s="41" t="s">
        <v>178</v>
      </c>
      <c r="C52" s="39" t="s">
        <v>179</v>
      </c>
      <c r="D52" s="11">
        <v>66.68</v>
      </c>
      <c r="E52" s="60">
        <f>D52-(D52*E81)</f>
        <v>66.68</v>
      </c>
      <c r="F52" s="61">
        <f>E52*F81</f>
        <v>1864.3728000000003</v>
      </c>
    </row>
    <row r="53" spans="1:6" ht="43.5" customHeight="1">
      <c r="A53" s="31"/>
      <c r="B53" s="41" t="s">
        <v>180</v>
      </c>
      <c r="C53" s="39" t="s">
        <v>181</v>
      </c>
      <c r="D53" s="11">
        <v>112.2</v>
      </c>
      <c r="E53" s="60">
        <f>D53-(D53*E81)</f>
        <v>112.2</v>
      </c>
      <c r="F53" s="61">
        <f>E53*F81</f>
        <v>3137.112</v>
      </c>
    </row>
    <row r="54" spans="1:6" ht="42.75" customHeight="1">
      <c r="A54" s="31"/>
      <c r="B54" s="41" t="s">
        <v>182</v>
      </c>
      <c r="C54" s="39" t="s">
        <v>183</v>
      </c>
      <c r="D54" s="11">
        <v>72.25</v>
      </c>
      <c r="E54" s="60">
        <f>D54-(D54*E81)</f>
        <v>72.25</v>
      </c>
      <c r="F54" s="61">
        <f>E54*F81</f>
        <v>2020.1100000000001</v>
      </c>
    </row>
    <row r="55" spans="1:6" ht="42.75" customHeight="1">
      <c r="A55" s="31"/>
      <c r="B55" s="41" t="s">
        <v>184</v>
      </c>
      <c r="C55" s="39" t="s">
        <v>185</v>
      </c>
      <c r="D55" s="11">
        <v>88.59</v>
      </c>
      <c r="E55" s="60">
        <f>D55-(D55*E81)</f>
        <v>88.59</v>
      </c>
      <c r="F55" s="61">
        <f>E55*F81</f>
        <v>2476.9764</v>
      </c>
    </row>
    <row r="56" spans="1:6" ht="42.75" customHeight="1">
      <c r="A56" s="31"/>
      <c r="B56" s="41" t="s">
        <v>186</v>
      </c>
      <c r="C56" s="39" t="s">
        <v>187</v>
      </c>
      <c r="D56" s="11">
        <v>123.4</v>
      </c>
      <c r="E56" s="60">
        <f>D56-(D56*E81)</f>
        <v>123.4</v>
      </c>
      <c r="F56" s="61">
        <f>E56*F81</f>
        <v>3450.264</v>
      </c>
    </row>
    <row r="57" spans="1:6" ht="42.75" customHeight="1">
      <c r="A57" s="31"/>
      <c r="B57" s="41" t="s">
        <v>188</v>
      </c>
      <c r="C57" s="39" t="s">
        <v>189</v>
      </c>
      <c r="D57" s="11">
        <v>82.79</v>
      </c>
      <c r="E57" s="60">
        <f>D57-(D57*E81)</f>
        <v>82.79</v>
      </c>
      <c r="F57" s="61">
        <f>E57*F81</f>
        <v>2314.8084000000003</v>
      </c>
    </row>
    <row r="58" spans="1:6" ht="32.25" customHeight="1">
      <c r="A58" s="31"/>
      <c r="B58" s="41" t="s">
        <v>190</v>
      </c>
      <c r="C58" s="39">
        <v>55661</v>
      </c>
      <c r="D58" s="11">
        <v>325.59</v>
      </c>
      <c r="E58" s="60">
        <f>D58-(D58*E81)</f>
        <v>325.59</v>
      </c>
      <c r="F58" s="61">
        <f>E58*F81</f>
        <v>9103.4964</v>
      </c>
    </row>
    <row r="59" spans="1:6" ht="32.25" customHeight="1">
      <c r="A59" s="31"/>
      <c r="B59" s="41" t="s">
        <v>191</v>
      </c>
      <c r="C59" s="39" t="s">
        <v>192</v>
      </c>
      <c r="D59" s="11">
        <v>132.7</v>
      </c>
      <c r="E59" s="60">
        <f>D59-(D59*E81)</f>
        <v>132.7</v>
      </c>
      <c r="F59" s="61">
        <f>E59*F81</f>
        <v>3710.292</v>
      </c>
    </row>
    <row r="60" spans="1:6" ht="24" customHeight="1">
      <c r="A60" s="31"/>
      <c r="B60" s="41" t="s">
        <v>220</v>
      </c>
      <c r="C60" s="39" t="s">
        <v>221</v>
      </c>
      <c r="D60" s="11">
        <v>13.29</v>
      </c>
      <c r="E60" s="60">
        <f>D60-(D60*E81)</f>
        <v>13.29</v>
      </c>
      <c r="F60" s="61">
        <f>E60*F81</f>
        <v>371.5884</v>
      </c>
    </row>
    <row r="61" spans="1:6" ht="22.5" customHeight="1">
      <c r="A61" s="31"/>
      <c r="B61" s="41" t="s">
        <v>222</v>
      </c>
      <c r="C61" s="39">
        <v>85216</v>
      </c>
      <c r="D61" s="11">
        <v>8.12</v>
      </c>
      <c r="E61" s="60">
        <f>D61-(D61*E81)</f>
        <v>8.12</v>
      </c>
      <c r="F61" s="61">
        <f>E61*F81</f>
        <v>227.03519999999997</v>
      </c>
    </row>
    <row r="62" spans="1:6" ht="24" customHeight="1">
      <c r="A62" s="31"/>
      <c r="B62" s="41" t="s">
        <v>223</v>
      </c>
      <c r="C62" s="39">
        <v>85215</v>
      </c>
      <c r="D62" s="11">
        <v>3.55</v>
      </c>
      <c r="E62" s="60">
        <f>D62-(D62*E81)</f>
        <v>3.55</v>
      </c>
      <c r="F62" s="61">
        <f>E62*F81</f>
        <v>99.258</v>
      </c>
    </row>
    <row r="63" spans="1:6" ht="22.5" customHeight="1">
      <c r="A63" s="31"/>
      <c r="B63" s="41" t="s">
        <v>236</v>
      </c>
      <c r="C63" s="39">
        <v>91335</v>
      </c>
      <c r="D63" s="11">
        <v>53.89</v>
      </c>
      <c r="E63" s="60">
        <f>D63-(D63*E81)</f>
        <v>53.89</v>
      </c>
      <c r="F63" s="61">
        <f>E63*F81</f>
        <v>1506.7644</v>
      </c>
    </row>
    <row r="64" spans="1:6" ht="34.5" customHeight="1">
      <c r="A64" s="31"/>
      <c r="B64" s="41" t="s">
        <v>237</v>
      </c>
      <c r="C64" s="39">
        <v>85200</v>
      </c>
      <c r="D64" s="11">
        <v>37.73</v>
      </c>
      <c r="E64" s="60">
        <f>D64-(D64*E81)</f>
        <v>37.73</v>
      </c>
      <c r="F64" s="61">
        <f>E64*F81</f>
        <v>1054.9307999999999</v>
      </c>
    </row>
    <row r="65" spans="1:6" ht="22.5" customHeight="1">
      <c r="A65" s="31"/>
      <c r="B65" s="41" t="s">
        <v>256</v>
      </c>
      <c r="C65" s="39" t="s">
        <v>257</v>
      </c>
      <c r="D65" s="11">
        <v>2.31</v>
      </c>
      <c r="E65" s="60">
        <f>D65-(D65*E81)</f>
        <v>2.31</v>
      </c>
      <c r="F65" s="61">
        <f>E65*F81</f>
        <v>64.58760000000001</v>
      </c>
    </row>
    <row r="66" spans="1:6" ht="22.5" customHeight="1">
      <c r="A66" s="31"/>
      <c r="B66" s="41" t="s">
        <v>258</v>
      </c>
      <c r="C66" s="39" t="s">
        <v>259</v>
      </c>
      <c r="D66" s="11">
        <v>4.8</v>
      </c>
      <c r="E66" s="60">
        <f>D66-(D66*E81)</f>
        <v>4.8</v>
      </c>
      <c r="F66" s="61">
        <f>E66*F81</f>
        <v>134.208</v>
      </c>
    </row>
    <row r="67" spans="1:6" ht="30.75" customHeight="1">
      <c r="A67" s="31"/>
      <c r="B67" s="41" t="s">
        <v>294</v>
      </c>
      <c r="C67" s="39">
        <v>41602</v>
      </c>
      <c r="D67" s="11">
        <v>11.88</v>
      </c>
      <c r="E67" s="60">
        <f>D67-(D67*E81)</f>
        <v>11.88</v>
      </c>
      <c r="F67" s="61">
        <f>E67*F81</f>
        <v>332.1648</v>
      </c>
    </row>
    <row r="68" spans="1:6" ht="33" customHeight="1">
      <c r="A68" s="31"/>
      <c r="B68" s="41" t="s">
        <v>295</v>
      </c>
      <c r="C68" s="39">
        <v>41603</v>
      </c>
      <c r="D68" s="11">
        <v>11.88</v>
      </c>
      <c r="E68" s="60">
        <f>D68-(D68*E81)</f>
        <v>11.88</v>
      </c>
      <c r="F68" s="61">
        <f>E68*F81</f>
        <v>332.1648</v>
      </c>
    </row>
    <row r="69" spans="1:6" ht="33" customHeight="1">
      <c r="A69" s="31"/>
      <c r="B69" s="41" t="s">
        <v>296</v>
      </c>
      <c r="C69" s="39">
        <v>41601</v>
      </c>
      <c r="D69" s="11">
        <v>11.88</v>
      </c>
      <c r="E69" s="60">
        <f>D69-(D69*E81)</f>
        <v>11.88</v>
      </c>
      <c r="F69" s="61">
        <f>E69*F81</f>
        <v>332.1648</v>
      </c>
    </row>
    <row r="70" spans="1:6" ht="33" customHeight="1">
      <c r="A70" s="31"/>
      <c r="B70" s="41" t="s">
        <v>297</v>
      </c>
      <c r="C70" s="39">
        <v>83372</v>
      </c>
      <c r="D70" s="11">
        <v>65.5</v>
      </c>
      <c r="E70" s="60">
        <f>D70-(D70*E81)</f>
        <v>65.5</v>
      </c>
      <c r="F70" s="61">
        <f>E70*F81</f>
        <v>1831.38</v>
      </c>
    </row>
    <row r="71" spans="1:6" ht="33" customHeight="1">
      <c r="A71" s="31"/>
      <c r="B71" s="41" t="s">
        <v>298</v>
      </c>
      <c r="C71" s="39">
        <v>84961</v>
      </c>
      <c r="D71" s="11">
        <v>44.45</v>
      </c>
      <c r="E71" s="60">
        <f>D71-(D71*E81)</f>
        <v>44.45</v>
      </c>
      <c r="F71" s="61">
        <f>E71*F81</f>
        <v>1242.8220000000001</v>
      </c>
    </row>
    <row r="72" spans="1:6" ht="33" customHeight="1">
      <c r="A72" s="31"/>
      <c r="B72" s="41" t="s">
        <v>299</v>
      </c>
      <c r="C72" s="39" t="s">
        <v>300</v>
      </c>
      <c r="D72" s="11">
        <v>47.95</v>
      </c>
      <c r="E72" s="60">
        <f>D72-(D72*E81)</f>
        <v>47.95</v>
      </c>
      <c r="F72" s="61">
        <f>E72*F81</f>
        <v>1340.682</v>
      </c>
    </row>
    <row r="73" spans="1:6" ht="33" customHeight="1">
      <c r="A73" s="31"/>
      <c r="B73" s="41" t="s">
        <v>301</v>
      </c>
      <c r="C73" s="39" t="s">
        <v>302</v>
      </c>
      <c r="D73" s="11">
        <v>43.59</v>
      </c>
      <c r="E73" s="60">
        <f>D73-(D73*E81)</f>
        <v>43.59</v>
      </c>
      <c r="F73" s="61">
        <f>E73*F81</f>
        <v>1218.7764000000002</v>
      </c>
    </row>
    <row r="74" spans="1:6" ht="45" customHeight="1">
      <c r="A74" s="31"/>
      <c r="B74" s="41" t="s">
        <v>303</v>
      </c>
      <c r="C74" s="39" t="s">
        <v>304</v>
      </c>
      <c r="D74" s="11">
        <v>48.37</v>
      </c>
      <c r="E74" s="60">
        <f>D74-(D74*E81)</f>
        <v>48.37</v>
      </c>
      <c r="F74" s="61">
        <f>E74*F81</f>
        <v>1352.4252</v>
      </c>
    </row>
    <row r="75" spans="1:6" ht="38.25" customHeight="1">
      <c r="A75" s="31"/>
      <c r="B75" s="41" t="s">
        <v>305</v>
      </c>
      <c r="C75" s="39">
        <v>40360</v>
      </c>
      <c r="D75" s="11">
        <v>27.98</v>
      </c>
      <c r="E75" s="60">
        <f>D75-(D75*E81)</f>
        <v>27.98</v>
      </c>
      <c r="F75" s="61">
        <f>E75*F81</f>
        <v>782.3208000000001</v>
      </c>
    </row>
    <row r="76" spans="1:6" ht="33.75" customHeight="1">
      <c r="A76" s="31"/>
      <c r="B76" s="41" t="s">
        <v>306</v>
      </c>
      <c r="C76" s="39">
        <v>40372</v>
      </c>
      <c r="D76" s="11">
        <v>32.69</v>
      </c>
      <c r="E76" s="60">
        <f>D76-(D76*E81)</f>
        <v>32.69</v>
      </c>
      <c r="F76" s="61">
        <f>E76*F81</f>
        <v>914.0124</v>
      </c>
    </row>
    <row r="77" spans="1:6" ht="45" customHeight="1">
      <c r="A77" s="31"/>
      <c r="B77" s="41" t="s">
        <v>307</v>
      </c>
      <c r="C77" s="39">
        <v>40396</v>
      </c>
      <c r="D77" s="11">
        <v>44.21</v>
      </c>
      <c r="E77" s="60">
        <f>D77-(D77*E81)</f>
        <v>44.21</v>
      </c>
      <c r="F77" s="61">
        <f>E77*F81</f>
        <v>1236.1116</v>
      </c>
    </row>
    <row r="78" spans="1:6" ht="36" customHeight="1">
      <c r="A78" s="31"/>
      <c r="B78" s="41" t="s">
        <v>308</v>
      </c>
      <c r="C78" s="39" t="s">
        <v>309</v>
      </c>
      <c r="D78" s="11">
        <v>74.21</v>
      </c>
      <c r="E78" s="60">
        <f>D78-(D78*E81)</f>
        <v>74.21</v>
      </c>
      <c r="F78" s="61">
        <f>E78*F81</f>
        <v>2074.9116</v>
      </c>
    </row>
    <row r="79" spans="1:6" ht="36" customHeight="1" thickBot="1">
      <c r="A79" s="2"/>
      <c r="B79" s="42" t="s">
        <v>310</v>
      </c>
      <c r="C79" s="43">
        <v>40336</v>
      </c>
      <c r="D79" s="13">
        <v>15.53</v>
      </c>
      <c r="E79" s="62">
        <f>D79-(D79*E81)</f>
        <v>15.53</v>
      </c>
      <c r="F79" s="63">
        <f>E79*F81</f>
        <v>434.2188</v>
      </c>
    </row>
    <row r="80" spans="2:6" ht="33.75" customHeight="1">
      <c r="B80" s="84"/>
      <c r="C80" s="84"/>
      <c r="D80" s="84"/>
      <c r="E80" s="84"/>
      <c r="F80" s="84"/>
    </row>
    <row r="81" spans="2:6" ht="33.75" customHeight="1">
      <c r="B81" s="88" t="s">
        <v>319</v>
      </c>
      <c r="C81" s="84"/>
      <c r="D81" s="84"/>
      <c r="E81" s="34">
        <v>0</v>
      </c>
      <c r="F81" s="33">
        <v>27.96</v>
      </c>
    </row>
    <row r="82" spans="2:6" ht="33.75" customHeight="1">
      <c r="B82" s="21"/>
      <c r="C82" s="21"/>
      <c r="D82" s="21"/>
      <c r="E82" s="21"/>
      <c r="F82" s="21"/>
    </row>
    <row r="83" spans="2:6" ht="27.75" customHeight="1">
      <c r="B83" s="82" t="s">
        <v>318</v>
      </c>
      <c r="C83" s="83"/>
      <c r="D83" s="83"/>
      <c r="E83" s="83"/>
      <c r="F83" s="83"/>
    </row>
    <row r="84" spans="2:6" ht="33" customHeight="1">
      <c r="B84" s="99"/>
      <c r="C84" s="99"/>
      <c r="D84" s="99"/>
      <c r="E84" s="99"/>
      <c r="F84" s="99"/>
    </row>
    <row r="85" ht="19.5" customHeight="1">
      <c r="B85" s="23"/>
    </row>
    <row r="86" spans="2:4" ht="17.25" customHeight="1">
      <c r="B86" s="81"/>
      <c r="C86" s="81"/>
      <c r="D86" s="81"/>
    </row>
    <row r="87" spans="2:4" ht="33.75" customHeight="1">
      <c r="B87" s="95"/>
      <c r="C87" s="95"/>
      <c r="D87" s="95"/>
    </row>
    <row r="88" ht="29.2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</sheetData>
  <sheetProtection/>
  <mergeCells count="8">
    <mergeCell ref="B84:F84"/>
    <mergeCell ref="B86:D86"/>
    <mergeCell ref="B87:D87"/>
    <mergeCell ref="B2:F5"/>
    <mergeCell ref="B7:F7"/>
    <mergeCell ref="B80:F80"/>
    <mergeCell ref="B83:F83"/>
    <mergeCell ref="B81:D81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3107111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O52"/>
  <sheetViews>
    <sheetView zoomScale="90" zoomScaleNormal="90" zoomScaleSheetLayoutView="70" zoomScalePageLayoutView="0" workbookViewId="0" topLeftCell="A40">
      <selection activeCell="E10" sqref="E10"/>
    </sheetView>
  </sheetViews>
  <sheetFormatPr defaultColWidth="9.00390625" defaultRowHeight="12.75"/>
  <cols>
    <col min="1" max="1" width="5.75390625" style="1" customWidth="1"/>
    <col min="2" max="2" width="34.25390625" style="22" customWidth="1"/>
    <col min="3" max="3" width="17.75390625" style="22" customWidth="1"/>
    <col min="4" max="4" width="18.00390625" style="1" customWidth="1"/>
    <col min="5" max="5" width="17.125" style="1" customWidth="1"/>
    <col min="6" max="6" width="18.125" style="28" customWidth="1"/>
    <col min="7" max="16384" width="9.125" style="1" customWidth="1"/>
  </cols>
  <sheetData>
    <row r="1" ht="22.5" customHeight="1"/>
    <row r="2" spans="2:6" ht="30" customHeight="1">
      <c r="B2" s="103" t="s">
        <v>321</v>
      </c>
      <c r="C2" s="104"/>
      <c r="D2" s="104"/>
      <c r="E2" s="104"/>
      <c r="F2" s="104"/>
    </row>
    <row r="3" spans="2:6" ht="16.5" customHeight="1">
      <c r="B3" s="104"/>
      <c r="C3" s="104"/>
      <c r="D3" s="104"/>
      <c r="E3" s="104"/>
      <c r="F3" s="104"/>
    </row>
    <row r="4" spans="2:6" ht="15.75" customHeight="1">
      <c r="B4" s="104"/>
      <c r="C4" s="104"/>
      <c r="D4" s="104"/>
      <c r="E4" s="104"/>
      <c r="F4" s="104"/>
    </row>
    <row r="5" spans="2:6" ht="16.5" customHeight="1">
      <c r="B5" s="104"/>
      <c r="C5" s="104"/>
      <c r="D5" s="104"/>
      <c r="E5" s="104"/>
      <c r="F5" s="104"/>
    </row>
    <row r="6" ht="18" customHeight="1" thickBot="1">
      <c r="F6" s="29"/>
    </row>
    <row r="7" spans="1:6" ht="28.5" customHeight="1" thickBot="1">
      <c r="A7" s="2"/>
      <c r="B7" s="92" t="s">
        <v>320</v>
      </c>
      <c r="C7" s="93"/>
      <c r="D7" s="93"/>
      <c r="E7" s="93"/>
      <c r="F7" s="94"/>
    </row>
    <row r="8" ht="18" customHeight="1" thickBot="1">
      <c r="F8" s="29"/>
    </row>
    <row r="9" spans="2:6" ht="42" customHeight="1" thickBot="1">
      <c r="B9" s="37" t="s">
        <v>3</v>
      </c>
      <c r="C9" s="36" t="s">
        <v>2</v>
      </c>
      <c r="D9" s="37" t="s">
        <v>5</v>
      </c>
      <c r="E9" s="38" t="s">
        <v>6</v>
      </c>
      <c r="F9" s="35" t="s">
        <v>0</v>
      </c>
    </row>
    <row r="10" spans="2:15" ht="31.5" customHeight="1">
      <c r="B10" s="68" t="s">
        <v>196</v>
      </c>
      <c r="C10" s="40">
        <v>53515</v>
      </c>
      <c r="D10" s="12">
        <v>66.29</v>
      </c>
      <c r="E10" s="69">
        <f>D10-(D10*E50)</f>
        <v>66.29</v>
      </c>
      <c r="F10" s="70">
        <f>E10*F50</f>
        <v>1853.4684000000002</v>
      </c>
      <c r="N10" s="6"/>
      <c r="O10" s="7"/>
    </row>
    <row r="11" spans="2:15" ht="36.75" customHeight="1">
      <c r="B11" s="57" t="s">
        <v>38</v>
      </c>
      <c r="C11" s="39" t="s">
        <v>39</v>
      </c>
      <c r="D11" s="11">
        <v>0</v>
      </c>
      <c r="E11" s="60">
        <f>D11-(D11*E51)</f>
        <v>0</v>
      </c>
      <c r="F11" s="61">
        <f>E11*F50</f>
        <v>0</v>
      </c>
      <c r="N11" s="6"/>
      <c r="O11" s="7"/>
    </row>
    <row r="12" spans="2:15" ht="26.25" customHeight="1">
      <c r="B12" s="57" t="s">
        <v>40</v>
      </c>
      <c r="C12" s="39" t="s">
        <v>41</v>
      </c>
      <c r="D12" s="11">
        <v>9.21</v>
      </c>
      <c r="E12" s="60">
        <f>D12-(D12*E50)</f>
        <v>9.21</v>
      </c>
      <c r="F12" s="61">
        <f>E12*F50</f>
        <v>257.51160000000004</v>
      </c>
      <c r="N12" s="6"/>
      <c r="O12" s="7"/>
    </row>
    <row r="13" spans="2:15" ht="27.75" customHeight="1">
      <c r="B13" s="57" t="s">
        <v>43</v>
      </c>
      <c r="C13" s="39" t="s">
        <v>42</v>
      </c>
      <c r="D13" s="11">
        <v>16.74</v>
      </c>
      <c r="E13" s="60">
        <f>D13-(D13*E50)</f>
        <v>16.74</v>
      </c>
      <c r="F13" s="61">
        <f>E13*F50</f>
        <v>468.05039999999997</v>
      </c>
      <c r="N13" s="6"/>
      <c r="O13" s="7"/>
    </row>
    <row r="14" spans="2:15" ht="30" customHeight="1">
      <c r="B14" s="57" t="s">
        <v>44</v>
      </c>
      <c r="C14" s="39" t="s">
        <v>45</v>
      </c>
      <c r="D14" s="11">
        <v>17</v>
      </c>
      <c r="E14" s="60">
        <f>D14-(D14*E50)</f>
        <v>17</v>
      </c>
      <c r="F14" s="61">
        <f>E14*F50</f>
        <v>475.32</v>
      </c>
      <c r="N14" s="6"/>
      <c r="O14" s="7"/>
    </row>
    <row r="15" spans="2:15" ht="29.25" customHeight="1">
      <c r="B15" s="57" t="s">
        <v>46</v>
      </c>
      <c r="C15" s="39">
        <v>82834</v>
      </c>
      <c r="D15" s="11">
        <v>35.59</v>
      </c>
      <c r="E15" s="60">
        <f>D15-(D15*E50)</f>
        <v>35.59</v>
      </c>
      <c r="F15" s="61">
        <f>E15*F50</f>
        <v>995.0964000000001</v>
      </c>
      <c r="N15" s="6"/>
      <c r="O15" s="7"/>
    </row>
    <row r="16" spans="2:15" ht="30" customHeight="1">
      <c r="B16" s="57" t="s">
        <v>47</v>
      </c>
      <c r="C16" s="39">
        <v>82934</v>
      </c>
      <c r="D16" s="11">
        <v>36.35</v>
      </c>
      <c r="E16" s="60">
        <f>D16-(D16*E50)</f>
        <v>36.35</v>
      </c>
      <c r="F16" s="61">
        <f>E16*F50</f>
        <v>1016.3460000000001</v>
      </c>
      <c r="N16" s="6"/>
      <c r="O16" s="7"/>
    </row>
    <row r="17" spans="2:15" ht="33" customHeight="1">
      <c r="B17" s="57" t="s">
        <v>48</v>
      </c>
      <c r="C17" s="39">
        <v>83834</v>
      </c>
      <c r="D17" s="11">
        <v>44.19</v>
      </c>
      <c r="E17" s="60">
        <f>D17-(D17*E50)</f>
        <v>44.19</v>
      </c>
      <c r="F17" s="61">
        <f>E17*F50</f>
        <v>1235.5524</v>
      </c>
      <c r="N17" s="6"/>
      <c r="O17" s="7"/>
    </row>
    <row r="18" spans="2:15" ht="30" customHeight="1">
      <c r="B18" s="57" t="s">
        <v>49</v>
      </c>
      <c r="C18" s="39">
        <v>50551</v>
      </c>
      <c r="D18" s="11">
        <v>0</v>
      </c>
      <c r="E18" s="60">
        <f>D18-(D18*E50)</f>
        <v>0</v>
      </c>
      <c r="F18" s="61">
        <f>E18*F50</f>
        <v>0</v>
      </c>
      <c r="N18" s="6"/>
      <c r="O18" s="7"/>
    </row>
    <row r="19" spans="2:6" ht="33.75" customHeight="1">
      <c r="B19" s="71" t="s">
        <v>49</v>
      </c>
      <c r="C19" s="10">
        <v>83934</v>
      </c>
      <c r="D19" s="11">
        <v>43.4</v>
      </c>
      <c r="E19" s="60">
        <f>D19-(D19*E50)</f>
        <v>43.4</v>
      </c>
      <c r="F19" s="61">
        <f>E19*F50</f>
        <v>1213.464</v>
      </c>
    </row>
    <row r="20" spans="2:14" ht="33.75" customHeight="1">
      <c r="B20" s="57" t="s">
        <v>54</v>
      </c>
      <c r="C20" s="55" t="s">
        <v>55</v>
      </c>
      <c r="D20" s="11">
        <v>46.38</v>
      </c>
      <c r="E20" s="60">
        <f>D20-(D20*E50)</f>
        <v>46.38</v>
      </c>
      <c r="F20" s="61">
        <f>E20*F50</f>
        <v>1296.7848000000001</v>
      </c>
      <c r="M20" s="6"/>
      <c r="N20" s="7"/>
    </row>
    <row r="21" spans="2:14" ht="30" customHeight="1">
      <c r="B21" s="57" t="s">
        <v>54</v>
      </c>
      <c r="C21" s="55" t="s">
        <v>56</v>
      </c>
      <c r="D21" s="11">
        <v>32.12</v>
      </c>
      <c r="E21" s="60">
        <f>D21-(D21*E50)</f>
        <v>32.12</v>
      </c>
      <c r="F21" s="61">
        <f>E21*F50</f>
        <v>898.0752</v>
      </c>
      <c r="M21" s="6"/>
      <c r="N21" s="7"/>
    </row>
    <row r="22" spans="2:14" ht="30.75" customHeight="1">
      <c r="B22" s="57" t="s">
        <v>57</v>
      </c>
      <c r="C22" s="55" t="s">
        <v>58</v>
      </c>
      <c r="D22" s="11">
        <v>46.38</v>
      </c>
      <c r="E22" s="60">
        <f>D22-(D22*E50)</f>
        <v>46.38</v>
      </c>
      <c r="F22" s="61">
        <f>E22*F50</f>
        <v>1296.7848000000001</v>
      </c>
      <c r="M22" s="6"/>
      <c r="N22" s="7"/>
    </row>
    <row r="23" spans="2:14" ht="30" customHeight="1">
      <c r="B23" s="57" t="s">
        <v>57</v>
      </c>
      <c r="C23" s="55" t="s">
        <v>59</v>
      </c>
      <c r="D23" s="11">
        <v>32.13</v>
      </c>
      <c r="E23" s="60">
        <f>D23-(D23*E50)</f>
        <v>32.13</v>
      </c>
      <c r="F23" s="61">
        <f>E23*F50</f>
        <v>898.3548000000001</v>
      </c>
      <c r="M23" s="6"/>
      <c r="N23" s="7"/>
    </row>
    <row r="24" spans="2:14" ht="27.75" customHeight="1">
      <c r="B24" s="57" t="s">
        <v>91</v>
      </c>
      <c r="C24" s="55" t="s">
        <v>92</v>
      </c>
      <c r="D24" s="11">
        <v>101.16</v>
      </c>
      <c r="E24" s="60">
        <f>D24-(D24*E50)</f>
        <v>101.16</v>
      </c>
      <c r="F24" s="61">
        <f>E24*F50</f>
        <v>2828.4336</v>
      </c>
      <c r="M24" s="6"/>
      <c r="N24" s="7"/>
    </row>
    <row r="25" spans="2:14" ht="28.5" customHeight="1">
      <c r="B25" s="57" t="s">
        <v>93</v>
      </c>
      <c r="C25" s="55">
        <v>90375</v>
      </c>
      <c r="D25" s="11">
        <v>44.5</v>
      </c>
      <c r="E25" s="60">
        <f>D25-(D25*E50)</f>
        <v>44.5</v>
      </c>
      <c r="F25" s="61">
        <f>E25*F50</f>
        <v>1244.22</v>
      </c>
      <c r="M25" s="6"/>
      <c r="N25" s="7"/>
    </row>
    <row r="26" spans="2:14" ht="30" customHeight="1">
      <c r="B26" s="67" t="s">
        <v>94</v>
      </c>
      <c r="C26" s="55">
        <v>53500</v>
      </c>
      <c r="D26" s="11">
        <v>200.27</v>
      </c>
      <c r="E26" s="60">
        <f>D26-(D26*E50)</f>
        <v>200.27</v>
      </c>
      <c r="F26" s="61">
        <f>E26*F50</f>
        <v>5599.5492</v>
      </c>
      <c r="M26" s="6"/>
      <c r="N26" s="7"/>
    </row>
    <row r="27" spans="2:14" ht="34.5" customHeight="1">
      <c r="B27" s="57" t="s">
        <v>101</v>
      </c>
      <c r="C27" s="55">
        <v>98134</v>
      </c>
      <c r="D27" s="11">
        <v>9.06</v>
      </c>
      <c r="E27" s="60">
        <f>D27-(D27*E50)</f>
        <v>9.06</v>
      </c>
      <c r="F27" s="61">
        <f>E27*F50</f>
        <v>253.31760000000003</v>
      </c>
      <c r="M27" s="6"/>
      <c r="N27" s="7"/>
    </row>
    <row r="28" spans="2:14" ht="33" customHeight="1">
      <c r="B28" s="57" t="s">
        <v>102</v>
      </c>
      <c r="C28" s="55">
        <v>53012</v>
      </c>
      <c r="D28" s="11">
        <v>126.54</v>
      </c>
      <c r="E28" s="60">
        <f>D28-(D28*E50)</f>
        <v>126.54</v>
      </c>
      <c r="F28" s="61">
        <f>E28*F50</f>
        <v>3538.0584000000003</v>
      </c>
      <c r="M28" s="6"/>
      <c r="N28" s="7"/>
    </row>
    <row r="29" spans="2:14" ht="29.25" customHeight="1">
      <c r="B29" s="57" t="s">
        <v>103</v>
      </c>
      <c r="C29" s="55">
        <v>83102</v>
      </c>
      <c r="D29" s="11">
        <v>68.03</v>
      </c>
      <c r="E29" s="60">
        <f>D29-(D29*E50)</f>
        <v>68.03</v>
      </c>
      <c r="F29" s="61">
        <f>E29*F50</f>
        <v>1902.1188000000002</v>
      </c>
      <c r="M29" s="6"/>
      <c r="N29" s="7"/>
    </row>
    <row r="30" spans="2:14" ht="20.25" customHeight="1">
      <c r="B30" s="57" t="s">
        <v>110</v>
      </c>
      <c r="C30" s="55">
        <v>71550</v>
      </c>
      <c r="D30" s="11">
        <v>273.31</v>
      </c>
      <c r="E30" s="60">
        <f>D30-(D30*E50)</f>
        <v>273.31</v>
      </c>
      <c r="F30" s="61">
        <f>E30*F50</f>
        <v>7641.747600000001</v>
      </c>
      <c r="M30" s="6"/>
      <c r="N30" s="7"/>
    </row>
    <row r="31" spans="2:14" ht="30.75" customHeight="1">
      <c r="B31" s="57" t="s">
        <v>111</v>
      </c>
      <c r="C31" s="55" t="s">
        <v>112</v>
      </c>
      <c r="D31" s="11">
        <v>899.45</v>
      </c>
      <c r="E31" s="60">
        <f>D31-(D31*E50)</f>
        <v>899.45</v>
      </c>
      <c r="F31" s="61">
        <f>E31*F50</f>
        <v>25148.622000000003</v>
      </c>
      <c r="M31" s="6"/>
      <c r="N31" s="7"/>
    </row>
    <row r="32" spans="2:14" ht="21.75" customHeight="1">
      <c r="B32" s="57" t="s">
        <v>113</v>
      </c>
      <c r="C32" s="55" t="s">
        <v>114</v>
      </c>
      <c r="D32" s="11">
        <v>34.57</v>
      </c>
      <c r="E32" s="60">
        <f>D32-(D32*E50)</f>
        <v>34.57</v>
      </c>
      <c r="F32" s="61">
        <f>E32*F50</f>
        <v>966.5772000000001</v>
      </c>
      <c r="M32" s="6"/>
      <c r="N32" s="7"/>
    </row>
    <row r="33" spans="2:14" ht="28.5" customHeight="1">
      <c r="B33" s="57" t="s">
        <v>193</v>
      </c>
      <c r="C33" s="55">
        <v>92707</v>
      </c>
      <c r="D33" s="11">
        <v>21.18</v>
      </c>
      <c r="E33" s="60">
        <f>D33-(D33*E50)</f>
        <v>21.18</v>
      </c>
      <c r="F33" s="61">
        <f>E33*F50</f>
        <v>592.1928</v>
      </c>
      <c r="M33" s="6"/>
      <c r="N33" s="7"/>
    </row>
    <row r="34" spans="2:14" ht="28.5" customHeight="1">
      <c r="B34" s="57" t="s">
        <v>194</v>
      </c>
      <c r="C34" s="55">
        <v>91339</v>
      </c>
      <c r="D34" s="11">
        <v>42.52</v>
      </c>
      <c r="E34" s="60">
        <f>D34-(D34*E50)</f>
        <v>42.52</v>
      </c>
      <c r="F34" s="61">
        <f>E34*F50</f>
        <v>1188.8592</v>
      </c>
      <c r="M34" s="6"/>
      <c r="N34" s="7"/>
    </row>
    <row r="35" spans="2:14" ht="36.75" customHeight="1">
      <c r="B35" s="57" t="s">
        <v>195</v>
      </c>
      <c r="C35" s="55">
        <v>93000</v>
      </c>
      <c r="D35" s="11">
        <v>30.29</v>
      </c>
      <c r="E35" s="60">
        <f>D35-(D35*E50)</f>
        <v>30.29</v>
      </c>
      <c r="F35" s="61">
        <f>E35*F50</f>
        <v>846.9084</v>
      </c>
      <c r="M35" s="6"/>
      <c r="N35" s="7"/>
    </row>
    <row r="36" spans="2:14" ht="21.75" customHeight="1">
      <c r="B36" s="57" t="s">
        <v>197</v>
      </c>
      <c r="C36" s="55">
        <v>91207</v>
      </c>
      <c r="D36" s="11">
        <v>9.32</v>
      </c>
      <c r="E36" s="60">
        <f>D36-(D36*E50)</f>
        <v>9.32</v>
      </c>
      <c r="F36" s="61">
        <f>E36*F50</f>
        <v>260.5872</v>
      </c>
      <c r="M36" s="6"/>
      <c r="N36" s="7"/>
    </row>
    <row r="37" spans="2:14" ht="21" customHeight="1">
      <c r="B37" s="57" t="s">
        <v>198</v>
      </c>
      <c r="C37" s="55">
        <v>58490</v>
      </c>
      <c r="D37" s="11">
        <v>172.37</v>
      </c>
      <c r="E37" s="60">
        <f>D37-(D37*E50)</f>
        <v>172.37</v>
      </c>
      <c r="F37" s="61">
        <f>E37*F50</f>
        <v>4819.465200000001</v>
      </c>
      <c r="M37" s="6"/>
      <c r="N37" s="7"/>
    </row>
    <row r="38" spans="2:14" ht="30" customHeight="1">
      <c r="B38" s="67" t="s">
        <v>199</v>
      </c>
      <c r="C38" s="55" t="s">
        <v>200</v>
      </c>
      <c r="D38" s="11">
        <v>47.3</v>
      </c>
      <c r="E38" s="60">
        <f>D38-(D38*E50)</f>
        <v>47.3</v>
      </c>
      <c r="F38" s="61">
        <f>E38*F50</f>
        <v>1322.508</v>
      </c>
      <c r="M38" s="6"/>
      <c r="N38" s="7"/>
    </row>
    <row r="39" spans="2:14" ht="31.5" customHeight="1">
      <c r="B39" s="57" t="s">
        <v>208</v>
      </c>
      <c r="C39" s="55">
        <v>80013</v>
      </c>
      <c r="D39" s="11">
        <v>13.79</v>
      </c>
      <c r="E39" s="60">
        <f>D39-(D39*E50)</f>
        <v>13.79</v>
      </c>
      <c r="F39" s="61">
        <f>E39*F50</f>
        <v>385.5684</v>
      </c>
      <c r="M39" s="6"/>
      <c r="N39" s="7"/>
    </row>
    <row r="40" spans="2:14" ht="31.5" customHeight="1">
      <c r="B40" s="57" t="s">
        <v>209</v>
      </c>
      <c r="C40" s="55">
        <v>81290</v>
      </c>
      <c r="D40" s="11">
        <v>9.81</v>
      </c>
      <c r="E40" s="60">
        <f>D40-(D40*E50)</f>
        <v>9.81</v>
      </c>
      <c r="F40" s="61">
        <f>E40*F50</f>
        <v>274.2876</v>
      </c>
      <c r="M40" s="6"/>
      <c r="N40" s="7"/>
    </row>
    <row r="41" spans="2:14" ht="31.5" customHeight="1">
      <c r="B41" s="57" t="s">
        <v>210</v>
      </c>
      <c r="C41" s="55">
        <v>81490</v>
      </c>
      <c r="D41" s="11">
        <v>45.3</v>
      </c>
      <c r="E41" s="60">
        <f>D41-(D41*E50)</f>
        <v>45.3</v>
      </c>
      <c r="F41" s="61">
        <f>E41*F50</f>
        <v>1266.588</v>
      </c>
      <c r="M41" s="6"/>
      <c r="N41" s="7"/>
    </row>
    <row r="42" spans="2:14" ht="31.5" customHeight="1">
      <c r="B42" s="57" t="s">
        <v>211</v>
      </c>
      <c r="C42" s="55">
        <v>92398</v>
      </c>
      <c r="D42" s="11">
        <v>12.1</v>
      </c>
      <c r="E42" s="60">
        <f>D42-(D42*E50)</f>
        <v>12.1</v>
      </c>
      <c r="F42" s="61">
        <f>E42*F50</f>
        <v>338.316</v>
      </c>
      <c r="M42" s="6"/>
      <c r="N42" s="7"/>
    </row>
    <row r="43" spans="2:14" ht="31.5" customHeight="1">
      <c r="B43" s="57" t="s">
        <v>238</v>
      </c>
      <c r="C43" s="55">
        <v>91337</v>
      </c>
      <c r="D43" s="11">
        <v>68.81</v>
      </c>
      <c r="E43" s="60">
        <f>D43-(D43*E50)</f>
        <v>68.81</v>
      </c>
      <c r="F43" s="61">
        <f>E43*F50</f>
        <v>1923.9276000000002</v>
      </c>
      <c r="M43" s="6"/>
      <c r="N43" s="7"/>
    </row>
    <row r="44" spans="2:14" ht="31.5" customHeight="1">
      <c r="B44" s="57" t="s">
        <v>247</v>
      </c>
      <c r="C44" s="55">
        <v>90376</v>
      </c>
      <c r="D44" s="11">
        <v>7.07</v>
      </c>
      <c r="E44" s="60">
        <f>D44-(D44*E50)</f>
        <v>7.07</v>
      </c>
      <c r="F44" s="61">
        <f>E44*F50</f>
        <v>197.67720000000003</v>
      </c>
      <c r="M44" s="6"/>
      <c r="N44" s="7"/>
    </row>
    <row r="45" spans="2:14" ht="31.5" customHeight="1">
      <c r="B45" s="57" t="s">
        <v>248</v>
      </c>
      <c r="C45" s="55">
        <v>91290</v>
      </c>
      <c r="D45" s="11">
        <v>5.41</v>
      </c>
      <c r="E45" s="60">
        <f>D45-(D45*E50)</f>
        <v>5.41</v>
      </c>
      <c r="F45" s="61">
        <f>E45*F50</f>
        <v>151.2636</v>
      </c>
      <c r="M45" s="6"/>
      <c r="N45" s="7"/>
    </row>
    <row r="46" spans="2:14" ht="31.5" customHeight="1">
      <c r="B46" s="57" t="s">
        <v>249</v>
      </c>
      <c r="C46" s="55">
        <v>92329</v>
      </c>
      <c r="D46" s="11">
        <v>13.27</v>
      </c>
      <c r="E46" s="60">
        <f>D46-(D46*E50)</f>
        <v>13.27</v>
      </c>
      <c r="F46" s="61">
        <f>E46*F50</f>
        <v>371.0292</v>
      </c>
      <c r="M46" s="6"/>
      <c r="N46" s="7"/>
    </row>
    <row r="47" spans="2:14" ht="24" customHeight="1">
      <c r="B47" s="57" t="s">
        <v>286</v>
      </c>
      <c r="C47" s="55">
        <v>92708</v>
      </c>
      <c r="D47" s="11">
        <v>35.78</v>
      </c>
      <c r="E47" s="60">
        <f>D47-(D47*E50)</f>
        <v>35.78</v>
      </c>
      <c r="F47" s="61">
        <f>E47*F50</f>
        <v>1000.4088</v>
      </c>
      <c r="M47" s="6"/>
      <c r="N47" s="7"/>
    </row>
    <row r="48" spans="2:14" ht="24" customHeight="1" thickBot="1">
      <c r="B48" s="65" t="s">
        <v>287</v>
      </c>
      <c r="C48" s="56" t="s">
        <v>288</v>
      </c>
      <c r="D48" s="13">
        <v>121.16</v>
      </c>
      <c r="E48" s="62">
        <f>D48-(D48*E50)</f>
        <v>121.16</v>
      </c>
      <c r="F48" s="63">
        <f>E48*F50</f>
        <v>3387.6336</v>
      </c>
      <c r="M48" s="6"/>
      <c r="N48" s="7"/>
    </row>
    <row r="49" spans="2:14" ht="31.5" customHeight="1">
      <c r="B49" s="24"/>
      <c r="C49" s="25"/>
      <c r="D49" s="26"/>
      <c r="E49" s="27"/>
      <c r="F49" s="30"/>
      <c r="M49" s="6"/>
      <c r="N49" s="7"/>
    </row>
    <row r="50" spans="2:6" ht="34.5" customHeight="1">
      <c r="B50" s="89" t="s">
        <v>319</v>
      </c>
      <c r="C50" s="90"/>
      <c r="D50" s="91"/>
      <c r="E50" s="77">
        <v>0</v>
      </c>
      <c r="F50" s="76">
        <v>27.96</v>
      </c>
    </row>
    <row r="51" spans="2:4" ht="17.25" customHeight="1">
      <c r="B51" s="81"/>
      <c r="C51" s="81"/>
      <c r="D51" s="81"/>
    </row>
    <row r="52" spans="2:6" ht="33.75" customHeight="1">
      <c r="B52" s="82" t="s">
        <v>318</v>
      </c>
      <c r="C52" s="83"/>
      <c r="D52" s="83"/>
      <c r="E52" s="83"/>
      <c r="F52" s="83"/>
    </row>
    <row r="53" ht="29.2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mergeCells count="5">
    <mergeCell ref="B51:D51"/>
    <mergeCell ref="B2:F5"/>
    <mergeCell ref="B7:F7"/>
    <mergeCell ref="B52:F52"/>
    <mergeCell ref="B50:D50"/>
  </mergeCells>
  <printOptions horizontalCentered="1"/>
  <pageMargins left="0.2362204724409449" right="0.2362204724409449" top="0.7480314960629921" bottom="0.2362204724409449" header="0.31496062992125984" footer="0.2362204724409449"/>
  <pageSetup horizontalDpi="600" verticalDpi="600" orientation="portrait" paperSize="9" scale="75" r:id="rId4"/>
  <drawing r:id="rId3"/>
  <legacyDrawing r:id="rId2"/>
  <oleObjects>
    <oleObject progId="Word.Picture.8" shapeId="3126720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Valex</cp:lastModifiedBy>
  <cp:lastPrinted>2021-04-16T08:04:53Z</cp:lastPrinted>
  <dcterms:created xsi:type="dcterms:W3CDTF">2009-07-28T12:27:05Z</dcterms:created>
  <dcterms:modified xsi:type="dcterms:W3CDTF">2021-04-22T07:25:16Z</dcterms:modified>
  <cp:category/>
  <cp:version/>
  <cp:contentType/>
  <cp:contentStatus/>
</cp:coreProperties>
</file>