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11805" yWindow="270" windowWidth="12075" windowHeight="9210" activeTab="1"/>
  </bookViews>
  <sheets>
    <sheet name="РУКАВИЧКИ" sheetId="1" r:id="rId1"/>
    <sheet name="СПЕЦОДЯГ" sheetId="2" r:id="rId2"/>
    <sheet name="СПЕЦВЗУТТЯ" sheetId="3" r:id="rId3"/>
    <sheet name="ГОСП.ТОВАРИ ТА ВИТРАТНІ МАТЕР." sheetId="4" r:id="rId4"/>
  </sheets>
  <definedNames>
    <definedName name="_xlnm.Print_Area" localSheetId="0">РУКАВИЧКИ!$A$1:$L$173</definedName>
  </definedNames>
  <calcPr calcId="162913"/>
</workbook>
</file>

<file path=xl/calcChain.xml><?xml version="1.0" encoding="utf-8"?>
<calcChain xmlns="http://schemas.openxmlformats.org/spreadsheetml/2006/main">
  <c r="D250" i="2" l="1"/>
  <c r="D249" i="2"/>
  <c r="K80" i="1" l="1"/>
  <c r="D15" i="2" l="1"/>
  <c r="K138" i="1" l="1"/>
  <c r="K137" i="1"/>
  <c r="K209" i="1" l="1"/>
  <c r="K208" i="1"/>
  <c r="D150" i="2" l="1"/>
  <c r="D7" i="4" l="1"/>
  <c r="D252" i="2" l="1"/>
  <c r="D251" i="2"/>
  <c r="K147" i="1" l="1"/>
  <c r="K195" i="1" l="1"/>
  <c r="K184" i="1" l="1"/>
  <c r="K136" i="1"/>
  <c r="K45" i="1" l="1"/>
  <c r="E55" i="3"/>
  <c r="E29" i="3"/>
  <c r="E102" i="3" l="1"/>
  <c r="E101" i="3"/>
  <c r="E100" i="3"/>
  <c r="K128" i="1" l="1"/>
  <c r="K207" i="1" l="1"/>
  <c r="K197" i="1" l="1"/>
  <c r="E108" i="3" l="1"/>
  <c r="D68" i="4" l="1"/>
  <c r="D218" i="2" l="1"/>
  <c r="D138" i="2" l="1"/>
  <c r="D95" i="2" l="1"/>
  <c r="K123" i="1"/>
  <c r="E54" i="3" l="1"/>
  <c r="K68" i="1" l="1"/>
  <c r="E66" i="3" l="1"/>
  <c r="D265" i="2" l="1"/>
  <c r="D31" i="2" l="1"/>
  <c r="D35" i="2"/>
  <c r="K183" i="1" l="1"/>
  <c r="K103" i="1" l="1"/>
  <c r="K50" i="1" l="1"/>
  <c r="K141" i="1"/>
  <c r="K129" i="1" l="1"/>
  <c r="K127" i="1"/>
  <c r="D125" i="2" l="1"/>
  <c r="D33" i="2" l="1"/>
  <c r="D200" i="2" l="1"/>
  <c r="D154" i="2" l="1"/>
  <c r="D118" i="2" l="1"/>
  <c r="D117" i="2"/>
  <c r="D50" i="4" l="1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49" i="4"/>
  <c r="D48" i="4"/>
  <c r="K87" i="1" l="1"/>
  <c r="D96" i="2" l="1"/>
  <c r="K53" i="1" l="1"/>
  <c r="D44" i="2" l="1"/>
  <c r="D43" i="2"/>
  <c r="D42" i="2"/>
  <c r="E9" i="3" l="1"/>
  <c r="D246" i="2" l="1"/>
  <c r="D14" i="4" l="1"/>
  <c r="D221" i="2" l="1"/>
  <c r="D64" i="2" l="1"/>
  <c r="D220" i="2"/>
  <c r="D286" i="2" l="1"/>
  <c r="D74" i="2" l="1"/>
  <c r="D268" i="2" l="1"/>
  <c r="D269" i="2"/>
  <c r="D267" i="2"/>
  <c r="D266" i="2"/>
  <c r="D239" i="2" l="1"/>
  <c r="D84" i="2" l="1"/>
  <c r="D253" i="2" l="1"/>
  <c r="D248" i="2"/>
  <c r="D26" i="4" l="1"/>
  <c r="E37" i="3" l="1"/>
  <c r="E36" i="3"/>
  <c r="D158" i="2" l="1"/>
  <c r="D151" i="2"/>
  <c r="D113" i="2"/>
  <c r="D102" i="2" l="1"/>
  <c r="K104" i="1" l="1"/>
  <c r="K106" i="1"/>
  <c r="K46" i="1"/>
  <c r="D38" i="2" l="1"/>
  <c r="D37" i="2"/>
  <c r="D36" i="2"/>
  <c r="D240" i="2" l="1"/>
  <c r="K116" i="1" l="1"/>
  <c r="K59" i="1" l="1"/>
  <c r="E73" i="3" l="1"/>
  <c r="D70" i="4" l="1"/>
  <c r="D69" i="4"/>
  <c r="K49" i="1" l="1"/>
  <c r="K174" i="1"/>
  <c r="K173" i="1"/>
  <c r="K89" i="1"/>
  <c r="K41" i="1"/>
  <c r="K42" i="1"/>
  <c r="K40" i="1"/>
  <c r="K29" i="1"/>
  <c r="K32" i="1"/>
  <c r="K34" i="1"/>
  <c r="K35" i="1"/>
  <c r="K33" i="1"/>
  <c r="K44" i="1"/>
  <c r="K19" i="1"/>
  <c r="K20" i="1"/>
  <c r="K18" i="1"/>
  <c r="K23" i="1"/>
  <c r="K22" i="1"/>
  <c r="K25" i="1"/>
  <c r="K47" i="1"/>
  <c r="D211" i="2" l="1"/>
  <c r="D155" i="2" l="1"/>
  <c r="D224" i="2" l="1"/>
  <c r="E115" i="3" l="1"/>
  <c r="E116" i="3"/>
  <c r="E113" i="3"/>
  <c r="E114" i="3"/>
  <c r="E111" i="3"/>
  <c r="E112" i="3"/>
  <c r="E110" i="3"/>
  <c r="E109" i="3"/>
  <c r="E106" i="3"/>
  <c r="E107" i="3"/>
  <c r="E104" i="3"/>
  <c r="E105" i="3"/>
  <c r="E103" i="3"/>
  <c r="E98" i="3"/>
  <c r="E96" i="3"/>
  <c r="E97" i="3"/>
  <c r="E95" i="3"/>
  <c r="E93" i="3"/>
  <c r="E88" i="3"/>
  <c r="E89" i="3"/>
  <c r="E90" i="3"/>
  <c r="E91" i="3"/>
  <c r="E87" i="3"/>
  <c r="E81" i="3"/>
  <c r="E80" i="3"/>
  <c r="E75" i="3"/>
  <c r="E76" i="3"/>
  <c r="E72" i="3"/>
  <c r="E74" i="3"/>
  <c r="E71" i="3"/>
  <c r="E69" i="3"/>
  <c r="E68" i="3"/>
  <c r="E63" i="3"/>
  <c r="E64" i="3"/>
  <c r="E61" i="3"/>
  <c r="E62" i="3"/>
  <c r="E60" i="3"/>
  <c r="E58" i="3"/>
  <c r="E56" i="3"/>
  <c r="E53" i="3"/>
  <c r="E52" i="3"/>
  <c r="E51" i="3"/>
  <c r="E50" i="3"/>
  <c r="E47" i="3"/>
  <c r="E45" i="3"/>
  <c r="E46" i="3"/>
  <c r="E42" i="3"/>
  <c r="E43" i="3"/>
  <c r="E44" i="3"/>
  <c r="E41" i="3"/>
  <c r="E40" i="3"/>
  <c r="E35" i="3"/>
  <c r="E32" i="3"/>
  <c r="E33" i="3"/>
  <c r="E28" i="3"/>
  <c r="E21" i="3"/>
  <c r="E22" i="3"/>
  <c r="E23" i="3"/>
  <c r="E24" i="3"/>
  <c r="E25" i="3"/>
  <c r="E26" i="3"/>
  <c r="E27" i="3"/>
  <c r="E20" i="3"/>
  <c r="E14" i="3"/>
  <c r="E15" i="3"/>
  <c r="E16" i="3"/>
  <c r="E13" i="3"/>
  <c r="E12" i="3"/>
  <c r="E10" i="3"/>
  <c r="E11" i="3"/>
  <c r="E8" i="3"/>
  <c r="D274" i="2" l="1"/>
  <c r="D273" i="2" l="1"/>
  <c r="D275" i="2"/>
  <c r="D276" i="2"/>
  <c r="D277" i="2"/>
  <c r="D278" i="2"/>
  <c r="D280" i="2"/>
  <c r="D281" i="2"/>
  <c r="D282" i="2"/>
  <c r="D283" i="2"/>
  <c r="D284" i="2"/>
  <c r="D285" i="2"/>
  <c r="D287" i="2"/>
  <c r="D288" i="2"/>
  <c r="D272" i="2"/>
  <c r="D271" i="2"/>
  <c r="D260" i="2"/>
  <c r="D261" i="2"/>
  <c r="D262" i="2"/>
  <c r="D263" i="2"/>
  <c r="D264" i="2"/>
  <c r="D270" i="2"/>
  <c r="D242" i="2"/>
  <c r="D243" i="2"/>
  <c r="D244" i="2"/>
  <c r="D245" i="2"/>
  <c r="D247" i="2"/>
  <c r="D254" i="2"/>
  <c r="D255" i="2"/>
  <c r="D256" i="2"/>
  <c r="D257" i="2"/>
  <c r="D258" i="2"/>
  <c r="D259" i="2"/>
  <c r="D241" i="2"/>
  <c r="D231" i="2"/>
  <c r="D232" i="2"/>
  <c r="D233" i="2"/>
  <c r="D234" i="2"/>
  <c r="D235" i="2"/>
  <c r="D236" i="2"/>
  <c r="D237" i="2"/>
  <c r="D238" i="2"/>
  <c r="D230" i="2"/>
  <c r="D228" i="2"/>
  <c r="D192" i="2"/>
  <c r="D193" i="2"/>
  <c r="D195" i="2"/>
  <c r="D196" i="2"/>
  <c r="D197" i="2"/>
  <c r="D201" i="2"/>
  <c r="D202" i="2"/>
  <c r="D203" i="2"/>
  <c r="D204" i="2"/>
  <c r="D205" i="2"/>
  <c r="D206" i="2"/>
  <c r="D207" i="2"/>
  <c r="D208" i="2"/>
  <c r="D209" i="2"/>
  <c r="D210" i="2"/>
  <c r="D212" i="2"/>
  <c r="D213" i="2"/>
  <c r="D214" i="2"/>
  <c r="D215" i="2"/>
  <c r="D216" i="2"/>
  <c r="D217" i="2"/>
  <c r="D222" i="2"/>
  <c r="D185" i="2"/>
  <c r="D184" i="2"/>
  <c r="D183" i="2"/>
  <c r="D179" i="2"/>
  <c r="D180" i="2"/>
  <c r="D181" i="2"/>
  <c r="D178" i="2"/>
  <c r="D166" i="2"/>
  <c r="D167" i="2"/>
  <c r="D168" i="2"/>
  <c r="D169" i="2"/>
  <c r="D170" i="2"/>
  <c r="D171" i="2"/>
  <c r="D172" i="2"/>
  <c r="D173" i="2"/>
  <c r="D174" i="2"/>
  <c r="D175" i="2"/>
  <c r="D176" i="2"/>
  <c r="D165" i="2"/>
  <c r="D160" i="2"/>
  <c r="D161" i="2"/>
  <c r="D162" i="2"/>
  <c r="D163" i="2"/>
  <c r="D159" i="2"/>
  <c r="D153" i="2"/>
  <c r="D146" i="2"/>
  <c r="D147" i="2"/>
  <c r="D148" i="2"/>
  <c r="D149" i="2"/>
  <c r="D152" i="2"/>
  <c r="D140" i="2"/>
  <c r="D141" i="2"/>
  <c r="D142" i="2"/>
  <c r="D143" i="2"/>
  <c r="D144" i="2"/>
  <c r="D145" i="2"/>
  <c r="D134" i="2"/>
  <c r="D135" i="2"/>
  <c r="D136" i="2"/>
  <c r="D137" i="2"/>
  <c r="D139" i="2"/>
  <c r="D129" i="2"/>
  <c r="D130" i="2"/>
  <c r="D131" i="2"/>
  <c r="D132" i="2"/>
  <c r="D133" i="2"/>
  <c r="D128" i="2"/>
  <c r="D119" i="2"/>
  <c r="D120" i="2"/>
  <c r="D121" i="2"/>
  <c r="D122" i="2"/>
  <c r="D123" i="2"/>
  <c r="D124" i="2"/>
  <c r="D126" i="2"/>
  <c r="D116" i="2"/>
  <c r="D112" i="2"/>
  <c r="D114" i="2"/>
  <c r="D111" i="2"/>
  <c r="D110" i="2"/>
  <c r="D109" i="2"/>
  <c r="D108" i="2"/>
  <c r="D91" i="2"/>
  <c r="D92" i="2"/>
  <c r="D93" i="2"/>
  <c r="D94" i="2"/>
  <c r="D97" i="2"/>
  <c r="D98" i="2"/>
  <c r="D99" i="2"/>
  <c r="D100" i="2"/>
  <c r="D101" i="2"/>
  <c r="D103" i="2"/>
  <c r="D104" i="2"/>
  <c r="D105" i="2"/>
  <c r="D106" i="2"/>
  <c r="D90" i="2"/>
  <c r="D80" i="2"/>
  <c r="D81" i="2"/>
  <c r="D82" i="2"/>
  <c r="D83" i="2"/>
  <c r="D85" i="2"/>
  <c r="D86" i="2"/>
  <c r="D87" i="2"/>
  <c r="D88" i="2"/>
  <c r="D79" i="2"/>
  <c r="D75" i="2"/>
  <c r="D76" i="2"/>
  <c r="D77" i="2"/>
  <c r="D73" i="2"/>
  <c r="D65" i="2"/>
  <c r="D66" i="2"/>
  <c r="D67" i="2"/>
  <c r="D68" i="2"/>
  <c r="D69" i="2"/>
  <c r="D70" i="2"/>
  <c r="D71" i="2"/>
  <c r="D63" i="2"/>
  <c r="D61" i="2"/>
  <c r="D60" i="2"/>
  <c r="D57" i="2"/>
  <c r="D58" i="2"/>
  <c r="D56" i="2"/>
  <c r="D55" i="2"/>
  <c r="D46" i="2"/>
  <c r="D48" i="2"/>
  <c r="D49" i="2"/>
  <c r="D32" i="2"/>
  <c r="D34" i="2"/>
  <c r="D39" i="2"/>
  <c r="D40" i="2"/>
  <c r="D41" i="2"/>
  <c r="D45" i="2"/>
  <c r="D27" i="2"/>
  <c r="D28" i="2"/>
  <c r="D29" i="2"/>
  <c r="D30" i="2"/>
  <c r="D23" i="2"/>
  <c r="D24" i="2"/>
  <c r="D25" i="2"/>
  <c r="D22" i="2"/>
  <c r="D20" i="2"/>
  <c r="D19" i="2"/>
  <c r="D18" i="2"/>
  <c r="D17" i="2"/>
  <c r="D16" i="2"/>
  <c r="D9" i="2"/>
  <c r="D10" i="2"/>
  <c r="D11" i="2"/>
  <c r="D12" i="2"/>
  <c r="D13" i="2"/>
  <c r="D14" i="2"/>
  <c r="D8" i="2"/>
  <c r="K71" i="1" l="1"/>
  <c r="K72" i="1"/>
  <c r="K70" i="1"/>
  <c r="K55" i="1"/>
  <c r="K205" i="1" l="1"/>
  <c r="K202" i="1"/>
  <c r="K200" i="1"/>
  <c r="K199" i="1"/>
  <c r="K198" i="1"/>
  <c r="K196" i="1"/>
  <c r="K194" i="1"/>
  <c r="K193" i="1"/>
  <c r="K192" i="1"/>
  <c r="K191" i="1"/>
  <c r="K190" i="1"/>
  <c r="K189" i="1"/>
  <c r="K187" i="1"/>
  <c r="K186" i="1"/>
  <c r="K185" i="1"/>
  <c r="K179" i="1"/>
  <c r="K178" i="1"/>
  <c r="K176" i="1"/>
  <c r="K172" i="1"/>
  <c r="K171" i="1"/>
  <c r="K169" i="1"/>
  <c r="K168" i="1"/>
  <c r="K167" i="1"/>
  <c r="K165" i="1"/>
  <c r="K164" i="1"/>
  <c r="K162" i="1"/>
  <c r="K161" i="1"/>
  <c r="K159" i="1"/>
  <c r="K155" i="1"/>
  <c r="K154" i="1"/>
  <c r="K152" i="1"/>
  <c r="K146" i="1"/>
  <c r="K145" i="1"/>
  <c r="K140" i="1"/>
  <c r="K134" i="1"/>
  <c r="K133" i="1"/>
  <c r="K126" i="1"/>
  <c r="K125" i="1"/>
  <c r="K122" i="1"/>
  <c r="K121" i="1"/>
  <c r="K115" i="1"/>
  <c r="K114" i="1"/>
  <c r="K112" i="1"/>
  <c r="K111" i="1"/>
  <c r="K109" i="1"/>
  <c r="K108" i="1"/>
  <c r="K107" i="1"/>
  <c r="K100" i="1"/>
  <c r="K99" i="1"/>
  <c r="K95" i="1"/>
  <c r="K94" i="1"/>
  <c r="K93" i="1"/>
  <c r="K88" i="1"/>
  <c r="K86" i="1"/>
  <c r="K78" i="1"/>
  <c r="E34" i="3" l="1"/>
  <c r="E57" i="3"/>
  <c r="N166" i="1"/>
  <c r="K166" i="1" s="1"/>
  <c r="K75" i="1" l="1"/>
  <c r="K69" i="1"/>
  <c r="K67" i="1"/>
  <c r="K65" i="1"/>
  <c r="K64" i="1"/>
  <c r="K63" i="1"/>
  <c r="K62" i="1"/>
  <c r="K61" i="1"/>
  <c r="K60" i="1"/>
  <c r="K203" i="1" l="1"/>
  <c r="K135" i="1" l="1"/>
  <c r="K120" i="1"/>
  <c r="K163" i="1"/>
  <c r="K51" i="1"/>
  <c r="K48" i="1"/>
  <c r="K38" i="1"/>
  <c r="K37" i="1"/>
  <c r="K36" i="1"/>
  <c r="K24" i="1"/>
  <c r="K28" i="1"/>
  <c r="K27" i="1"/>
  <c r="K16" i="1"/>
  <c r="K17" i="1"/>
  <c r="K15" i="1"/>
  <c r="K14" i="1"/>
  <c r="K13" i="1"/>
  <c r="K12" i="1"/>
  <c r="K11" i="1"/>
  <c r="K10" i="1"/>
  <c r="D156" i="2"/>
  <c r="E83" i="3" l="1"/>
  <c r="E84" i="3"/>
  <c r="E86" i="3"/>
  <c r="E85" i="3"/>
  <c r="D76" i="4" l="1"/>
  <c r="D34" i="4" l="1"/>
  <c r="D45" i="4"/>
  <c r="D46" i="4"/>
  <c r="D44" i="4"/>
  <c r="D43" i="4" l="1"/>
  <c r="D25" i="4" l="1"/>
  <c r="D24" i="4"/>
  <c r="D12" i="4" l="1"/>
  <c r="D13" i="4"/>
  <c r="D27" i="4"/>
  <c r="D21" i="4" l="1"/>
  <c r="D20" i="4"/>
  <c r="D19" i="4"/>
  <c r="D33" i="4" l="1"/>
  <c r="D32" i="4"/>
  <c r="N101" i="1" l="1"/>
  <c r="J101" i="1" s="1"/>
  <c r="K101" i="1" s="1"/>
  <c r="N131" i="1" l="1"/>
  <c r="K131" i="1" s="1"/>
  <c r="N132" i="1" l="1"/>
  <c r="K132" i="1" s="1"/>
  <c r="O91" i="1" l="1"/>
  <c r="J91" i="1" s="1"/>
  <c r="K91" i="1" s="1"/>
  <c r="O170" i="1" l="1"/>
  <c r="K170" i="1" s="1"/>
  <c r="N88" i="1"/>
  <c r="O92" i="1" l="1"/>
  <c r="J92" i="1" s="1"/>
  <c r="K92" i="1" s="1"/>
  <c r="O187" i="1"/>
  <c r="O177" i="1" l="1"/>
  <c r="K177" i="1" s="1"/>
  <c r="O85" i="1" l="1"/>
  <c r="K85" i="1" s="1"/>
  <c r="O79" i="1"/>
  <c r="J79" i="1" s="1"/>
  <c r="K79" i="1" s="1"/>
  <c r="O76" i="1"/>
  <c r="K76" i="1" s="1"/>
  <c r="O81" i="1" l="1"/>
  <c r="J81" i="1" s="1"/>
  <c r="K81" i="1" s="1"/>
  <c r="O77" i="1"/>
  <c r="K77" i="1" s="1"/>
  <c r="O74" i="1" l="1"/>
  <c r="J74" i="1" s="1"/>
  <c r="K74" i="1" s="1"/>
  <c r="G31" i="3"/>
  <c r="E31" i="3" s="1"/>
  <c r="G46" i="3"/>
  <c r="G45" i="3"/>
  <c r="G26" i="3"/>
  <c r="G25" i="3"/>
  <c r="G15" i="3"/>
  <c r="G14" i="3"/>
  <c r="D16" i="4" l="1"/>
  <c r="N175" i="1" l="1"/>
  <c r="K175" i="1" s="1"/>
  <c r="O184" i="1" l="1"/>
  <c r="O183" i="1"/>
  <c r="O182" i="1"/>
  <c r="K182" i="1" s="1"/>
  <c r="J182" i="1" s="1"/>
  <c r="O181" i="1"/>
  <c r="K181" i="1" s="1"/>
  <c r="J181" i="1" s="1"/>
  <c r="O180" i="1"/>
  <c r="K180" i="1" s="1"/>
  <c r="J180" i="1" s="1"/>
  <c r="O102" i="1" l="1"/>
  <c r="K102" i="1" l="1"/>
  <c r="N35" i="1" l="1"/>
  <c r="D22" i="4" l="1"/>
  <c r="D23" i="4"/>
  <c r="N143" i="1" l="1"/>
  <c r="K143" i="1" s="1"/>
  <c r="N142" i="1"/>
  <c r="K142" i="1" s="1"/>
  <c r="M174" i="1" l="1"/>
  <c r="N84" i="1" l="1"/>
  <c r="K84" i="1" s="1"/>
  <c r="N112" i="1" l="1"/>
  <c r="N26" i="1" l="1"/>
  <c r="K26" i="1" s="1"/>
  <c r="N34" i="1" l="1"/>
  <c r="N25" i="1" l="1"/>
  <c r="N49" i="1" l="1"/>
  <c r="N45" i="1" l="1"/>
  <c r="N174" i="1" l="1"/>
  <c r="N173" i="1"/>
  <c r="N42" i="1" l="1"/>
  <c r="N41" i="1"/>
  <c r="N40" i="1"/>
  <c r="N82" i="1" l="1"/>
  <c r="K82" i="1" s="1"/>
  <c r="N20" i="1" l="1"/>
  <c r="N118" i="1" l="1"/>
  <c r="K118" i="1" s="1"/>
  <c r="N116" i="1"/>
  <c r="N109" i="1"/>
  <c r="N104" i="1"/>
  <c r="N89" i="1"/>
  <c r="N46" i="1"/>
  <c r="N44" i="1"/>
  <c r="N33" i="1"/>
  <c r="N32" i="1"/>
  <c r="N29" i="1"/>
  <c r="N23" i="1"/>
  <c r="N22" i="1"/>
  <c r="N21" i="1"/>
  <c r="K21" i="1" s="1"/>
  <c r="J21" i="1" s="1"/>
  <c r="N19" i="1"/>
  <c r="N18" i="1"/>
  <c r="J26" i="1"/>
</calcChain>
</file>

<file path=xl/sharedStrings.xml><?xml version="1.0" encoding="utf-8"?>
<sst xmlns="http://schemas.openxmlformats.org/spreadsheetml/2006/main" count="1754" uniqueCount="892">
  <si>
    <t>п/п</t>
  </si>
  <si>
    <t>Найменування виробу</t>
  </si>
  <si>
    <t>пряжі</t>
  </si>
  <si>
    <t xml:space="preserve">колір  </t>
  </si>
  <si>
    <t>ПЕ/ХБ</t>
  </si>
  <si>
    <t>склад %</t>
  </si>
  <si>
    <t>клас</t>
  </si>
  <si>
    <t xml:space="preserve"> в'язання</t>
  </si>
  <si>
    <t>Перчатки з ПВХ малюнком універсальні</t>
  </si>
  <si>
    <t>мір</t>
  </si>
  <si>
    <t>Роз-</t>
  </si>
  <si>
    <t>Перчатки з ПВХ малюнком "ЗІРКА"</t>
  </si>
  <si>
    <t>оранжевий</t>
  </si>
  <si>
    <t>білий</t>
  </si>
  <si>
    <t>60/40</t>
  </si>
  <si>
    <t>7 клас</t>
  </si>
  <si>
    <t>натур/біл.</t>
  </si>
  <si>
    <t>30/70</t>
  </si>
  <si>
    <t>10кл.+7 кл.</t>
  </si>
  <si>
    <t>помаран.</t>
  </si>
  <si>
    <t>10 клас</t>
  </si>
  <si>
    <t>сині</t>
  </si>
  <si>
    <t>білий натур.</t>
  </si>
  <si>
    <t>білосніжні</t>
  </si>
  <si>
    <t>Вся продукціямає заключення про відповідність санітарному законодавству України, а також відповідає тех.умовам ТУ У 18.2-35268422-001:2009</t>
  </si>
  <si>
    <t>ТОВ  "КОМПАНІЯ  ТЕКС - 3000"</t>
  </si>
  <si>
    <t xml:space="preserve">кіл-ть </t>
  </si>
  <si>
    <t xml:space="preserve"> пар в уп.</t>
  </si>
  <si>
    <t>чорний</t>
  </si>
  <si>
    <r>
      <t xml:space="preserve">ТОВ "КОМПАНІЯ ТЕКС-3000" - швейне підприємство. Виробництво та продаж </t>
    </r>
    <r>
      <rPr>
        <b/>
        <u/>
        <sz val="9"/>
        <color indexed="8"/>
        <rFont val="Calibri"/>
        <family val="2"/>
      </rPr>
      <t>спецодягу, ЗІЗ, спецвзуття</t>
    </r>
    <r>
      <rPr>
        <sz val="9"/>
        <color indexed="8"/>
        <rFont val="Calibri"/>
        <family val="2"/>
      </rPr>
      <t>.  Диллер ТМ "DOLONI"</t>
    </r>
  </si>
  <si>
    <t>Перчатки спеціального призначення</t>
  </si>
  <si>
    <t>опт</t>
  </si>
  <si>
    <t>дрібн.опт</t>
  </si>
  <si>
    <t>г.</t>
  </si>
  <si>
    <t>Вага,</t>
  </si>
  <si>
    <t>Рукавиці антивібраційні</t>
  </si>
  <si>
    <t>Рукавиці суконні</t>
  </si>
  <si>
    <t>Рукавиці брезентові з шкіряним надолонником</t>
  </si>
  <si>
    <t>Рукавиці брезентові з крагами</t>
  </si>
  <si>
    <t>Рукавиці робочі (двупалі)</t>
  </si>
  <si>
    <t>Арт.</t>
  </si>
  <si>
    <t xml:space="preserve">Ціна </t>
  </si>
  <si>
    <t xml:space="preserve">ціна </t>
  </si>
  <si>
    <t>примітки</t>
  </si>
  <si>
    <t>білі</t>
  </si>
  <si>
    <t>чорна</t>
  </si>
  <si>
    <t>Перчатки господарські, латексні - р. S, M, L, XL</t>
  </si>
  <si>
    <t>Перчатки КЩС, Vital Eco 117 (К50,Щ50)</t>
  </si>
  <si>
    <t>12/240</t>
  </si>
  <si>
    <t>Перчатки КЩС, ALTO 265 (К80,Щ50)</t>
  </si>
  <si>
    <t>Перчатки трикотажні, бавовна, 35см, ПВХ, повний облив</t>
  </si>
  <si>
    <t>чорні/білі</t>
  </si>
  <si>
    <t xml:space="preserve"> </t>
  </si>
  <si>
    <t>4507 Арт.Долоні Краги зварювальні з підкладкою, жовті</t>
  </si>
  <si>
    <t>4508 Арт.Долоні Краги зварювальні з підкладкою, сині</t>
  </si>
  <si>
    <t xml:space="preserve">  </t>
  </si>
  <si>
    <t>562 арт.Долоні Рукавички "Зірка" трикотажні  робочі, чорні</t>
  </si>
  <si>
    <t>564 арт.Долоні Рукавички "Зірка" трикотажні  робочі, помаранчеві</t>
  </si>
  <si>
    <t>Рукавички арт.5612 "Корона"</t>
  </si>
  <si>
    <t>Рукавички арт.5611 "Корона"</t>
  </si>
  <si>
    <r>
      <rPr>
        <b/>
        <sz val="10"/>
        <color indexed="8"/>
        <rFont val="Calibri"/>
        <family val="2"/>
        <charset val="204"/>
      </rPr>
      <t xml:space="preserve">Рукавички арт.8300 </t>
    </r>
    <r>
      <rPr>
        <sz val="10"/>
        <color indexed="8"/>
        <rFont val="Calibri"/>
        <family val="2"/>
      </rPr>
      <t>(трикотажні без ПВХ)</t>
    </r>
  </si>
  <si>
    <t>526 арт Долоні Рукавички трикотажніробочі помаранчеві з пвх Універсал</t>
  </si>
  <si>
    <t>520 арт Долоні Рукавички трикотажніробочі білі з пвх Універсал</t>
  </si>
  <si>
    <t>667 арт Долоні Рукавички трикотажніробочі чорні з пвх Універсал</t>
  </si>
  <si>
    <t>646 арт Долоні Рукавички трикотажніробочі сині з пвх Універсал</t>
  </si>
  <si>
    <t>577 арт Долоні Рукавички трикотажніробочі білі з пвх Стандарт</t>
  </si>
  <si>
    <t>547 арт Долоні Рукавички трикотажніробочі білі з пвх Стандарт</t>
  </si>
  <si>
    <t>621 арт Долоні Рукавички трикотажніробочі білі з пвх Універсал</t>
  </si>
  <si>
    <t>580 арт Долоні Рукавички трикотажніробочі білі з пвх двухсторонні Стандарт</t>
  </si>
  <si>
    <t>Рукавички арт. 8410</t>
  </si>
  <si>
    <t>Рукавички арт. 8610</t>
  </si>
  <si>
    <t>554 арт Долоні Рукавички трикотажніробочі білі без пвх Стандарт</t>
  </si>
  <si>
    <t>4502 арт Долоні Рукавички робочі 10G Т/С з обливною ладонню</t>
  </si>
  <si>
    <t>850 арт Долоні Рукавички робочі нітрилові, повний облив, гладкі (вязані манжети)</t>
  </si>
  <si>
    <t>851 арт Долоні Рукавички робочі нітрилові, повний облив, гладкі (манжети крага)</t>
  </si>
  <si>
    <t>Рукавички "Фліс"</t>
  </si>
  <si>
    <t>Рукавички  шкіряні, коротка сіра</t>
  </si>
  <si>
    <t>Рукавички  шкіряні, крага довга сіра</t>
  </si>
  <si>
    <t>Рукавиці х/б з брезентовим надолонником      /   Рукавиці х/б з брезентовим подвійним надолонником</t>
  </si>
  <si>
    <t>4523 арт. Долоні Рукавички робочі-скло, нитрилові, облив з відкритою тильною частиною, основа-бавовна</t>
  </si>
  <si>
    <t>4522 артюДолоні рукавички робочі з нітриловим покриттям неповний облив</t>
  </si>
  <si>
    <t>4526 арт.Долоні Рукавички  робочі латексні, заг.облив, ребристі, основа нейлон(вязані манжети)</t>
  </si>
  <si>
    <t>Рукавички Pelican, комбіновані, бавовна біла/козяча шкіра</t>
  </si>
  <si>
    <r>
      <rPr>
        <b/>
        <sz val="11"/>
        <rFont val="Calibri"/>
        <family val="2"/>
        <charset val="204"/>
      </rPr>
      <t>Рукавички латексні "TEXIDENT PF" оглядові, не припудрені,</t>
    </r>
    <r>
      <rPr>
        <sz val="11"/>
        <rFont val="Calibri"/>
        <family val="2"/>
        <charset val="204"/>
      </rPr>
      <t xml:space="preserve"> р. XS, S, M, L, XL</t>
    </r>
  </si>
  <si>
    <t>Перчатки рабочі трикоатжні, жіночі</t>
  </si>
  <si>
    <t>620 арт.Долоні Рукавички трикотажні робочі, білосніжні пвх "Соняшник"</t>
  </si>
  <si>
    <t>622 арт.Долоні Рукавички трикотажні робочі, білосніжні пвх "Мак"</t>
  </si>
  <si>
    <t>711 арт.Долоні Рукавички  робочі чорні з блакитним пвх малюнком (метелик+квіти)</t>
  </si>
  <si>
    <t>червоні</t>
  </si>
  <si>
    <t>чорні</t>
  </si>
  <si>
    <t xml:space="preserve">  Перчатки робочі трикотажні (без ПВХ)</t>
  </si>
  <si>
    <t>Рукавички арт. 8611</t>
  </si>
  <si>
    <t>Рукавиці  х/б (двунітка)</t>
  </si>
  <si>
    <t>Рукавиці  х/б (джинса)</t>
  </si>
  <si>
    <t>4518 арт.Долоні Перчатки трикотажні, бавовна, манжет вязаний, ПВХ, повний облив, гладкі, червоні</t>
  </si>
  <si>
    <t>Рукавички чорно-червоні (стрейч, нітрил)</t>
  </si>
  <si>
    <t>576 арт Долоні Рукавички трикотажні робочі білі без пвх Стандарт</t>
  </si>
  <si>
    <t>Рукавички , піна, чорні ("Вампірки ЛЮКС", RECO SB)</t>
  </si>
  <si>
    <r>
      <t xml:space="preserve">Рукавички, RTEPO SS </t>
    </r>
    <r>
      <rPr>
        <sz val="11"/>
        <rFont val="Calibri"/>
        <family val="2"/>
        <charset val="204"/>
      </rPr>
      <t>(нейлонові, тонкі, для точних робіт)</t>
    </r>
  </si>
  <si>
    <t>13 клас</t>
  </si>
  <si>
    <t>4555 арт. Рукавички Долоні нейлонові, білі</t>
  </si>
  <si>
    <t>Рукавички мод CALANDRA 35 см шкіряні. прошиті кевларом, крага, р.11</t>
  </si>
  <si>
    <t>Рукавиці RTELA (стрейч, червоно-чорні)</t>
  </si>
  <si>
    <t>12./72.</t>
  </si>
  <si>
    <t xml:space="preserve"> 540 Арт. Долоні ркувички трикотажні робочі чорні подвійні</t>
  </si>
  <si>
    <t>Рукавички арт. 8711</t>
  </si>
  <si>
    <t>Рукавички WELDOGER 35, шкіряні, прошиті кевларом, крага р.11</t>
  </si>
  <si>
    <t xml:space="preserve">15000 FORA  Рукавички трикотажні роб білі з малюнком ПВХ 10 клас </t>
  </si>
  <si>
    <t>Рукавички комб., бавов./ спілок, крага, р.10,5 ,  RB (сірі)</t>
  </si>
  <si>
    <t>4040 арт.Долоні Рукавички "Зірка" трикотажні  робочі, червоні</t>
  </si>
  <si>
    <t>4565 арт.Долоні Рукавички трикотажні з латексним покриттям, подвійни облив, червоний</t>
  </si>
  <si>
    <t>Рукавички бавовняні часткове подвійне покриття нітрилом, KITTIWAKE, манжет</t>
  </si>
  <si>
    <t>Рукавички бавовняні часткове подвійне покриття нітрилом, RUFF, крага</t>
  </si>
  <si>
    <t>Рукавички комбіновані, бавовна/спілок, крага ( кольорові, RBK)</t>
  </si>
  <si>
    <t>помаранч</t>
  </si>
  <si>
    <t>100ПЕ</t>
  </si>
  <si>
    <t>Рукавиці брезентові / рукавиці брезентові з подвійним надолоником (вогентривкі, ВТ), щільність 420г</t>
  </si>
  <si>
    <t>Рукавиці брезентові / рукавиці брезентові з подвійним надолоником (вогентривкі, ВТ), щільність 480г</t>
  </si>
  <si>
    <t>Рукавички хімстійкі мод.285 Trident, латекс (60см) р.10</t>
  </si>
  <si>
    <t>Рукавички хімстійкі мод.321 Harpon, з покриттям латексом, (32см) р.10</t>
  </si>
  <si>
    <t>Рукавички хімстійкі мод.492  Ultranitril нітрил (32см) р.10</t>
  </si>
  <si>
    <t>Рукавички хімстійкі мод.480  Ultranitril нітрил (46см) р.10</t>
  </si>
  <si>
    <t>Рукавички хімстійкі мод.405 Duo-Mix неопрен+латекс, (33см)р.10</t>
  </si>
  <si>
    <t>Рукавички хімстійкі мод..401 Technic неопрен (31см) р.9</t>
  </si>
  <si>
    <t>Рукавички хімстійкі мод..420 Technic неопрен (31см) р.10</t>
  </si>
  <si>
    <t>Рукавички хімстійкі мод..450 Technic неопрен (41см) р.10</t>
  </si>
  <si>
    <t xml:space="preserve">Рукавички хімстійкі мод..401 Technic неопрен (31см) </t>
  </si>
  <si>
    <t xml:space="preserve">Рукавички хімстійкі мод..420 Technic неопрен (31см) </t>
  </si>
  <si>
    <t>Рукавички хімстійкі мод.450 Technic неопрен (41см)</t>
  </si>
  <si>
    <t xml:space="preserve">Рукавички хімстійкі мод.285 Trident, латекс (довж.60см, товщ 1мм) </t>
  </si>
  <si>
    <t xml:space="preserve">Рукавички хімстійкі мод.321 Harpon, з покриттям латексом, (довж. 32см, 1,35мм) </t>
  </si>
  <si>
    <t>8,9,10</t>
  </si>
  <si>
    <t>7,8,9,10</t>
  </si>
  <si>
    <t>Рукавички арт. 8412</t>
  </si>
  <si>
    <t xml:space="preserve">Рукавички арт. 8411    </t>
  </si>
  <si>
    <t>4111 арт.Рукавичка помаранчева з       2-х стороннім чорним пвх мал. "Авто" 13 класс</t>
  </si>
  <si>
    <t>Рукавички комбіновані смуга х/б спілк (Лайт) L/001</t>
  </si>
  <si>
    <t>120/12</t>
  </si>
  <si>
    <t>4564 арт. Долоні Рукавичик трикотажні з нітриловим покриттям,неповний облив+додатковий облив пальців, помаранч</t>
  </si>
  <si>
    <t xml:space="preserve">Рукавички арт. 8310 </t>
  </si>
  <si>
    <r>
      <rPr>
        <b/>
        <sz val="10"/>
        <color indexed="8"/>
        <rFont val="Calibri"/>
        <family val="2"/>
        <charset val="204"/>
      </rPr>
      <t xml:space="preserve">Рукавички арт.8600 </t>
    </r>
    <r>
      <rPr>
        <sz val="10"/>
        <color indexed="8"/>
        <rFont val="Calibri"/>
        <family val="2"/>
      </rPr>
      <t>(трикотажні без ПВХ)</t>
    </r>
  </si>
  <si>
    <t>7клас</t>
  </si>
  <si>
    <t>Рукавички PETRAX WINTER акрилові, з частковим латексним покриттям, колір жовто-чорний</t>
  </si>
  <si>
    <t>Рукавички акрилові MARK з ПВХ покриттям крага помаранч.кол. (35см)</t>
  </si>
  <si>
    <t>Рукавички SHAG утеплені, комбіновані  бавовна/свинячий спілок, крага</t>
  </si>
  <si>
    <t>СПЕЦВЗУТТЯ</t>
  </si>
  <si>
    <t>ЦІНА</t>
  </si>
  <si>
    <t>ЦІНА ОПТ</t>
  </si>
  <si>
    <t>САНДАЛІ</t>
  </si>
  <si>
    <t>ТУФЛІ</t>
  </si>
  <si>
    <t>ЧЕРЕВИКИ</t>
  </si>
  <si>
    <t>БЕРЦИ</t>
  </si>
  <si>
    <t>ЧОБОТИ</t>
  </si>
  <si>
    <t>ТАПОЧКИ ТА САБО</t>
  </si>
  <si>
    <t>ВЗУТТЯ УТЕПЛЕНЕ</t>
  </si>
  <si>
    <t>ФОТО</t>
  </si>
  <si>
    <t>Сандалі м.Е720, "Універсал"</t>
  </si>
  <si>
    <t>Сандалі м.Е720МН, "Універсал"(металевий підносок)</t>
  </si>
  <si>
    <t>Сандалі робочі REIS (BRYES-S-OB)</t>
  </si>
  <si>
    <t>Сандалі робочі REIS, з металевим підноском (BRYES-S-SB)</t>
  </si>
  <si>
    <t>Сандали рабочие с металличексим подноском BRANDREIS (НА ЗАМОВЛЕННЯ)</t>
  </si>
  <si>
    <t>Туфлі робочі REIS(BRYES-P-OB)</t>
  </si>
  <si>
    <t>Туфлі робочі REIS, з металевим підноском (BRYES-P-SB)</t>
  </si>
  <si>
    <t>Туфли рабочие «Seven», S1, (мод. 111-02)  (під заказ)</t>
  </si>
  <si>
    <t>Туфли рабочие «SEVEN», S3 кевлар (мод. 729) (під заказ)</t>
  </si>
  <si>
    <t>Черевики робочі REIS (BRYES-T-OB)</t>
  </si>
  <si>
    <t>Черевики робочі REIS, з металевим підноском (BRYES-T-SB)</t>
  </si>
  <si>
    <t>Ботинки рабочие «Seven», S1 (мод. 700) (під заказ)</t>
  </si>
  <si>
    <t>Ботинки рабочие «Seven», S3 кевлар (мод. 730) (під заказ)</t>
  </si>
  <si>
    <t>Чоботи роб. мод. 237Т</t>
  </si>
  <si>
    <t>Сабо жіночі білі, цільнолиті (мод.345W)</t>
  </si>
  <si>
    <t>Сабо чоловічі білі, цільнолиті (мод. 344М)</t>
  </si>
  <si>
    <t>Утеплювач (войлочний)</t>
  </si>
  <si>
    <t>Чоботи "Охотник" хутро / "Нева"</t>
  </si>
  <si>
    <t>Черевики робочі REIS (BRYES-TО-ОB) утеплені</t>
  </si>
  <si>
    <t>Черевики робочі REIS (BRYES-TО-SB) утеплені, з метал. носком</t>
  </si>
  <si>
    <t>Чоботи чоловічі "Тайга", утеплені,</t>
  </si>
  <si>
    <t xml:space="preserve">Черевики утеплені Strong Warmer </t>
  </si>
  <si>
    <t xml:space="preserve">Ботинки рабочие FORE S1P, нубук, кевлар, черно/красные </t>
  </si>
  <si>
    <t>Напівчеревики ВА460 (Талан, сандалі)</t>
  </si>
  <si>
    <t>Напівчеревики роб.мод.261Т , "Лідер"</t>
  </si>
  <si>
    <t>Напівчеревики роб.мод.Е730 "Універсал"</t>
  </si>
  <si>
    <t>Напівчеревики роб.мод.Е730 МН "Універсал" (металевий носок)</t>
  </si>
  <si>
    <t>Напівчеревики ВА406 (Талан, туфлі)</t>
  </si>
  <si>
    <t>Черевики роб.мод.220Т, "Лідер"</t>
  </si>
  <si>
    <t>Черевики м.Е765, "Універсал"</t>
  </si>
  <si>
    <t>Черевики м.Е765-МН, "Універсал", металевий носок</t>
  </si>
  <si>
    <t>Черевики чол. з високими гомілками м.Е770 (берци, юфть/кирза, підошва - ПУ)</t>
  </si>
  <si>
    <t>Черевики роб.мод.342Т, "ОМОН-Лідер"</t>
  </si>
  <si>
    <t>Черевики з високими берцями, мод.195 (полегшені, шкіра / тканина)</t>
  </si>
  <si>
    <t>Черевики з високими берцями, мод.196 (шкіра, хром)</t>
  </si>
  <si>
    <t>Чоботи ВС408 (шкіряні)</t>
  </si>
  <si>
    <t>Чоботи ПВХ, чол., зелені</t>
  </si>
  <si>
    <t>Чоботи ПВХ, жін., зелені</t>
  </si>
  <si>
    <t>Тапочик жіночі , (сині)</t>
  </si>
  <si>
    <t>Тапочки чоловічі , (сірі, мал.-ялинка)</t>
  </si>
  <si>
    <t>Черевики роб.мод.220ТМ, утеплені</t>
  </si>
  <si>
    <t>Черевики м.Е765-МІ-МН, "Універсал-Зима", утеплені, металевий підносок</t>
  </si>
  <si>
    <t>Черевики роб.мод. 342ТМ "ОМОН-Лідер", утеплені (юфть, підошва - ПУ)</t>
  </si>
  <si>
    <t>Черевики чол. з високими гомілками м.Е770-МІ (берци, утеплені, юфть/кирза, підошва -ПУ)</t>
  </si>
  <si>
    <t>Черевики з високими берцями, мод.196 Х (шкіра, хром, хутро)</t>
  </si>
  <si>
    <r>
      <t xml:space="preserve">ТОВ "КОМПАНІЯ ТЕКС-3000" - швейне підприємство. Виробництво та продаж </t>
    </r>
    <r>
      <rPr>
        <b/>
        <u/>
        <sz val="9"/>
        <color indexed="8"/>
        <rFont val="Calibri"/>
        <family val="2"/>
      </rPr>
      <t>спецодягу, ЗІЗ, спецвзуття</t>
    </r>
    <r>
      <rPr>
        <sz val="9"/>
        <color indexed="8"/>
        <rFont val="Calibri"/>
        <family val="2"/>
      </rPr>
      <t xml:space="preserve">.  </t>
    </r>
  </si>
  <si>
    <t>НАЙМЕНУВАННЯ</t>
  </si>
  <si>
    <r>
      <rPr>
        <b/>
        <sz val="11"/>
        <color theme="1"/>
        <rFont val="Calibri"/>
        <family val="2"/>
        <charset val="204"/>
        <scheme val="minor"/>
      </rPr>
      <t xml:space="preserve">Костюм рабочий (куртка+брюки), тк.Грета </t>
    </r>
    <r>
      <rPr>
        <sz val="11"/>
        <color theme="1"/>
        <rFont val="Calibri"/>
        <family val="2"/>
        <scheme val="minor"/>
      </rPr>
      <t>(Китай), темно-синій, 80пе/20хб,  щільн.220г</t>
    </r>
  </si>
  <si>
    <r>
      <rPr>
        <b/>
        <sz val="11"/>
        <color theme="1"/>
        <rFont val="Calibri"/>
        <family val="2"/>
        <charset val="204"/>
        <scheme val="minor"/>
      </rPr>
      <t>Костюм "КОМФОРТ" (куртка+брюк.), тк.Саржа , тем.-син.,  100%ХБ,</t>
    </r>
    <r>
      <rPr>
        <sz val="11"/>
        <color theme="1"/>
        <rFont val="Calibri"/>
        <family val="2"/>
        <scheme val="minor"/>
      </rPr>
      <t xml:space="preserve"> щільн. 260г</t>
    </r>
  </si>
  <si>
    <r>
      <rPr>
        <b/>
        <sz val="11"/>
        <color theme="1"/>
        <rFont val="Calibri"/>
        <family val="2"/>
        <charset val="204"/>
        <scheme val="minor"/>
      </rPr>
      <t>Костюм ДЖИНСОВИЙ (куртка+брюк.), тем.-син.,  100%ХБ</t>
    </r>
    <r>
      <rPr>
        <sz val="11"/>
        <color theme="1"/>
        <rFont val="Calibri"/>
        <family val="2"/>
        <scheme val="minor"/>
      </rPr>
      <t>, щільн. 400г.</t>
    </r>
  </si>
  <si>
    <r>
      <rPr>
        <b/>
        <sz val="11"/>
        <color theme="1"/>
        <rFont val="Calibri"/>
        <family val="2"/>
        <charset val="204"/>
        <scheme val="minor"/>
      </rPr>
      <t>Костюм брезентовий</t>
    </r>
    <r>
      <rPr>
        <sz val="11"/>
        <color theme="1"/>
        <rFont val="Calibri"/>
        <family val="2"/>
        <scheme val="minor"/>
      </rPr>
      <t xml:space="preserve"> (куртка+брюки), щільн.450г., льон/бавовна</t>
    </r>
  </si>
  <si>
    <r>
      <rPr>
        <b/>
        <sz val="11"/>
        <color theme="1"/>
        <rFont val="Calibri"/>
        <family val="2"/>
        <charset val="204"/>
        <scheme val="minor"/>
      </rPr>
      <t>Костюм КЩС</t>
    </r>
    <r>
      <rPr>
        <sz val="11"/>
        <color theme="1"/>
        <rFont val="Calibri"/>
        <family val="2"/>
        <scheme val="minor"/>
      </rPr>
      <t xml:space="preserve"> (куртка+брюки), тканина К-80, 100%ПЕ.</t>
    </r>
  </si>
  <si>
    <t xml:space="preserve">ЦІНА </t>
  </si>
  <si>
    <t>КОСТЮМ (КУРТКА + БРЮКИ)</t>
  </si>
  <si>
    <t xml:space="preserve"> Костюм зварника тк.Молескін </t>
  </si>
  <si>
    <t>Костюм зврника суконний</t>
  </si>
  <si>
    <t>НАПІВКОМБІНЕЗОН З КУРТКОЮ</t>
  </si>
  <si>
    <r>
      <rPr>
        <b/>
        <sz val="11"/>
        <color theme="1"/>
        <rFont val="Calibri"/>
        <family val="2"/>
        <charset val="204"/>
        <scheme val="minor"/>
      </rPr>
      <t>Напівкомбінезон робочий, темно-синій, тк.Грета</t>
    </r>
    <r>
      <rPr>
        <sz val="11"/>
        <color theme="1"/>
        <rFont val="Calibri"/>
        <family val="2"/>
        <scheme val="minor"/>
      </rPr>
      <t xml:space="preserve"> (Китай), 80пе/20хб,  щільн.220г</t>
    </r>
  </si>
  <si>
    <r>
      <rPr>
        <b/>
        <sz val="11"/>
        <color theme="1"/>
        <rFont val="Calibri"/>
        <family val="2"/>
        <charset val="204"/>
        <scheme val="minor"/>
      </rPr>
      <t xml:space="preserve">Н/комбінезон з курткою"Майстер" ,тк.Грета </t>
    </r>
    <r>
      <rPr>
        <sz val="11"/>
        <color theme="1"/>
        <rFont val="Calibri"/>
        <family val="2"/>
        <scheme val="minor"/>
      </rPr>
      <t>(Укр),</t>
    </r>
    <r>
      <rPr>
        <b/>
        <sz val="11"/>
        <color theme="1"/>
        <rFont val="Calibri"/>
        <family val="2"/>
        <charset val="204"/>
        <scheme val="minor"/>
      </rPr>
      <t>тем.-син</t>
    </r>
    <r>
      <rPr>
        <sz val="11"/>
        <color theme="1"/>
        <rFont val="Calibri"/>
        <family val="2"/>
        <scheme val="minor"/>
      </rPr>
      <t>., зелен., васил. 53хб/47пе, щільн. 220г</t>
    </r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</si>
  <si>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"Універсал", тк.Саржа, тем-синій</t>
    </r>
    <r>
      <rPr>
        <sz val="11"/>
        <color theme="1"/>
        <rFont val="Calibri"/>
        <family val="2"/>
        <scheme val="minor"/>
      </rPr>
      <t>, васильковий , 65пе/35хб, щільн. 245г</t>
    </r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</si>
  <si>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ДЖИНСОВИЙ,</t>
    </r>
    <r>
      <rPr>
        <sz val="11"/>
        <color theme="1"/>
        <rFont val="Calibri"/>
        <family val="2"/>
        <scheme val="minor"/>
      </rPr>
      <t xml:space="preserve">             тем-синій, 100%ХБ, щільн. 400г</t>
    </r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</si>
  <si>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"КОМФОРТ", тем.-синій, тк. Саржа, 100% хб</t>
    </r>
    <r>
      <rPr>
        <sz val="11"/>
        <color theme="1"/>
        <rFont val="Calibri"/>
        <family val="2"/>
        <scheme val="minor"/>
      </rPr>
      <t xml:space="preserve">, шільн.260г. </t>
    </r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</si>
  <si>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"КОМФОРТ СТРОНГ" ,тем.-синій, тк.Саржа,100% хб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theme="1"/>
        <rFont val="Calibri"/>
        <family val="2"/>
        <charset val="204"/>
        <scheme val="minor"/>
      </rPr>
      <t xml:space="preserve">шільн.280г. </t>
    </r>
  </si>
  <si>
    <t>ОДЯГ ІМПОРТНИЙ</t>
  </si>
  <si>
    <t>Одяг ДЕСМАН (Куртка/Напівкомб/Штани/жилет)</t>
  </si>
  <si>
    <t>Одяг FORMEN (Куртка/Напівкомб/Штани)</t>
  </si>
  <si>
    <r>
      <rPr>
        <b/>
        <sz val="11"/>
        <color theme="1"/>
        <rFont val="Calibri"/>
        <family val="2"/>
        <charset val="204"/>
        <scheme val="minor"/>
      </rPr>
      <t>Костюм "Охорона"</t>
    </r>
    <r>
      <rPr>
        <sz val="11"/>
        <color theme="1"/>
        <rFont val="Calibri"/>
        <family val="2"/>
        <scheme val="minor"/>
      </rPr>
      <t>, (куртка+брюки), тк.Грета(Укр),  чорний,  53хб/47пе, щільн. 220г</t>
    </r>
  </si>
  <si>
    <t>ХАЛАТИ</t>
  </si>
  <si>
    <t>Халат робочий, чол./жін., тем.-син. (тк.Грета)</t>
  </si>
  <si>
    <t>Халат робочий, жіночий, васильковий (тк.Саржа)</t>
  </si>
  <si>
    <t>ОДЯГ КАМУФЛЬОВАНИЙ ТА ДЛЯ ОХОРОНИ</t>
  </si>
  <si>
    <t>ЖИЛЕТИ</t>
  </si>
  <si>
    <r>
      <rPr>
        <b/>
        <sz val="11"/>
        <color theme="1"/>
        <rFont val="Calibri"/>
        <family val="2"/>
        <charset val="204"/>
        <scheme val="minor"/>
      </rPr>
      <t>Жилет робочий, тем.-синій/зелений, (тк.Грета),</t>
    </r>
    <r>
      <rPr>
        <sz val="11"/>
        <color theme="1"/>
        <rFont val="Calibri"/>
        <family val="2"/>
        <scheme val="minor"/>
      </rPr>
      <t xml:space="preserve"> дві кишені, на гудзиках</t>
    </r>
  </si>
  <si>
    <r>
      <rPr>
        <b/>
        <sz val="11"/>
        <color theme="1"/>
        <rFont val="Calibri"/>
        <family val="2"/>
        <charset val="204"/>
        <scheme val="minor"/>
      </rPr>
      <t>Жилет сигнальний</t>
    </r>
    <r>
      <rPr>
        <sz val="11"/>
        <color theme="1"/>
        <rFont val="Calibri"/>
        <family val="2"/>
        <scheme val="minor"/>
      </rPr>
      <t xml:space="preserve"> оранж./салат. (Кит.), нейлон 100% на липучках, світлоповер.полоси</t>
    </r>
  </si>
  <si>
    <r>
      <rPr>
        <b/>
        <sz val="11"/>
        <color theme="1"/>
        <rFont val="Calibri"/>
        <family val="2"/>
        <charset val="204"/>
        <scheme val="minor"/>
      </rPr>
      <t xml:space="preserve">Жилет сигнальний зі світлоповертаючими полосами </t>
    </r>
    <r>
      <rPr>
        <sz val="11"/>
        <color theme="1"/>
        <rFont val="Calibri"/>
        <family val="2"/>
        <charset val="204"/>
        <scheme val="minor"/>
      </rPr>
      <t>"Евро"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оранж.</t>
    </r>
    <r>
      <rPr>
        <sz val="11"/>
        <color theme="1"/>
        <rFont val="Calibri"/>
        <family val="2"/>
        <scheme val="minor"/>
      </rPr>
      <t>/салат. (Чех.), на липуч.</t>
    </r>
  </si>
  <si>
    <r>
      <rPr>
        <b/>
        <sz val="11"/>
        <color theme="1"/>
        <rFont val="Calibri"/>
        <family val="2"/>
        <charset val="204"/>
        <scheme val="minor"/>
      </rPr>
      <t xml:space="preserve">Жилет сигнальний "РЕФЛЕКС", оранж./салатов (тк.Грета) </t>
    </r>
    <r>
      <rPr>
        <sz val="11"/>
        <color theme="1"/>
        <rFont val="Calibri"/>
        <family val="2"/>
        <scheme val="minor"/>
      </rPr>
      <t>. Дві СВП по 5см.</t>
    </r>
  </si>
  <si>
    <r>
      <rPr>
        <b/>
        <sz val="11"/>
        <color theme="1"/>
        <rFont val="Calibri"/>
        <family val="2"/>
        <charset val="204"/>
        <scheme val="minor"/>
      </rPr>
      <t>Жилет сигнальний , оранж.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(тк.Діагональ)</t>
    </r>
    <r>
      <rPr>
        <sz val="11"/>
        <color theme="1"/>
        <rFont val="Calibri"/>
        <family val="2"/>
        <scheme val="minor"/>
      </rPr>
      <t>, 100% бавовна, дві кишені, на гудзиках), світлопов.полоси</t>
    </r>
  </si>
  <si>
    <t>ТРИКОТАЖНІ ВИРОБИ</t>
  </si>
  <si>
    <r>
      <rPr>
        <b/>
        <sz val="11"/>
        <color theme="1"/>
        <rFont val="Calibri"/>
        <family val="2"/>
        <charset val="204"/>
        <scheme val="minor"/>
      </rPr>
      <t>Футболка трикотажна</t>
    </r>
    <r>
      <rPr>
        <sz val="11"/>
        <color theme="1"/>
        <rFont val="Calibri"/>
        <family val="2"/>
        <scheme val="minor"/>
      </rPr>
      <t xml:space="preserve"> (щільн.165, тем.син, васильк., зелені, червоні, чорні)</t>
    </r>
  </si>
  <si>
    <t>Теніска-поло (щільн. 200)</t>
  </si>
  <si>
    <t>ОДЯГ ДЛЯ ЗАХИСТУ ВІД ВОЛОГИ</t>
  </si>
  <si>
    <r>
      <rPr>
        <b/>
        <sz val="11"/>
        <color theme="1"/>
        <rFont val="Calibri"/>
        <family val="2"/>
        <charset val="204"/>
        <scheme val="minor"/>
      </rPr>
      <t>Дощовик П/Е, суцільний</t>
    </r>
    <r>
      <rPr>
        <sz val="11"/>
        <color theme="1"/>
        <rFont val="Calibri"/>
        <family val="2"/>
        <scheme val="minor"/>
      </rPr>
      <t>(матеріал - поліетилен)</t>
    </r>
  </si>
  <si>
    <r>
      <rPr>
        <b/>
        <sz val="11"/>
        <color theme="1"/>
        <rFont val="Calibri"/>
        <family val="2"/>
        <charset val="204"/>
        <scheme val="minor"/>
      </rPr>
      <t>Дощовик П/Е, на кнопках</t>
    </r>
    <r>
      <rPr>
        <sz val="11"/>
        <color theme="1"/>
        <rFont val="Calibri"/>
        <family val="2"/>
        <scheme val="minor"/>
      </rPr>
      <t xml:space="preserve"> (матеріал - поліетилен)</t>
    </r>
  </si>
  <si>
    <r>
      <rPr>
        <b/>
        <sz val="11"/>
        <color theme="1"/>
        <rFont val="Calibri"/>
        <family val="2"/>
        <charset val="204"/>
        <scheme val="minor"/>
      </rPr>
      <t>Плащ ПВХ</t>
    </r>
    <r>
      <rPr>
        <sz val="11"/>
        <color theme="1"/>
        <rFont val="Calibri"/>
        <family val="2"/>
        <scheme val="minor"/>
      </rPr>
      <t xml:space="preserve">,(Чехія)  зелений/жовтий </t>
    </r>
  </si>
  <si>
    <r>
      <rPr>
        <b/>
        <sz val="11"/>
        <color theme="1"/>
        <rFont val="Calibri"/>
        <family val="2"/>
        <charset val="204"/>
        <scheme val="minor"/>
      </rPr>
      <t>Костюм нейлон/ПВХ</t>
    </r>
    <r>
      <rPr>
        <sz val="11"/>
        <color theme="1"/>
        <rFont val="Calibri"/>
        <family val="2"/>
        <scheme val="minor"/>
      </rPr>
      <t>,(куртка+брюки)  синій/зелений (молнія,капюшон)</t>
    </r>
  </si>
  <si>
    <r>
      <rPr>
        <b/>
        <sz val="11"/>
        <color theme="1"/>
        <rFont val="Calibri"/>
        <family val="2"/>
        <charset val="204"/>
        <scheme val="minor"/>
      </rPr>
      <t>Костюм нейлон/ПВХ</t>
    </r>
    <r>
      <rPr>
        <sz val="11"/>
        <color theme="1"/>
        <rFont val="Calibri"/>
        <family val="2"/>
        <scheme val="minor"/>
      </rPr>
      <t xml:space="preserve"> (куртка+брюки) , камуфльований (молнія, капюшон)</t>
    </r>
  </si>
  <si>
    <t>ОДЯГ ДОПОМІЖНИЙ</t>
  </si>
  <si>
    <t>Фартук прорезиняний ПВХ/поліестр, 90х120, зелений/білий (Bianca)</t>
  </si>
  <si>
    <r>
      <t>Наколіники</t>
    </r>
    <r>
      <rPr>
        <sz val="11"/>
        <color theme="1"/>
        <rFont val="Calibri"/>
        <family val="2"/>
        <charset val="204"/>
        <scheme val="minor"/>
      </rPr>
      <t xml:space="preserve"> (брезент, ватін)</t>
    </r>
  </si>
  <si>
    <t xml:space="preserve">Наколіники ONYB </t>
  </si>
  <si>
    <t>ГОЛОВНІ УБОРИ</t>
  </si>
  <si>
    <r>
      <rPr>
        <b/>
        <sz val="11"/>
        <color theme="1"/>
        <rFont val="Calibri"/>
        <family val="2"/>
        <charset val="204"/>
        <scheme val="minor"/>
      </rPr>
      <t>Кепка</t>
    </r>
    <r>
      <rPr>
        <sz val="11"/>
        <color theme="1"/>
        <rFont val="Calibri"/>
        <family val="2"/>
        <scheme val="minor"/>
      </rPr>
      <t>, пятиклінка (Кит.) тем.-синя, василькова, зелена, чорна</t>
    </r>
  </si>
  <si>
    <r>
      <rPr>
        <b/>
        <sz val="11"/>
        <color theme="1"/>
        <rFont val="Calibri"/>
        <family val="2"/>
        <charset val="204"/>
        <scheme val="minor"/>
      </rPr>
      <t>Кепка камуфляжна</t>
    </r>
    <r>
      <rPr>
        <sz val="11"/>
        <color theme="1"/>
        <rFont val="Calibri"/>
        <family val="2"/>
        <scheme val="minor"/>
      </rPr>
      <t>, пятиклінка (тк.Грета), малюнок - Україна/Город</t>
    </r>
  </si>
  <si>
    <r>
      <rPr>
        <b/>
        <sz val="11"/>
        <color theme="1"/>
        <rFont val="Calibri"/>
        <family val="2"/>
        <charset val="204"/>
        <scheme val="minor"/>
      </rPr>
      <t>Шапка</t>
    </r>
    <r>
      <rPr>
        <sz val="11"/>
        <color theme="1"/>
        <rFont val="Calibri"/>
        <family val="2"/>
        <scheme val="minor"/>
      </rPr>
      <t xml:space="preserve"> триктажна, чорна, подвійна (тепла)</t>
    </r>
  </si>
  <si>
    <t>ОДЯГ ОДНОРАЗОВИЙ</t>
  </si>
  <si>
    <t>Нарукавник п/е білий 40х20(50пар) С602</t>
  </si>
  <si>
    <t>Бахіли п/е блакитні (упак 50 пар) мод.С400</t>
  </si>
  <si>
    <t>Фартук п/е білий (100шт) мод.С501</t>
  </si>
  <si>
    <t>Шапочка "Шарлотка" (упак.100шт) біл. Україна</t>
  </si>
  <si>
    <t>Маска трьохшарова (упак 50пар)</t>
  </si>
  <si>
    <t>ОДЯГ УТЕПЛЕНИЙ</t>
  </si>
  <si>
    <r>
      <rPr>
        <b/>
        <sz val="11"/>
        <color theme="1"/>
        <rFont val="Calibri"/>
        <family val="2"/>
        <charset val="204"/>
        <scheme val="minor"/>
      </rPr>
      <t>Куртка утеплена</t>
    </r>
    <r>
      <rPr>
        <sz val="11"/>
        <color theme="1"/>
        <rFont val="Calibri"/>
        <family val="2"/>
        <scheme val="minor"/>
      </rPr>
      <t>, ватяна (тк.Грета, ватин)</t>
    </r>
  </si>
  <si>
    <t>-</t>
  </si>
  <si>
    <r>
      <rPr>
        <b/>
        <sz val="11"/>
        <color theme="1"/>
        <rFont val="Calibri"/>
        <family val="2"/>
        <charset val="204"/>
        <scheme val="minor"/>
      </rPr>
      <t>Куртка утеплена "Север" з капюш., (темно-синя тк.Грета, синтепон</t>
    </r>
    <r>
      <rPr>
        <sz val="11"/>
        <color theme="1"/>
        <rFont val="Calibri"/>
        <family val="2"/>
        <scheme val="minor"/>
      </rPr>
      <t>, хутряний комір, світл.стріч.)</t>
    </r>
  </si>
  <si>
    <r>
      <rPr>
        <b/>
        <sz val="11"/>
        <color theme="1"/>
        <rFont val="Calibri"/>
        <family val="2"/>
        <charset val="204"/>
        <scheme val="minor"/>
      </rPr>
      <t>Куртка утеплена "Пілот" з капюшоном , (чорна тк.Оксфорд, синтепон</t>
    </r>
    <r>
      <rPr>
        <sz val="11"/>
        <color theme="1"/>
        <rFont val="Calibri"/>
        <family val="2"/>
        <scheme val="minor"/>
      </rPr>
      <t>, хутряний комір)</t>
    </r>
  </si>
  <si>
    <r>
      <rPr>
        <b/>
        <sz val="11"/>
        <color theme="1"/>
        <rFont val="Calibri"/>
        <family val="2"/>
        <charset val="204"/>
        <scheme val="minor"/>
      </rPr>
      <t>Куртка утеплена "Сибір" з капюшоном ,(тем-синя, тк.Оксфорд, синтепон</t>
    </r>
    <r>
      <rPr>
        <sz val="11"/>
        <color theme="1"/>
        <rFont val="Calibri"/>
        <family val="2"/>
        <scheme val="minor"/>
      </rPr>
      <t>, комір-фліс, молнія)</t>
    </r>
  </si>
  <si>
    <r>
      <rPr>
        <b/>
        <sz val="11"/>
        <color theme="1"/>
        <rFont val="Calibri"/>
        <family val="2"/>
        <charset val="204"/>
        <scheme val="minor"/>
      </rPr>
      <t>Куртка утеп. "Юпітер СТРОНГ" з кап.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theme="1"/>
        <rFont val="Calibri"/>
        <family val="2"/>
        <charset val="204"/>
        <scheme val="minor"/>
      </rPr>
      <t>(тем-син,тк.Ортон, синтеп</t>
    </r>
    <r>
      <rPr>
        <sz val="11"/>
        <color theme="1"/>
        <rFont val="Calibri"/>
        <family val="2"/>
        <scheme val="minor"/>
      </rPr>
      <t>., ком.-хутро)</t>
    </r>
  </si>
  <si>
    <r>
      <rPr>
        <b/>
        <sz val="11"/>
        <color theme="1"/>
        <rFont val="Calibri"/>
        <family val="2"/>
        <charset val="204"/>
        <scheme val="minor"/>
      </rPr>
      <t>Штани утеплені</t>
    </r>
    <r>
      <rPr>
        <sz val="11"/>
        <color theme="1"/>
        <rFont val="Calibri"/>
        <family val="2"/>
        <scheme val="minor"/>
      </rPr>
      <t>, темно-сині (тк.Грета/Оксфорд, ватін/синтепон)</t>
    </r>
  </si>
  <si>
    <r>
      <rPr>
        <b/>
        <sz val="11"/>
        <color theme="1"/>
        <rFont val="Calibri"/>
        <family val="2"/>
        <charset val="204"/>
        <scheme val="minor"/>
      </rPr>
      <t>Напівкомбінезон утеплений</t>
    </r>
    <r>
      <rPr>
        <sz val="11"/>
        <color theme="1"/>
        <rFont val="Calibri"/>
        <family val="2"/>
        <scheme val="minor"/>
      </rPr>
      <t>, темно-синій (тк.Оксфорд / тк.Грета, синтепон)</t>
    </r>
  </si>
  <si>
    <r>
      <rPr>
        <b/>
        <sz val="11"/>
        <color theme="1"/>
        <rFont val="Calibri"/>
        <family val="2"/>
        <charset val="204"/>
        <scheme val="minor"/>
      </rPr>
      <t>Жилет утеплний "Універсал"</t>
    </r>
    <r>
      <rPr>
        <sz val="11"/>
        <color theme="1"/>
        <rFont val="Calibri"/>
        <family val="2"/>
        <scheme val="minor"/>
      </rPr>
      <t>,  васильковий/ темно-синий , т(тк.Болонья, синтепон, молнія)</t>
    </r>
  </si>
  <si>
    <t>Білизна натільна зимова (з начосом, трикотажна)</t>
  </si>
  <si>
    <t>ДІЕЛЕКТРИЧНІ ВИРОБИ</t>
  </si>
  <si>
    <r>
      <t xml:space="preserve">Коврик діелектричний </t>
    </r>
    <r>
      <rPr>
        <b/>
        <sz val="8"/>
        <rFont val="Arial"/>
        <family val="2"/>
        <charset val="204"/>
      </rPr>
      <t>50х50 / 75х75</t>
    </r>
  </si>
  <si>
    <t>Галоші діелектричні</t>
  </si>
  <si>
    <t>*</t>
  </si>
  <si>
    <t>Боти діелектричні</t>
  </si>
  <si>
    <t>ПОЯСА ЗАПОБІЖНІ</t>
  </si>
  <si>
    <t>Пояс запобіжний лямочний  ПП2-01К(ПП2Д)</t>
  </si>
  <si>
    <t xml:space="preserve">Пояс запобіжний лямочний ПП2-03В (ПП2Ж) </t>
  </si>
  <si>
    <t>Пояс запобіжний лямочний ПП2-04 (ПП2А)</t>
  </si>
  <si>
    <t>СИГНАЛЬНІ СТРІЧКИ</t>
  </si>
  <si>
    <t>Стрічка ПЕ (біло-червона/жовто-чорна) 100м</t>
  </si>
  <si>
    <t>Стрічка ПЕ (білочервона/жовто-чорна) 200м</t>
  </si>
  <si>
    <t>Стрічка ПЕ (білочервона) 500м</t>
  </si>
  <si>
    <t>ТЕНТИ БРЕЗЕНТОВІ</t>
  </si>
  <si>
    <t>Установка люверса (діаметр внутр 12мм)</t>
  </si>
  <si>
    <t>ЗАСОБИ ІНДИВІДУАЛЬНОГО ЗАХИСТУ</t>
  </si>
  <si>
    <t>Респіратор"Лепесток"</t>
  </si>
  <si>
    <t>Окуляри захисні  закриті ЗНР1 Г (скло/метал зварника)</t>
  </si>
  <si>
    <t xml:space="preserve">Маска зварника з наголов.кріплен </t>
  </si>
  <si>
    <t>Ремінь підборідний</t>
  </si>
  <si>
    <r>
      <t xml:space="preserve">Коврик діелектричний </t>
    </r>
    <r>
      <rPr>
        <b/>
        <sz val="8"/>
        <rFont val="Arial"/>
        <family val="2"/>
        <charset val="204"/>
      </rPr>
      <t xml:space="preserve">50х50 </t>
    </r>
  </si>
  <si>
    <t>Мило господарче 200г, 72%</t>
  </si>
  <si>
    <t>Мило господарче 200г, 72% (Запоріжжя)</t>
  </si>
  <si>
    <t>Подушка 60/60 (синтепон)</t>
  </si>
  <si>
    <t>Матрас 70 х 190</t>
  </si>
  <si>
    <t>Матрас 80х190</t>
  </si>
  <si>
    <t>Матрас 90х190</t>
  </si>
  <si>
    <t>Матрас 120 х 190</t>
  </si>
  <si>
    <t>Матрас 140 х 190</t>
  </si>
  <si>
    <t>Прапор України 90 х 140</t>
  </si>
  <si>
    <t>Прапор України 140 х 220</t>
  </si>
  <si>
    <t>Маска захисна з нагол.кріпл. НБТ-1</t>
  </si>
  <si>
    <t>Очки захисні ЗН8 72 Г</t>
  </si>
  <si>
    <t>Наушники ПШНБ 25ДБ</t>
  </si>
  <si>
    <t>Беруші (одноразові)</t>
  </si>
  <si>
    <t>Беруші (одноразові) беруші з шнуром</t>
  </si>
  <si>
    <t>Беруші (багаторазові) з мотузкою в футлярі</t>
  </si>
  <si>
    <t xml:space="preserve">Респіратор Пульс М </t>
  </si>
  <si>
    <t>Респіратор Пульс К</t>
  </si>
  <si>
    <t xml:space="preserve">Респіратор У2К економ </t>
  </si>
  <si>
    <t xml:space="preserve">Респіратор ЗМ 8812 </t>
  </si>
  <si>
    <t>Респіратор ЗМ 8822</t>
  </si>
  <si>
    <t xml:space="preserve">Фартук робочий, брезент </t>
  </si>
  <si>
    <t>Фартук робочий, сукно</t>
  </si>
  <si>
    <t>Нарукавник  брезент</t>
  </si>
  <si>
    <t>Фартук робочий, діагональ (темно-синій)</t>
  </si>
  <si>
    <t>Фартук робочий, ПВХ/КЩС , водотривик (темно-синій)</t>
  </si>
  <si>
    <r>
      <rPr>
        <b/>
        <sz val="11"/>
        <color theme="1"/>
        <rFont val="Calibri"/>
        <family val="2"/>
        <charset val="204"/>
        <scheme val="minor"/>
      </rPr>
      <t>Костюм "Лідер" (куртка+брюк.), тк.Саржа , сірий.,  35%ХБ/65ПЕ,</t>
    </r>
    <r>
      <rPr>
        <sz val="11"/>
        <color theme="1"/>
        <rFont val="Calibri"/>
        <family val="2"/>
        <scheme val="minor"/>
      </rPr>
      <t xml:space="preserve"> щільн. 245г</t>
    </r>
  </si>
  <si>
    <t>Маска-феска (трикотажна з прорізом для очей)</t>
  </si>
  <si>
    <t>Бурки чоловічі замку (короткі)</t>
  </si>
  <si>
    <t>Черевики роб.мод.220П, "Лідер" (з металевим підноском)(під замволеня від 20 пар)</t>
  </si>
  <si>
    <t>РУКАВИЧКИ ТЕРМОСТІЙКІ</t>
  </si>
  <si>
    <t>Рукавички OVENBIRD, термостійкі, двошарові, Nomex/Kevlar             (до +350°С)</t>
  </si>
  <si>
    <t>Черевики м.Е765-МІ, "Універсал-Зима", утеплені</t>
  </si>
  <si>
    <t>780/820/640</t>
  </si>
  <si>
    <t>Рукавички бавовняні повне подвійне покриття нітрилом, ROLLER, манжет</t>
  </si>
  <si>
    <t>Рукавички бавовняні часткове подвійне покриття нітрилом, SWIFT, крага</t>
  </si>
  <si>
    <t>SWIFT</t>
  </si>
  <si>
    <t>Рукавички BLUETAIL утеплені в'язані, акріл, долоня і пальці покриті синім латексом, манжета</t>
  </si>
  <si>
    <t>р.8/р.10</t>
  </si>
  <si>
    <t>13клас</t>
  </si>
  <si>
    <t>Рукавички Pelican Blue, комбіновані, бавовна біла/козяча шкіра, р.10</t>
  </si>
  <si>
    <t>4547 арт. Долоні Рукавички трикотажні з поліуретановим покриттям, неповний облив зелені,8</t>
  </si>
  <si>
    <t>4548 арт. Долоні Рукавички трикотажні з поліуретановим покриттям, неповний облив рожеві,8</t>
  </si>
  <si>
    <t>Рукавички з поліуретановим покриттям</t>
  </si>
  <si>
    <t>Респиратор Днепр-2К "Євро+"</t>
  </si>
  <si>
    <t>Каска захисна DIAMOND, біла</t>
  </si>
  <si>
    <t>8/ 10.</t>
  </si>
  <si>
    <t>Рукавички поліестерові трикотажні, білі,  AS60810</t>
  </si>
  <si>
    <t>8./     10.</t>
  </si>
  <si>
    <t>код 3919 уктзед</t>
  </si>
  <si>
    <t>Рукавички мікро крапка (чорні з білою ПВХ крап.)</t>
  </si>
  <si>
    <t>Черевики Firsty O1 (Ardon, Чехія)</t>
  </si>
  <si>
    <t>Черевики Firsty S1Р (Ardon, Чехія) металевий пыдносок</t>
  </si>
  <si>
    <t xml:space="preserve"> Комбінезон, Tyvek Classik, білый</t>
  </si>
  <si>
    <t>* наявність розмірів взуття уточнюйте у менеджерів компанії</t>
  </si>
  <si>
    <t>* взуття не суттєво може відрізнятись від представленого на зображенні</t>
  </si>
  <si>
    <t>* в звязку з частими коливаннями ціни закупівлі ціна в прайсі не є остаточною</t>
  </si>
  <si>
    <t>Черевики ВА413, Форсаж С (композитний підносок, 200Дж)</t>
  </si>
  <si>
    <t>Білизна натільна літня ( трикотажна)</t>
  </si>
  <si>
    <t>ПЕРЧАТКИ ОТ ПОРЕЗОВ</t>
  </si>
  <si>
    <t>Рукавички RAZORBILL трикотажні покриття нітрилом, захист від порізів</t>
  </si>
  <si>
    <t>8,  10</t>
  </si>
  <si>
    <t>Рукавички  ANTICUT GS8111  р.10</t>
  </si>
  <si>
    <t>код уктзед 6506101000</t>
  </si>
  <si>
    <t>код уктзед 9004901000</t>
  </si>
  <si>
    <t>коди уктзед 6216 та 6116000000</t>
  </si>
  <si>
    <t>код уктзед 6204331000</t>
  </si>
  <si>
    <t>код уктзед 3926200000</t>
  </si>
  <si>
    <t>код уктзед 6307909800</t>
  </si>
  <si>
    <t>код уктзед 6507</t>
  </si>
  <si>
    <t>код уктзед 6307</t>
  </si>
  <si>
    <t>код уктзед 8518</t>
  </si>
  <si>
    <t>Захисний лицьовий щиток моделі НБТ-1 з екр. п/к товщ2.0мм захистом підборіддя з н/к "Комфорт" (ТЕРМО)</t>
  </si>
  <si>
    <t>Щиток захисний лицьовий д/електрозварювальників тип НН-С-У1 (мод."ПРОФІ-929") ХАМЕЛЕОН</t>
  </si>
  <si>
    <t>Напівчеревики робочі FIRLOW S1P, чорного кольору шкіряні (Чехія)</t>
  </si>
  <si>
    <t>Напівчеревики мод.FIRSAN S1P, шкіряні колір чорний/оранжевий (Сандалі, Чехія)</t>
  </si>
  <si>
    <t>Туфлі робочі "Novara", металевий підносок, шкіра</t>
  </si>
  <si>
    <t>Куртка вологостійка "Рефлекс"з капюшоном та з СВП (оранжева / салатова)</t>
  </si>
  <si>
    <t>Рукавички нейлонові прорезиняні OX-LATUA (біло-сині)</t>
  </si>
  <si>
    <t>Чистящий порошок SARMA (анти ржавчина) 400г</t>
  </si>
  <si>
    <t xml:space="preserve">Мило дитяче </t>
  </si>
  <si>
    <t>Пральний порошок ЛОТОС ручне прання, 350 г.</t>
  </si>
  <si>
    <t>Чистящий порошок SARMA (сода - ефект) 400г</t>
  </si>
  <si>
    <t>Засіб для миття підлоги SARMA 7 в 1, 750 мл</t>
  </si>
  <si>
    <t>Пральний порошок ЛОТОС ручне прання, 9 кг.</t>
  </si>
  <si>
    <t>Паста Автомайстер, 550г, банка</t>
  </si>
  <si>
    <t xml:space="preserve">МИЮЧІ ЗАСОБИ </t>
  </si>
  <si>
    <t xml:space="preserve">ГОСПОДАРЧІ  ТОВАРИ </t>
  </si>
  <si>
    <t>Прапор ЕС (Евросоюзу) 90х140</t>
  </si>
  <si>
    <t xml:space="preserve">ціна опт </t>
  </si>
  <si>
    <t xml:space="preserve">НАЙМЕНУВАННЯ </t>
  </si>
  <si>
    <t>www.tex3000.kiev.ua ,  2237605@ukr.net</t>
  </si>
  <si>
    <t xml:space="preserve">ТОВ "КОМПАНІЯ ТЕКС-3000" - швейне підприємство. Виробництво та продаж спецодягу, ЗІЗ, спецвзуття.  </t>
  </si>
  <si>
    <t>Рукавиця RECOGREEN, (зелена, каменяра/скляра)</t>
  </si>
  <si>
    <t>Рукавички SPONSA термостійкі зі скрученого волокна покритого нітрильним каучуком (NBR), довжина 35см</t>
  </si>
  <si>
    <t>Ркавички PETREL бавовняні повне зелене покриття ПВХ 35см.</t>
  </si>
  <si>
    <t>ЗАСОБИ ЗАХИСТУ ОРГАНІВ ДИХАННЯ</t>
  </si>
  <si>
    <t>Напівмаска РПА - ДЕ "Стандарт"</t>
  </si>
  <si>
    <t>Фільтр ФРПА - С А1Р1</t>
  </si>
  <si>
    <t>Фільтр ФРПА - С Е1Р1</t>
  </si>
  <si>
    <t>Фільтр ФРПА - С К1Р1</t>
  </si>
  <si>
    <t>Захисні рукавиці OX-ORANGINA WP (каменяра /скляра)</t>
  </si>
  <si>
    <t>Наушники ПШНБ 35ДБ</t>
  </si>
  <si>
    <t>Напівчеревики робочі BRCDEREIS , S1, шкріра хром (гладка),(Польша) з світлоповертаючими вставками</t>
  </si>
  <si>
    <t xml:space="preserve">587 арт.Долоні  Рукавички "Зірка" трикотажні робочі сині з пвх </t>
  </si>
  <si>
    <t>15000./15200.</t>
  </si>
  <si>
    <t>Щиток захисний лицьовий тип  НБТ-1 (екран акрил  2,0 мм)</t>
  </si>
  <si>
    <t>Щиток захисний лицьовий тип  НБТ-1 (екран акрил  0,75 мм)</t>
  </si>
  <si>
    <t>Респіратор У2К Люкс</t>
  </si>
  <si>
    <t>Респіратор РУ60 М (фільтр А)</t>
  </si>
  <si>
    <t>Респіратор БУК - 1, FFP1</t>
  </si>
  <si>
    <t>Респіратор БУК - 2, FFP2</t>
  </si>
  <si>
    <t>Респіратор БУК - 3, FFP3</t>
  </si>
  <si>
    <t>Респіратор БУК - 1К, FFP1</t>
  </si>
  <si>
    <t>Респіратор БУК - 2К, FFP2</t>
  </si>
  <si>
    <t>Респіратор БУК - 3К, FFP3</t>
  </si>
  <si>
    <t>4552 арт.Долоні Рукавички трикотажні з ПВХ покриттям , неповний облив зелені</t>
  </si>
  <si>
    <t>Рукавички Bustard трикотажні бавовна, долоні і пальці покриті ПВХ крапкою (мікро)</t>
  </si>
  <si>
    <t>4577 (4576)</t>
  </si>
  <si>
    <t>Щиток захисний лицьовий для ел.зварювальників тип НН-С-У1 (мод. "Профі")</t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</si>
  <si>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"Стандарт"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charset val="204"/>
        <scheme val="minor"/>
      </rPr>
      <t xml:space="preserve">тк.Грета, </t>
    </r>
    <r>
      <rPr>
        <sz val="11"/>
        <color theme="1"/>
        <rFont val="Calibri"/>
        <family val="2"/>
        <scheme val="minor"/>
      </rPr>
      <t>(Укр.),</t>
    </r>
    <r>
      <rPr>
        <b/>
        <sz val="11"/>
        <color theme="1"/>
        <rFont val="Calibri"/>
        <family val="2"/>
        <charset val="204"/>
        <scheme val="minor"/>
      </rPr>
      <t xml:space="preserve"> сірий з чорним,</t>
    </r>
    <r>
      <rPr>
        <sz val="11"/>
        <color theme="1"/>
        <rFont val="Calibri"/>
        <family val="2"/>
        <scheme val="minor"/>
      </rPr>
      <t xml:space="preserve"> 50пе/50хб, щільн. 220г</t>
    </r>
  </si>
  <si>
    <t>ox_nitricar_bs</t>
  </si>
  <si>
    <t>Рукавички нейлонові з неповним нітрильним покриттям,  ox_nitricar_bs (сіро-чорні), р.10 (польша)</t>
  </si>
  <si>
    <t>$ D</t>
  </si>
  <si>
    <t>$ F</t>
  </si>
  <si>
    <t>Рукавички RBTOPER (REIS - Top Gekon), комбіновані бавовна/спілок, р.10</t>
  </si>
  <si>
    <t>Рукавички RLTOPER (REIS - Top Gekon), комбіновані бавовна/козяча шкіра р.10</t>
  </si>
  <si>
    <t>Рукавички RLTOPER MESH (REIS - Top Gekon), комбіновані сітчаста тканина/козяча шкіра р.10</t>
  </si>
  <si>
    <t>Рукавички RLCSLUXOR (REIS - Top Gekon), гладкі суцільношкіряні, р.10</t>
  </si>
  <si>
    <t>Рукавички RLCS+ (REIS - Top Gekon), козяча суцільношкіряна , р.10</t>
  </si>
  <si>
    <t>Рукавички  PILOT , суцільно шкіряна (спілок/гладка шкіра) , р.10</t>
  </si>
  <si>
    <t>код.уктзед - 6405</t>
  </si>
  <si>
    <t>код.уктзед - 6403</t>
  </si>
  <si>
    <t>код.уктзед - 6401</t>
  </si>
  <si>
    <t>код.уктзед - 6402190000.</t>
  </si>
  <si>
    <t>Рукавички спілкові  MASTER , р.10</t>
  </si>
  <si>
    <t>Наколіники (ялинка)</t>
  </si>
  <si>
    <r>
      <rPr>
        <b/>
        <sz val="11"/>
        <color theme="1"/>
        <rFont val="Calibri"/>
        <family val="2"/>
        <charset val="204"/>
        <scheme val="minor"/>
      </rPr>
      <t>Штани робочі "ЕКСПЕРТ"</t>
    </r>
    <r>
      <rPr>
        <sz val="11"/>
        <color theme="1"/>
        <rFont val="Calibri"/>
        <family val="2"/>
        <charset val="204"/>
        <scheme val="minor"/>
      </rPr>
      <t xml:space="preserve"> сірий з чорним, (тк.Грета, ЧШК) щільн 220г., 52%ХБ / 48%ПЕ</t>
    </r>
  </si>
  <si>
    <t>Фільтр ФРПА-С АВЕК1Р1</t>
  </si>
  <si>
    <t>4575 арт.Долоні Краги зварювальника з підкладкою (короткі), червоні р.10</t>
  </si>
  <si>
    <t>Напівчеревики роб.мод.255П,  "Лідер" (сандалі, металевий носок) під замовлення (під замовлення від 20 пар)</t>
  </si>
  <si>
    <t>Напівчеревики роб.мод.261П , "Лідер" (металалевий носок) НА ЗАМОВЛЕННЯ ВІД 20 пар</t>
  </si>
  <si>
    <r>
      <rPr>
        <b/>
        <sz val="11"/>
        <color theme="1"/>
        <rFont val="Calibri"/>
        <family val="2"/>
        <charset val="204"/>
        <scheme val="minor"/>
      </rPr>
      <t>Жилет сигнальний  "Дорожник" оранжево-синій,</t>
    </r>
    <r>
      <rPr>
        <sz val="11"/>
        <color theme="1"/>
        <rFont val="Calibri"/>
        <family val="2"/>
        <scheme val="minor"/>
      </rPr>
      <t xml:space="preserve"> дві кишені,  світлопов.полоси</t>
    </r>
  </si>
  <si>
    <t>Ганчір'я  "Станадарт" (10кг упаковка)</t>
  </si>
  <si>
    <t>506, Окуляри захисні відкриті Univet ,лінза пк, прозорі, покриття AS/AF, сірі дужкі</t>
  </si>
  <si>
    <r>
      <rPr>
        <b/>
        <sz val="11"/>
        <color theme="1"/>
        <rFont val="Calibri"/>
        <family val="2"/>
        <charset val="204"/>
        <scheme val="minor"/>
      </rPr>
      <t>Куртка робоча "ЕКСПЕРТ"</t>
    </r>
    <r>
      <rPr>
        <sz val="11"/>
        <color theme="1"/>
        <rFont val="Calibri"/>
        <family val="2"/>
        <charset val="204"/>
        <scheme val="minor"/>
      </rPr>
      <t xml:space="preserve"> сірий з чорним, (тк.Грета, ЧШК) щільн 220г., 52%ХБ / 48%ПЕ</t>
    </r>
  </si>
  <si>
    <t>Рукавички прорезиняні ("вампірка"/ RU N)</t>
  </si>
  <si>
    <r>
      <rPr>
        <b/>
        <sz val="11"/>
        <color theme="1"/>
        <rFont val="Calibri"/>
        <family val="2"/>
        <charset val="204"/>
        <scheme val="minor"/>
      </rPr>
      <t>Костюм камуфльований</t>
    </r>
    <r>
      <rPr>
        <sz val="8"/>
        <color theme="1"/>
        <rFont val="Calibri"/>
        <family val="2"/>
        <charset val="204"/>
        <scheme val="minor"/>
      </rPr>
      <t>, (курт.-4 киш.,куліска, пагони)</t>
    </r>
    <r>
      <rPr>
        <sz val="11"/>
        <color theme="1"/>
        <rFont val="Calibri"/>
        <family val="2"/>
        <scheme val="minor"/>
      </rPr>
      <t xml:space="preserve"> тк.Грета (Укр./Город), </t>
    </r>
    <r>
      <rPr>
        <b/>
        <sz val="11"/>
        <color theme="1"/>
        <rFont val="Calibri"/>
        <family val="2"/>
        <charset val="204"/>
        <scheme val="minor"/>
      </rPr>
      <t>мал.Город</t>
    </r>
    <r>
      <rPr>
        <sz val="11"/>
        <color theme="1"/>
        <rFont val="Calibri"/>
        <family val="2"/>
        <scheme val="minor"/>
      </rPr>
      <t>., 53хб/47пе, щіл. 220г</t>
    </r>
  </si>
  <si>
    <r>
      <rPr>
        <b/>
        <sz val="11"/>
        <color theme="1"/>
        <rFont val="Calibri"/>
        <family val="2"/>
        <charset val="204"/>
        <scheme val="minor"/>
      </rPr>
      <t>Жилет сигнальний , оранж./салат/жовтий/червоний (тк.Грета)</t>
    </r>
    <r>
      <rPr>
        <sz val="11"/>
        <color theme="1"/>
        <rFont val="Calibri"/>
        <family val="2"/>
        <scheme val="minor"/>
      </rPr>
      <t>, на гудзиках),  одна отражающа полоса 5см</t>
    </r>
  </si>
  <si>
    <t>Валянки биті на ПУ підошві Е900</t>
  </si>
  <si>
    <t xml:space="preserve">Фартук спілковий </t>
  </si>
  <si>
    <t xml:space="preserve">Фільтр (до респіратора Пульс) </t>
  </si>
  <si>
    <r>
      <rPr>
        <b/>
        <sz val="11"/>
        <color theme="1"/>
        <rFont val="Calibri"/>
        <family val="2"/>
        <charset val="204"/>
        <scheme val="minor"/>
      </rPr>
      <t>Дощовик П/Е РИБАЦЬКИЙ, на кнопках</t>
    </r>
    <r>
      <rPr>
        <sz val="11"/>
        <color theme="1"/>
        <rFont val="Calibri"/>
        <family val="2"/>
        <scheme val="minor"/>
      </rPr>
      <t xml:space="preserve"> (матеріал - поліетилен)</t>
    </r>
  </si>
  <si>
    <t>Костюм спілковий</t>
  </si>
  <si>
    <t>Костюм брезентовий зі спілком</t>
  </si>
  <si>
    <t xml:space="preserve">  Рукавички, піна, чорні RECODRAG SB</t>
  </si>
  <si>
    <t>артикул</t>
  </si>
  <si>
    <t xml:space="preserve">Ковдра 140*205 </t>
  </si>
  <si>
    <t>Напівчеревики мод.FIRSAN О1, шкіряні колір чорний/оранжевий (Сандалі, Чехія)</t>
  </si>
  <si>
    <t>Напівчеревики робочі FIRLOW O1, чорного кольору шкіряні (Чехія)</t>
  </si>
  <si>
    <t>55035-1</t>
  </si>
  <si>
    <t>55035-2</t>
  </si>
  <si>
    <t xml:space="preserve">Чоботи заброди </t>
  </si>
  <si>
    <t>Бурки жіночі (суконні, на блискавці)</t>
  </si>
  <si>
    <t>50/6</t>
  </si>
  <si>
    <t>Куртка утеплена "SN" темно-синя</t>
  </si>
  <si>
    <t>Черевики м.Е765, "Зварювальник"</t>
  </si>
  <si>
    <t>11004. / 11009</t>
  </si>
  <si>
    <t>11005./11007</t>
  </si>
  <si>
    <t>Рукавиці спілкові</t>
  </si>
  <si>
    <t>11017./11020</t>
  </si>
  <si>
    <t>4577 арт Долоні Рукавички  трикотажні, з нітриловим покриттям, неповний облив сірий р.10 / р.8</t>
  </si>
  <si>
    <t>під замовлення оптом</t>
  </si>
  <si>
    <t>Черевики робочі утеплені шкіряні FIRWIN S1P з металевим підносокм</t>
  </si>
  <si>
    <t xml:space="preserve">Черевики робочі утеплені шкіряні  FIRWIN 01 </t>
  </si>
  <si>
    <t>Чоботи ПВХ, чоловічі, СМ-3/2-білі (38см, підошва двухслойна)</t>
  </si>
  <si>
    <t>Чоботи ПВХ , жіночі, СЖ-4/2-білі (35см, підошва двухслойна)</t>
  </si>
  <si>
    <t>Чоботи чоловічі (білі) СМБ-2 (31см, підошва однослойна)</t>
  </si>
  <si>
    <t>Чоботи жіночі (білі) СЖБ-2 (27см, підошва однослойна)</t>
  </si>
  <si>
    <t>22005 (зел.) 22006 (т.син)</t>
  </si>
  <si>
    <t>22016 (васил.) 22017 (зелен.) 22018 (т.син.)</t>
  </si>
  <si>
    <t>22022 (васил.) 22023 (т.син.)</t>
  </si>
  <si>
    <t>куртка 22033  н/комб22034 штани22035</t>
  </si>
  <si>
    <t>22037 город 22038 укр.</t>
  </si>
  <si>
    <t>22039 жін. 22041 чол.</t>
  </si>
  <si>
    <t>22042 жовтий 22043 помаранч 22044 червоний 22045 салатовий</t>
  </si>
  <si>
    <t>22046 зелений 22047 тем.-син.</t>
  </si>
  <si>
    <t>22048 помаранч 22049 салатовий</t>
  </si>
  <si>
    <t>22051 помаранч 22052 салатов</t>
  </si>
  <si>
    <t>н/комб. 22030  штани 22031 куртка 22032 жилет 22055</t>
  </si>
  <si>
    <t>22059 - 22069</t>
  </si>
  <si>
    <r>
      <rPr>
        <b/>
        <sz val="11"/>
        <color theme="1"/>
        <rFont val="Calibri"/>
        <family val="2"/>
        <charset val="204"/>
        <scheme val="minor"/>
      </rPr>
      <t>Вітровка</t>
    </r>
    <r>
      <rPr>
        <sz val="11"/>
        <color theme="1"/>
        <rFont val="Calibri"/>
        <family val="2"/>
        <scheme val="minor"/>
      </rPr>
      <t xml:space="preserve"> , темно-синя, василькова , червона(тк.Болонья, капюшон)</t>
    </r>
  </si>
  <si>
    <r>
      <rPr>
        <b/>
        <sz val="11"/>
        <color theme="1"/>
        <rFont val="Calibri"/>
        <family val="2"/>
        <charset val="204"/>
        <scheme val="minor"/>
      </rPr>
      <t xml:space="preserve">Плащ нейло/ПВХ </t>
    </r>
    <r>
      <rPr>
        <sz val="11"/>
        <color theme="1"/>
        <rFont val="Calibri"/>
        <family val="2"/>
        <charset val="204"/>
        <scheme val="minor"/>
      </rPr>
      <t>(Чехія)</t>
    </r>
    <r>
      <rPr>
        <sz val="11"/>
        <color theme="1"/>
        <rFont val="Calibri"/>
        <family val="2"/>
        <scheme val="minor"/>
      </rPr>
      <t xml:space="preserve"> синій, жовтий</t>
    </r>
  </si>
  <si>
    <t>22076 синій 22075 жовтий</t>
  </si>
  <si>
    <t>22079 зелен 22078 жовт.</t>
  </si>
  <si>
    <t>22080 зелен 22081 синій</t>
  </si>
  <si>
    <t>22084 т.син 22083 васил 22085 червон</t>
  </si>
  <si>
    <t>22086 помаранч 22087 салат.</t>
  </si>
  <si>
    <t>22092 білий 22093 зелен</t>
  </si>
  <si>
    <t>Нарукавник діагональ / (тк.Грета)</t>
  </si>
  <si>
    <t>22112 город 22113 укр</t>
  </si>
  <si>
    <t>22114 - 22121</t>
  </si>
  <si>
    <r>
      <rPr>
        <b/>
        <sz val="11"/>
        <color theme="1"/>
        <rFont val="Calibri"/>
        <family val="2"/>
        <charset val="204"/>
        <scheme val="minor"/>
      </rPr>
      <t xml:space="preserve">Куртка утеплена камуфльована. </t>
    </r>
    <r>
      <rPr>
        <sz val="11"/>
        <color theme="1"/>
        <rFont val="Calibri"/>
        <family val="2"/>
        <charset val="204"/>
        <scheme val="minor"/>
      </rPr>
      <t>тк.Грета(Укр/Город), мал.Укр., утеп.-синтепон, хутр.комір, куліска,</t>
    </r>
  </si>
  <si>
    <t>33007 город</t>
  </si>
  <si>
    <t xml:space="preserve">33008 Грета 33009 Оксфорд </t>
  </si>
  <si>
    <t>33010 грета 33011 оксфорд</t>
  </si>
  <si>
    <t>Маска зварника з наголов.кріплен  (евроскло)</t>
  </si>
  <si>
    <t>44018 біла  44125 помар</t>
  </si>
  <si>
    <r>
      <t>Каска захисна "Універсал тип Б" (помаранчева</t>
    </r>
    <r>
      <rPr>
        <sz val="11"/>
        <rFont val="Calibri"/>
        <family val="2"/>
        <charset val="204"/>
        <scheme val="minor"/>
      </rPr>
      <t>,біла,)</t>
    </r>
  </si>
  <si>
    <t>Кепка-бейсболка захисна орнажево-чорна / салатова</t>
  </si>
  <si>
    <t>44033-44036</t>
  </si>
  <si>
    <t>Окуляри захисні закриті</t>
  </si>
  <si>
    <t>44073, 44070, 44071</t>
  </si>
  <si>
    <t>44081 / 44082</t>
  </si>
  <si>
    <t>44083 / 44084</t>
  </si>
  <si>
    <t>coot</t>
  </si>
  <si>
    <r>
      <t xml:space="preserve">Рукавички </t>
    </r>
    <r>
      <rPr>
        <sz val="11"/>
        <color indexed="8"/>
        <rFont val="Calibri"/>
        <family val="2"/>
      </rPr>
      <t>мод.ORIOLE</t>
    </r>
    <r>
      <rPr>
        <b/>
        <sz val="11"/>
        <color indexed="8"/>
        <rFont val="Calibri"/>
        <family val="2"/>
      </rPr>
      <t xml:space="preserve"> комб., бавов./меблева шкіра, крага, р.10,5</t>
    </r>
  </si>
  <si>
    <r>
      <t xml:space="preserve">Рукавички комб. бавов./меблева шкіра, крага, р.10,5 (RLCMZ) </t>
    </r>
    <r>
      <rPr>
        <sz val="11"/>
        <color indexed="8"/>
        <rFont val="Calibri"/>
        <family val="2"/>
      </rPr>
      <t>(долоня суцільна без швів)</t>
    </r>
  </si>
  <si>
    <r>
      <t xml:space="preserve">Рукавички </t>
    </r>
    <r>
      <rPr>
        <sz val="11"/>
        <color indexed="8"/>
        <rFont val="Calibri"/>
        <family val="2"/>
      </rPr>
      <t>EIDER,</t>
    </r>
    <r>
      <rPr>
        <b/>
        <sz val="11"/>
        <color indexed="8"/>
        <rFont val="Calibri"/>
        <family val="2"/>
      </rPr>
      <t xml:space="preserve"> комб. Бавов./теляч.спілок, крага, р.10</t>
    </r>
  </si>
  <si>
    <r>
      <t xml:space="preserve">Рукавички SANDPIPER , 35см, шкіряні, чорні, телячий спілок, крага, 11р. </t>
    </r>
    <r>
      <rPr>
        <sz val="11"/>
        <color indexed="8"/>
        <rFont val="Calibri"/>
        <family val="2"/>
      </rPr>
      <t>(Чехія)чорні</t>
    </r>
  </si>
  <si>
    <r>
      <t xml:space="preserve">Рукавички SANDPIPER ,  35см, шкіряні, червоні, телячий спілок, крага, 11р. </t>
    </r>
    <r>
      <rPr>
        <sz val="11"/>
        <color indexed="8"/>
        <rFont val="Calibri"/>
        <family val="2"/>
      </rPr>
      <t>(Чехія)червоні</t>
    </r>
  </si>
  <si>
    <t>Рукавички зварювальника  REFLEX-black (шкіряні, чорні, 35см)</t>
  </si>
  <si>
    <t>код уктзед</t>
  </si>
  <si>
    <t>код.уктзед - 6404</t>
  </si>
  <si>
    <t>уктзед</t>
  </si>
  <si>
    <t>код уктзед 9020000000</t>
  </si>
  <si>
    <t>код уктзед 6203</t>
  </si>
  <si>
    <t xml:space="preserve">Окуляри захисні MCR-СНECKLITE (UT), </t>
  </si>
  <si>
    <t>код уктзед 6109100000</t>
  </si>
  <si>
    <t xml:space="preserve">55046 /55060  </t>
  </si>
  <si>
    <t>Рукавички нітрилові з мяким манжетом "Нафтовик" (МБС, сині, 6017)</t>
  </si>
  <si>
    <t>Рукавички нітрилові з твердим  манжетом "Нафтовик" (МБС, сині, 6217)</t>
  </si>
  <si>
    <t>Чоботи чоловічі "BRW", утеплені,  (BRWINTER)</t>
  </si>
  <si>
    <t xml:space="preserve">Рукавички RGSe Green,  в'язані з вспіненого латексу зелені </t>
  </si>
  <si>
    <t>Рукавички з ПВХ покриттям</t>
  </si>
  <si>
    <t>Рукавички бавоовняні з латексним обливом, сіро-чорні, арт.1115</t>
  </si>
  <si>
    <t xml:space="preserve">Рукавички COOT в'язані, бавовна, долоня і пальці покриті спіненим зеленим латексом р.10 </t>
  </si>
  <si>
    <t>ZEBRA</t>
  </si>
  <si>
    <t>Рукавички з нітриловим покриттям</t>
  </si>
  <si>
    <r>
      <rPr>
        <b/>
        <sz val="11"/>
        <color theme="1"/>
        <rFont val="Calibri"/>
        <family val="2"/>
        <charset val="204"/>
        <scheme val="minor"/>
      </rPr>
      <t>Куртка утеплена "ПОЛЮС" з капюш., (темно-синя тк.Грета, синтепон</t>
    </r>
    <r>
      <rPr>
        <sz val="11"/>
        <color theme="1"/>
        <rFont val="Calibri"/>
        <family val="2"/>
        <scheme val="minor"/>
      </rPr>
      <t>, хутряний комір, світл.стріч на спині, грудях та рукавах.)</t>
    </r>
  </si>
  <si>
    <t>Рукавички робочі теплі RDRAG (чорно-сині)</t>
  </si>
  <si>
    <t>РУКАВИЧКИ ШКІРЯНІ</t>
  </si>
  <si>
    <t>РУКАВИЧКИ З ЛАТЕКСНИМ ПОКРИТТЯМ</t>
  </si>
  <si>
    <r>
      <t xml:space="preserve">Рукавички поліестерові з нітриловим покриттям ZEBRA </t>
    </r>
    <r>
      <rPr>
        <sz val="9"/>
        <color indexed="8"/>
        <rFont val="Calibri"/>
        <family val="2"/>
        <charset val="204"/>
      </rPr>
      <t>(ребристе покриття поверхні)</t>
    </r>
  </si>
  <si>
    <t>Строп канатний  (карабин малий + малий), 1СК1</t>
  </si>
  <si>
    <t>Строп сталевий трос (карабин малий + малий), 1СТ1</t>
  </si>
  <si>
    <t>6216000000.</t>
  </si>
  <si>
    <r>
      <rPr>
        <b/>
        <sz val="11"/>
        <color theme="1"/>
        <rFont val="Calibri"/>
        <family val="2"/>
        <charset val="204"/>
        <scheme val="minor"/>
      </rPr>
      <t>Куртка утеплена "ЛІДЕР" з капюшоном ,(темно-сіра, тк.Грета /Україна/ синтепон</t>
    </r>
    <r>
      <rPr>
        <sz val="11"/>
        <color theme="1"/>
        <rFont val="Calibri"/>
        <family val="2"/>
        <scheme val="minor"/>
      </rPr>
      <t>, комір-фліс, молнія)</t>
    </r>
  </si>
  <si>
    <t>Пояс лямковий комбінований ПЛК-1</t>
  </si>
  <si>
    <t>Пояс лямковий комбінований ПЛК-2</t>
  </si>
  <si>
    <t>Пояс лямковий ПЛ-2</t>
  </si>
  <si>
    <t>Пояс лямковий ПЛ-1</t>
  </si>
  <si>
    <t>Пояс лямковий комбінований ПЛК-3</t>
  </si>
  <si>
    <t>Шнур капроновий 8мм / 10мм/12мм (намотка 100м)</t>
  </si>
  <si>
    <t xml:space="preserve">Простирадло (145 х 210, полікотон) </t>
  </si>
  <si>
    <t>Підковдра (140 х 210, полікотон)</t>
  </si>
  <si>
    <t>Наволочка (60 х 60, полікотон)</t>
  </si>
  <si>
    <t>Вачеги (рукавички с сукна та спілка)</t>
  </si>
  <si>
    <t>Сабо жіночі, білі (шкір) (мод.340)</t>
  </si>
  <si>
    <t>укт зед 4015110000</t>
  </si>
  <si>
    <r>
      <rPr>
        <b/>
        <sz val="11"/>
        <color theme="1"/>
        <rFont val="Calibri"/>
        <family val="2"/>
        <charset val="204"/>
        <scheme val="minor"/>
      </rPr>
      <t>Напівкомбінезон робочий "TESLA"</t>
    </r>
    <r>
      <rPr>
        <sz val="11"/>
        <color theme="1"/>
        <rFont val="Calibri"/>
        <family val="2"/>
        <charset val="204"/>
        <scheme val="minor"/>
      </rPr>
      <t xml:space="preserve"> темно-синій з сірим, (тк.Саржа) щільн 245г., 35%ХБ / 65%ПЕ (з світлоповертаючими стрічками)</t>
    </r>
  </si>
  <si>
    <t>ВИТРАТНІ МАТЕРІАЛИ</t>
  </si>
  <si>
    <t>Круг відрізний по металу, армований 125 х 1.2 х 22 ЗАК</t>
  </si>
  <si>
    <t>Круг відрізний по металу, армований 125 х 1.6 х 22 ЗАК</t>
  </si>
  <si>
    <t>Круг відрізний по металу, армований 230 х 2.0 х 22 ЗАК</t>
  </si>
  <si>
    <t>Круг відрізний по металу, армований 230 х 2.5 х 22 ЗАК</t>
  </si>
  <si>
    <t>Бейсболка з світловідбиваючими елементами CZFLUO P</t>
  </si>
  <si>
    <t xml:space="preserve"> EL-K6</t>
  </si>
  <si>
    <t xml:space="preserve"> EL-K2</t>
  </si>
  <si>
    <t xml:space="preserve"> EL-K7</t>
  </si>
  <si>
    <t>Рукавички бавовняні з покриттям з нітрилу EL-K2 (неповний одношаровий облив)</t>
  </si>
  <si>
    <t>Рукавички нейлонові з покриттям з нітрилу EL-K7 (неповний одношаровий облив)</t>
  </si>
  <si>
    <t>Рукавички бавовняні з покриттям з нітрилу EL-K6, крага (повний двошаровий облив)</t>
  </si>
  <si>
    <t>4111 / 4110</t>
  </si>
  <si>
    <t>помаранч/ чорні</t>
  </si>
  <si>
    <t>Круг відрізний по металу, армований 125 х 1.0 х 22 ЗАК</t>
  </si>
  <si>
    <t>під замовлення</t>
  </si>
  <si>
    <t>Круг відрізний по металу, армований 125 х 2.0 х 22 ЗАК</t>
  </si>
  <si>
    <t>Круг відрізний по металу, армований 180 х 1.6 х 22 ЗАК</t>
  </si>
  <si>
    <t>Круг відрізний по металу, армований 180 х 2.0 х 22 ЗАК</t>
  </si>
  <si>
    <t>Круг відрізний по металу, армований 230 х 1.6 х 22 ЗАК</t>
  </si>
  <si>
    <t>Черевики "Кінг"  (під замовлення, від 10 пар)</t>
  </si>
  <si>
    <t>Берци "Буран"  (під замовлення від 10 пар)</t>
  </si>
  <si>
    <t>Черевики роб.мод.311Т,  (ОМОН, шкіра) (під замовлення)</t>
  </si>
  <si>
    <t>Перчатки МБС, ПВХ сині, 31см «BLUETEK»</t>
  </si>
  <si>
    <t>Чоботи "Тревел Гума" (підошва ПУ+нітрил) (під замовлення від 10 пар)</t>
  </si>
  <si>
    <t>Черевики "Тревел Гума" (ПУ + нітрил)  (під замовлення від 10 пар)</t>
  </si>
  <si>
    <t>Плащ ОЗК</t>
  </si>
  <si>
    <t>Фал рятувальний 12м (петля+карабін), канат</t>
  </si>
  <si>
    <r>
      <rPr>
        <b/>
        <sz val="11"/>
        <color theme="1"/>
        <rFont val="Calibri"/>
        <family val="2"/>
        <charset val="204"/>
        <scheme val="minor"/>
      </rPr>
      <t>Напівкомбінезон робочий "BRAUN"</t>
    </r>
    <r>
      <rPr>
        <sz val="11"/>
        <color theme="1"/>
        <rFont val="Calibri"/>
        <family val="2"/>
        <charset val="204"/>
        <scheme val="minor"/>
      </rPr>
      <t xml:space="preserve">  коричневий з бежевим, (тк.Саржа) щільн 245г., 35%ХБ / 65%ПЕ (з світлоповертаючими стрічками)</t>
    </r>
  </si>
  <si>
    <r>
      <rPr>
        <b/>
        <sz val="11"/>
        <color theme="1"/>
        <rFont val="Calibri"/>
        <family val="2"/>
        <charset val="204"/>
        <scheme val="minor"/>
      </rPr>
      <t>Костюм робочий ГІДРА (куртка+штани)</t>
    </r>
    <r>
      <rPr>
        <sz val="11"/>
        <color theme="1"/>
        <rFont val="Calibri"/>
        <family val="2"/>
        <charset val="204"/>
        <scheme val="minor"/>
      </rPr>
      <t xml:space="preserve"> (тк.Саржа 80%ХБ / 19%ПЕ / 1% Антистат) Масло-водо-відштовхуюче просочення</t>
    </r>
  </si>
  <si>
    <t>код уктзед  3926 </t>
  </si>
  <si>
    <t>Черевики робочі ВА412</t>
  </si>
  <si>
    <t>Круг зачисний, армований 125 х 6.0 х 22 ЗАК</t>
  </si>
  <si>
    <r>
      <rPr>
        <b/>
        <sz val="11"/>
        <color theme="1"/>
        <rFont val="Calibri"/>
        <family val="2"/>
        <charset val="204"/>
        <scheme val="minor"/>
      </rPr>
      <t>Куртка утеп. "Юпітер" з кап.</t>
    </r>
    <r>
      <rPr>
        <sz val="11"/>
        <color theme="1"/>
        <rFont val="Calibri"/>
        <family val="2"/>
        <scheme val="minor"/>
      </rPr>
      <t xml:space="preserve"> , з СВП </t>
    </r>
    <r>
      <rPr>
        <b/>
        <sz val="11"/>
        <color theme="1"/>
        <rFont val="Calibri"/>
        <family val="2"/>
        <charset val="204"/>
        <scheme val="minor"/>
      </rPr>
      <t>(тем-син,тк.Оксфорд, синтеп</t>
    </r>
    <r>
      <rPr>
        <sz val="11"/>
        <color theme="1"/>
        <rFont val="Calibri"/>
        <family val="2"/>
        <scheme val="minor"/>
      </rPr>
      <t>., ком.-фліс)</t>
    </r>
  </si>
  <si>
    <r>
      <rPr>
        <b/>
        <sz val="11"/>
        <color theme="1"/>
        <rFont val="Calibri"/>
        <family val="2"/>
        <charset val="204"/>
        <scheme val="minor"/>
      </rPr>
      <t>Куртка утеп. "Юпітер РЕД" з кап.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theme="1"/>
        <rFont val="Calibri"/>
        <family val="2"/>
        <charset val="204"/>
        <scheme val="minor"/>
      </rPr>
      <t>(червона,тк.Оксфорд, синтеп</t>
    </r>
    <r>
      <rPr>
        <sz val="11"/>
        <color theme="1"/>
        <rFont val="Calibri"/>
        <family val="2"/>
        <scheme val="minor"/>
      </rPr>
      <t>., ком.-фліс)</t>
    </r>
  </si>
  <si>
    <t>Фартук  нейлон / ПВХ  "MELANI"  90 х 120 (зелений, білий)</t>
  </si>
  <si>
    <t>Нарукавник водотривкий (нейлон/ПВХ) темно-синій / зелений / білий</t>
  </si>
  <si>
    <t>4582 арт.Долоні Рукавички трикотажні з нітриловим покриттям, 3/4 облив, чорні, р.10</t>
  </si>
  <si>
    <t>4182 Рукавички трикотажні х/б з неповним латексним покриттям, білі, р.10</t>
  </si>
  <si>
    <t>4584 арт.Долоні Рукавички хлопкові покриті помаранчевим латексом, 3/4 облив, ребристі, в'язаний манжет, р.10</t>
  </si>
  <si>
    <t>4185 арт. Долоні Рукавички трикотажні з латексним покриттям, 3/4 облив, чорні, р.10</t>
  </si>
  <si>
    <t>4183 арт. Долоні Рукавички трикотажні з латексним покриттям, 3/4 облив, червоні, р.10</t>
  </si>
  <si>
    <t>4184 арт. Долоні Рукавички трикотажні з латексним покриттям, 3/4 облив, помаранчеві, р.10</t>
  </si>
  <si>
    <t>Сабо жіночі, бірюзово-сірі</t>
  </si>
  <si>
    <t>Сабо чоловічі, сіро-коричневі</t>
  </si>
  <si>
    <t>Сабо чоловічі, біло-блакитні</t>
  </si>
  <si>
    <t>Сабо чоловічі, синьо-сірі</t>
  </si>
  <si>
    <t>Сабо жіночі, жовто-салатові</t>
  </si>
  <si>
    <t>Сабо жіночі, біло-блакитні</t>
  </si>
  <si>
    <t>Напівчеревики SD/AC0367(yel) - AIRLIGHT 367</t>
  </si>
  <si>
    <t>Напівчеревики KRU(red)2CO170(red) - WALKER 170</t>
  </si>
  <si>
    <r>
      <rPr>
        <b/>
        <sz val="11"/>
        <color theme="1"/>
        <rFont val="Calibri"/>
        <family val="2"/>
        <charset val="204"/>
        <scheme val="minor"/>
      </rPr>
      <t>Куртка утеплена "ЕКСПЕРТ" з капюшоном ,(темно-сіра з чорним, тк.Грета /Україна/ синтепон</t>
    </r>
    <r>
      <rPr>
        <sz val="11"/>
        <color theme="1"/>
        <rFont val="Calibri"/>
        <family val="2"/>
        <scheme val="minor"/>
      </rPr>
      <t>, комір-фліс, молнія) з СВП</t>
    </r>
  </si>
  <si>
    <r>
      <t>Каска захисна "Універсал М 215"</t>
    </r>
    <r>
      <rPr>
        <sz val="11"/>
        <rFont val="Calibri"/>
        <family val="2"/>
        <charset val="204"/>
        <scheme val="minor"/>
      </rPr>
      <t>(жовта, червона, зелена, синя, біла)</t>
    </r>
  </si>
  <si>
    <r>
      <t>Каска захисна "Універсал М 215"</t>
    </r>
    <r>
      <rPr>
        <sz val="11"/>
        <rFont val="Calibri"/>
        <family val="2"/>
        <charset val="204"/>
        <scheme val="minor"/>
      </rPr>
      <t>(помаранчева)</t>
    </r>
  </si>
  <si>
    <t>Черевики GH(bl)2CO219 (g)  (S3, композитний носок, кевларова стелька)</t>
  </si>
  <si>
    <t>Тапочки шкіряні (під замволення від 20 пар), чорного кольору, підошва- гума</t>
  </si>
  <si>
    <t>619 Окуляри захисні закриті Univet , непряма вентиляція, лінза пк прозорі покриття  AS/AF, (KN)</t>
  </si>
  <si>
    <t>620U Окуляри захисні закриті Univet ,непряма вентиляція, лінза пк прозорі покриття  AS/AF, (KN)</t>
  </si>
  <si>
    <t>6X3 Окуляри захисні закриті Univet , непряма вентиляція, лінза пк прозорі покриття  AS/AF, (KN)</t>
  </si>
  <si>
    <t>6X3</t>
  </si>
  <si>
    <t>6X1</t>
  </si>
  <si>
    <t>6X1 Окуляри захисні закриті Univet , невентильовані, лінза пк прозорі покриття  AS/AF, (KN) гібрид дужки+ремінь</t>
  </si>
  <si>
    <t>Навушники EAR DEFENDER, ED 1H, вертик., SNR 26dB</t>
  </si>
  <si>
    <t>Мішок поліпропіленовий (б / у)</t>
  </si>
  <si>
    <r>
      <rPr>
        <b/>
        <sz val="11"/>
        <color theme="1"/>
        <rFont val="Calibri"/>
        <family val="2"/>
        <charset val="204"/>
        <scheme val="minor"/>
      </rPr>
      <t>Штани робочі "TESLA"</t>
    </r>
    <r>
      <rPr>
        <sz val="11"/>
        <color theme="1"/>
        <rFont val="Calibri"/>
        <family val="2"/>
        <charset val="204"/>
        <scheme val="minor"/>
      </rPr>
      <t xml:space="preserve"> темно-синій з сірим, (тк.Саржа) щільн 245г., 35%ХБ / 65%ПЕ (з світлоповертаючими стрічками)</t>
    </r>
  </si>
  <si>
    <r>
      <rPr>
        <b/>
        <sz val="11"/>
        <color theme="1"/>
        <rFont val="Calibri"/>
        <family val="2"/>
        <charset val="204"/>
        <scheme val="minor"/>
      </rPr>
      <t>Куртка робоча "TESLA"</t>
    </r>
    <r>
      <rPr>
        <sz val="11"/>
        <color theme="1"/>
        <rFont val="Calibri"/>
        <family val="2"/>
        <charset val="204"/>
        <scheme val="minor"/>
      </rPr>
      <t xml:space="preserve"> темно-синій з сірим, (тк.Саржа) щільн 245г., 35%ХБ / 65%ПЕ (з світлоповертаючими стрічками)</t>
    </r>
  </si>
  <si>
    <t>Фільтр попереднього очищення ФРПА</t>
  </si>
  <si>
    <t xml:space="preserve">6505 00 30 00 </t>
  </si>
  <si>
    <r>
      <rPr>
        <b/>
        <sz val="11"/>
        <color theme="1"/>
        <rFont val="Calibri"/>
        <family val="2"/>
        <charset val="204"/>
        <scheme val="minor"/>
      </rPr>
      <t>Костюм "Охорона"  з блискавкою</t>
    </r>
    <r>
      <rPr>
        <sz val="11"/>
        <color theme="1"/>
        <rFont val="Calibri"/>
        <family val="2"/>
        <scheme val="minor"/>
      </rPr>
      <t>, (куртка+брюки), тк.Грета,  чорний</t>
    </r>
  </si>
  <si>
    <t>6403 40 00 00</t>
  </si>
  <si>
    <t>ле</t>
  </si>
  <si>
    <t>Рукавички робочі теплі RDRAG O (помаранчево-чорні) /  RDRAG Y (жовто-чорні)</t>
  </si>
  <si>
    <t>Рукавички мод. PELICAN BLUE WINTER утеплені комбіновані, бавовна/козяча шкіра</t>
  </si>
  <si>
    <t>Рукавички мод. HERON WINTER утеплені шкіряні, спілок свині/долоня з шкіри свині</t>
  </si>
  <si>
    <t>Рукавички мод. SNIPE WINTER на підкладці, шкіряні, телячий спілок, крага</t>
  </si>
  <si>
    <t>Рукавички утеплені, для захисту від понижених температур</t>
  </si>
  <si>
    <t>синій</t>
  </si>
  <si>
    <t>Рукавички арт.5614 "Корона"</t>
  </si>
  <si>
    <r>
      <rPr>
        <b/>
        <sz val="11"/>
        <color theme="1"/>
        <rFont val="Calibri"/>
        <family val="2"/>
        <charset val="204"/>
        <scheme val="minor"/>
      </rPr>
      <t>Напівкомбінезон утеплений</t>
    </r>
    <r>
      <rPr>
        <sz val="11"/>
        <color theme="1"/>
        <rFont val="Calibri"/>
        <family val="2"/>
        <charset val="204"/>
        <scheme val="minor"/>
      </rPr>
      <t xml:space="preserve"> (тк.Грета/Укр., сіра, синтапон)</t>
    </r>
  </si>
  <si>
    <t>Засіб мийний універсальний "Мило рідке господарське Мистер Чистер" 450 мл</t>
  </si>
  <si>
    <t>Мило SARMA</t>
  </si>
  <si>
    <r>
      <rPr>
        <b/>
        <sz val="11"/>
        <color theme="1"/>
        <rFont val="Calibri"/>
        <family val="2"/>
        <charset val="204"/>
        <scheme val="minor"/>
      </rPr>
      <t>Костюм утеплений "ЕКСПЕРТ"</t>
    </r>
    <r>
      <rPr>
        <sz val="11"/>
        <color theme="1"/>
        <rFont val="Calibri"/>
        <family val="2"/>
        <charset val="204"/>
        <scheme val="minor"/>
      </rPr>
      <t xml:space="preserve"> (куртка + напівкомбінезон), сірий, тк. Грета</t>
    </r>
  </si>
  <si>
    <t>Рукавички арт. 9511  (100% ПЕ)</t>
  </si>
  <si>
    <r>
      <rPr>
        <b/>
        <sz val="11"/>
        <color theme="1"/>
        <rFont val="Calibri"/>
        <family val="2"/>
        <charset val="204"/>
        <scheme val="minor"/>
      </rPr>
      <t>Куртка утеплена "Легіонер" з капюшоном ,(чорна, тк.Оксфорд, синтепон</t>
    </r>
    <r>
      <rPr>
        <sz val="11"/>
        <color theme="1"/>
        <rFont val="Calibri"/>
        <family val="2"/>
        <scheme val="minor"/>
      </rPr>
      <t>, хутряний комір, молнія)</t>
    </r>
  </si>
  <si>
    <t>710,00</t>
  </si>
  <si>
    <t>Конус дорожній 450 мм СВ стрічка</t>
  </si>
  <si>
    <t>Конус дорожній 450 мм біла стрічка</t>
  </si>
  <si>
    <t>Конус дорожінй 450 мм</t>
  </si>
  <si>
    <t>КОНУСИ ДОРОЖНІ</t>
  </si>
  <si>
    <t>Черевики утеплені TWO-OB</t>
  </si>
  <si>
    <t>Халат, поліпропіленовий білий мод.313 (уп.50пар) - ціна 1 шт.</t>
  </si>
  <si>
    <t>Нарукавники спілкові ( з пряжкою на шлевці )</t>
  </si>
  <si>
    <r>
      <rPr>
        <b/>
        <sz val="11"/>
        <color theme="1"/>
        <rFont val="Calibri"/>
        <family val="2"/>
        <charset val="204"/>
        <scheme val="minor"/>
      </rPr>
      <t>Куртка утеплена КРЕМОРН,</t>
    </r>
    <r>
      <rPr>
        <sz val="11"/>
        <color theme="1"/>
        <rFont val="Calibri"/>
        <family val="2"/>
        <charset val="204"/>
        <scheme val="minor"/>
      </rPr>
      <t xml:space="preserve"> сіра (тк. Оксфорд)</t>
    </r>
  </si>
  <si>
    <t>4581 арт.Долоні Рукавички трикотажні з повним нітриловим покриттям, сині, р. 10</t>
  </si>
  <si>
    <t>4579 арт Долоні Рукавички  трикотажні, з нітриловим покриттям, неповний облив сірий р.9</t>
  </si>
  <si>
    <t>www.tex3000.kiev.ua , 2237605@ukr.net</t>
  </si>
  <si>
    <r>
      <rPr>
        <b/>
        <sz val="11"/>
        <color theme="1"/>
        <rFont val="Calibri"/>
        <family val="2"/>
        <charset val="204"/>
        <scheme val="minor"/>
      </rPr>
      <t>Напівкомбінезон робочий "CARBON"</t>
    </r>
    <r>
      <rPr>
        <sz val="11"/>
        <color theme="1"/>
        <rFont val="Calibri"/>
        <family val="2"/>
        <charset val="204"/>
        <scheme val="minor"/>
      </rPr>
      <t xml:space="preserve"> темно-сірий з червоним (тк.Саржа) щільн 245г., 35%ХБ / 65%ПЕ (з світлоповертаючими стрічками)</t>
    </r>
  </si>
  <si>
    <r>
      <rPr>
        <b/>
        <sz val="11"/>
        <color theme="1"/>
        <rFont val="Calibri"/>
        <family val="2"/>
        <charset val="204"/>
        <scheme val="minor"/>
      </rPr>
      <t>Штани робочі "CARBON"</t>
    </r>
    <r>
      <rPr>
        <sz val="11"/>
        <color theme="1"/>
        <rFont val="Calibri"/>
        <family val="2"/>
        <charset val="204"/>
        <scheme val="minor"/>
      </rPr>
      <t xml:space="preserve"> темно-сірі з червоним (тк.Саржа) щільн 245г., 35%ХБ / 65%ПЕ (з світлоповертаючими стрічками)</t>
    </r>
  </si>
  <si>
    <r>
      <rPr>
        <b/>
        <sz val="11"/>
        <color theme="1"/>
        <rFont val="Calibri"/>
        <family val="2"/>
        <charset val="204"/>
        <scheme val="minor"/>
      </rPr>
      <t>Куртка робоча "CARBON"</t>
    </r>
    <r>
      <rPr>
        <sz val="11"/>
        <color theme="1"/>
        <rFont val="Calibri"/>
        <family val="2"/>
        <charset val="204"/>
        <scheme val="minor"/>
      </rPr>
      <t xml:space="preserve"> темно-сіра з червоним (тк.Саржа) щільн 245г., 35%ХБ / 65%ПЕ (з світлоповертаючими стрічками)</t>
    </r>
  </si>
  <si>
    <t>Жилет сигнальний SF Vest помаранчевий</t>
  </si>
  <si>
    <r>
      <rPr>
        <b/>
        <sz val="11"/>
        <color theme="1"/>
        <rFont val="Calibri"/>
        <family val="2"/>
        <charset val="204"/>
        <scheme val="minor"/>
      </rPr>
      <t>Костюм "Профі" (куртка + брюки), тк. Грета</t>
    </r>
    <r>
      <rPr>
        <sz val="11"/>
        <color theme="1"/>
        <rFont val="Calibri"/>
        <family val="2"/>
        <charset val="204"/>
        <scheme val="minor"/>
      </rPr>
      <t>, темно-синій, щільн. 220 г</t>
    </r>
  </si>
  <si>
    <t>Наколіники (Град)</t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</si>
  <si>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"ДАМАСК", тк. Грета</t>
    </r>
    <r>
      <rPr>
        <sz val="11"/>
        <color theme="1"/>
        <rFont val="Calibri"/>
        <family val="2"/>
        <charset val="204"/>
        <scheme val="minor"/>
      </rPr>
      <t>, темно-сірий з  червоним, щільн. 220г</t>
    </r>
  </si>
  <si>
    <t>Фал рятувальний 12м (петля+петля), стрічковий</t>
  </si>
  <si>
    <r>
      <rPr>
        <b/>
        <sz val="11"/>
        <color theme="1"/>
        <rFont val="Calibri"/>
        <family val="2"/>
        <charset val="204"/>
        <scheme val="minor"/>
      </rPr>
      <t>Куртка утеплена чоловіча  Milton</t>
    </r>
    <r>
      <rPr>
        <sz val="11"/>
        <color theme="1"/>
        <rFont val="Calibri"/>
        <family val="2"/>
        <charset val="204"/>
        <scheme val="minor"/>
      </rPr>
      <t xml:space="preserve">  синього/червоного кольору</t>
    </r>
  </si>
  <si>
    <r>
      <rPr>
        <b/>
        <sz val="11"/>
        <color theme="1"/>
        <rFont val="Calibri"/>
        <family val="2"/>
        <charset val="204"/>
        <scheme val="minor"/>
      </rPr>
      <t>Тент брезентовий</t>
    </r>
    <r>
      <rPr>
        <sz val="11"/>
        <color theme="1"/>
        <rFont val="Calibri"/>
        <family val="2"/>
        <scheme val="minor"/>
      </rPr>
      <t xml:space="preserve"> (вода/вогонь) щільн 480</t>
    </r>
  </si>
  <si>
    <t xml:space="preserve"> 125грн/м.кв.</t>
  </si>
  <si>
    <r>
      <rPr>
        <b/>
        <sz val="11"/>
        <color theme="1"/>
        <rFont val="Calibri"/>
        <family val="2"/>
        <charset val="204"/>
        <scheme val="minor"/>
      </rPr>
      <t>Куртка утеплена "Дамаск"</t>
    </r>
    <r>
      <rPr>
        <sz val="11"/>
        <color theme="1"/>
        <rFont val="Calibri"/>
        <family val="2"/>
        <charset val="204"/>
        <scheme val="minor"/>
      </rPr>
      <t>, (тк. Оксфорд, синтепон, темно-сіра)</t>
    </r>
  </si>
  <si>
    <t>Рукавички захисні промислові MaxiTherm 30-201 (від +250С до - 30С )</t>
  </si>
  <si>
    <t>Рукавички захисні промислові MaxiTherm 30-202 (від +250С до - 30С )</t>
  </si>
  <si>
    <r>
      <t>Підшоломник зимовий,</t>
    </r>
    <r>
      <rPr>
        <sz val="11"/>
        <color theme="1"/>
        <rFont val="Calibri"/>
        <family val="2"/>
        <charset val="204"/>
        <scheme val="minor"/>
      </rPr>
      <t xml:space="preserve"> утеплений</t>
    </r>
  </si>
  <si>
    <t>4180 / 4190</t>
  </si>
  <si>
    <t>4180 / 4190 арт. Долоні Рукавички трикотажні чорні з латексним покриттям 3/4 облив розмір 10</t>
  </si>
  <si>
    <t>Респіратор У2К NOVA з медтканини</t>
  </si>
  <si>
    <t>4573 Рукавички Долоні комбіновані (спілок + помаранчева тканина) манжет крага, р.10</t>
  </si>
  <si>
    <t>Черевики робочі BCTITAN BP  (композитний носок, S 3 )</t>
  </si>
  <si>
    <t>Напівчеревики робочі BRXREIS SN</t>
  </si>
  <si>
    <t>Сабо жіночі сині, цільнолиті (мод.345W)</t>
  </si>
  <si>
    <t>Сабо чоловічі сині, цільнолиті (мод. 344М)</t>
  </si>
  <si>
    <r>
      <t xml:space="preserve">Пояс запобіжний безлямковий ПБ (М) зі стропом ланцюговим  К20 </t>
    </r>
    <r>
      <rPr>
        <b/>
        <sz val="11"/>
        <color theme="0" tint="-0.249977111117893"/>
        <rFont val="Calibri"/>
        <family val="2"/>
        <charset val="204"/>
        <scheme val="minor"/>
      </rPr>
      <t xml:space="preserve">(ПП1Г / ПБ1) </t>
    </r>
  </si>
  <si>
    <r>
      <t xml:space="preserve">Пояс запоб. безлямковий ПБ (М) зі стропом із плетеного шнура К20 </t>
    </r>
    <r>
      <rPr>
        <b/>
        <sz val="11"/>
        <color theme="0" tint="-0.249977111117893"/>
        <rFont val="Calibri"/>
        <family val="2"/>
        <charset val="204"/>
        <scheme val="minor"/>
      </rPr>
      <t>( ПП1В / ПБ3)</t>
    </r>
  </si>
  <si>
    <r>
      <t xml:space="preserve">Пояс запоб. безлямковий ПБ (М) зі стропом стрічковим К20   </t>
    </r>
    <r>
      <rPr>
        <b/>
        <sz val="11"/>
        <color theme="0" tint="-0.249977111117893"/>
        <rFont val="Calibri"/>
        <family val="2"/>
        <charset val="204"/>
        <scheme val="minor"/>
      </rPr>
      <t>(ПП1А / ПБ2)</t>
    </r>
  </si>
  <si>
    <r>
      <t xml:space="preserve">Пояс запоб. безлямковий ПБ (М) зі стропом зі сталевого тросу  К20  </t>
    </r>
    <r>
      <rPr>
        <b/>
        <sz val="11"/>
        <color theme="0" tint="-0.249977111117893"/>
        <rFont val="Calibri"/>
        <family val="2"/>
        <charset val="204"/>
        <scheme val="minor"/>
      </rPr>
      <t>( ПП1Б / ПБ4)</t>
    </r>
  </si>
  <si>
    <t>код уктзед 6403400000</t>
  </si>
  <si>
    <t>уктзед 6403911300</t>
  </si>
  <si>
    <t>код уктзед 6403911300</t>
  </si>
  <si>
    <t>уктзед 6403911600</t>
  </si>
  <si>
    <t>код уктзед 6403911600</t>
  </si>
  <si>
    <t>Жилет утеплений ватний</t>
  </si>
  <si>
    <t>код укт зед 4203291000</t>
  </si>
  <si>
    <t>Куртка флісова (чоловіча)чорна / темно-синя</t>
  </si>
  <si>
    <t>код укт зед 6110309100</t>
  </si>
  <si>
    <t>код.уктзед - 6401929000.</t>
  </si>
  <si>
    <t>куртка 6201930000                    штани 6203431100   напівкомбінез 6203433100</t>
  </si>
  <si>
    <t>13.20/     14,50</t>
  </si>
  <si>
    <t>14.50/      15.95</t>
  </si>
  <si>
    <t xml:space="preserve">19,60 /    23.00 </t>
  </si>
  <si>
    <t>21.5/      25.3</t>
  </si>
  <si>
    <t>11070 (size 10)</t>
  </si>
  <si>
    <r>
      <rPr>
        <b/>
        <sz val="11"/>
        <color theme="1"/>
        <rFont val="Calibri"/>
        <family val="2"/>
        <charset val="204"/>
        <scheme val="minor"/>
      </rPr>
      <t>Куртка утеплена "Охорона" , (чорна тк.Грета, синтепон</t>
    </r>
    <r>
      <rPr>
        <sz val="11"/>
        <color theme="1"/>
        <rFont val="Calibri"/>
        <family val="2"/>
        <scheme val="minor"/>
      </rPr>
      <t>, хутряний комір)</t>
    </r>
  </si>
  <si>
    <t>Рукавички "MAGPIE" комб., бавов./ тел.спілок, подвійн надол.крага, р.10,5</t>
  </si>
  <si>
    <t>Окуляри захисні з дужкам №2 (жовті, червоні, сині)</t>
  </si>
  <si>
    <r>
      <rPr>
        <b/>
        <sz val="11"/>
        <color theme="1"/>
        <rFont val="Calibri"/>
        <family val="2"/>
        <charset val="204"/>
        <scheme val="minor"/>
      </rPr>
      <t>Костюм "Майстер" (куртка+брюк.), тк.Грета</t>
    </r>
    <r>
      <rPr>
        <sz val="11"/>
        <color theme="1"/>
        <rFont val="Calibri"/>
        <family val="2"/>
        <scheme val="minor"/>
      </rPr>
      <t xml:space="preserve"> (Укр), </t>
    </r>
    <r>
      <rPr>
        <b/>
        <sz val="11"/>
        <color theme="1"/>
        <rFont val="Calibri"/>
        <family val="2"/>
        <charset val="204"/>
        <scheme val="minor"/>
      </rPr>
      <t>тем.-син</t>
    </r>
    <r>
      <rPr>
        <sz val="11"/>
        <color theme="1"/>
        <rFont val="Calibri"/>
        <family val="2"/>
        <scheme val="minor"/>
      </rPr>
      <t>., зелен.,. 53хб/47пе, щільн. 220г</t>
    </r>
  </si>
  <si>
    <t>Зварювальна маска-хамелеон Forte MC-1000</t>
  </si>
  <si>
    <t>6116 10 80 00</t>
  </si>
  <si>
    <t>код уктзед 6201131000</t>
  </si>
  <si>
    <t>код уктзед 6211331000</t>
  </si>
  <si>
    <t>Україна/імпорт</t>
  </si>
  <si>
    <t>Україна/    імпорт</t>
  </si>
  <si>
    <t>Україна</t>
  </si>
  <si>
    <t>імпорт</t>
  </si>
  <si>
    <t>Україна      /імпорт</t>
  </si>
  <si>
    <t xml:space="preserve">Україна </t>
  </si>
  <si>
    <t>Ліжко</t>
  </si>
  <si>
    <t xml:space="preserve">Фільтр (до респіратора РУ 60 М) </t>
  </si>
  <si>
    <t>Круг КЛТ 125 х 22,23 Р40</t>
  </si>
  <si>
    <t>Круг КЛТ 125 х 22,23 Р80</t>
  </si>
  <si>
    <t>Чоботи чол. ПВХ., Administrator Safety S5 чорні</t>
  </si>
  <si>
    <t>Скло, світлофільтр С2 - С5  (DIN 7 - 11)</t>
  </si>
  <si>
    <t xml:space="preserve">Рукавички PIGEON шкіряні, спілок свині, р.10 </t>
  </si>
  <si>
    <t xml:space="preserve">Окуляри захисні ЗН 8 72 У </t>
  </si>
  <si>
    <t>Окуляри захисні з дужками №1</t>
  </si>
  <si>
    <t>Окуляри захисні з дужками №2</t>
  </si>
  <si>
    <t>Окуляри захичні ЗП12 80 Г</t>
  </si>
  <si>
    <t>Окуляри захичні ЗП1-80</t>
  </si>
  <si>
    <t xml:space="preserve">Окуляри захисні 02-У(скло, прозорі) </t>
  </si>
  <si>
    <t>Окуляри захисні 02Г2 (зварник, скло)</t>
  </si>
  <si>
    <t>Окуляри захисні "ПАНОРАМА"</t>
  </si>
  <si>
    <t>Окуляри захисні  зеркальні (0603)</t>
  </si>
  <si>
    <t>Маска захисна (сітка)</t>
  </si>
  <si>
    <t>Перчатки NITRYLEX PF СИНІ нітрил не стер.р. M</t>
  </si>
  <si>
    <t>Перчатки NITRYLEX PF ЧОРНІ  нітлил не стер. р.L</t>
  </si>
  <si>
    <t xml:space="preserve">(044) 223-76-05,  093-349-57-75,  066-541-15-66 Максим </t>
  </si>
  <si>
    <t xml:space="preserve">(044) 223-76-05, 093-349-57-75,  066-541-15-66 Максим </t>
  </si>
  <si>
    <t xml:space="preserve">(044) 223-76-05, 093-349-57-75,  066-541-15-66 </t>
  </si>
  <si>
    <r>
      <rPr>
        <b/>
        <sz val="11"/>
        <color theme="1"/>
        <rFont val="Calibri"/>
        <family val="2"/>
        <charset val="204"/>
        <scheme val="minor"/>
      </rPr>
      <t>Напівкомбінезон робочий "MUSTANG"</t>
    </r>
    <r>
      <rPr>
        <sz val="11"/>
        <color theme="1"/>
        <rFont val="Calibri"/>
        <family val="2"/>
        <charset val="204"/>
        <scheme val="minor"/>
      </rPr>
      <t xml:space="preserve"> сіро-чорний (тк.Саржа, 100% Бавовна) щільн 245г., (з СВП елементами)</t>
    </r>
  </si>
  <si>
    <t>Нарукавники спілкові короткі</t>
  </si>
  <si>
    <r>
      <t>Штани робочі  "MUSTANG"</t>
    </r>
    <r>
      <rPr>
        <sz val="11"/>
        <color theme="1"/>
        <rFont val="Calibri"/>
        <family val="2"/>
        <charset val="204"/>
        <scheme val="minor"/>
      </rPr>
      <t xml:space="preserve"> сіро-чорний (тк.Саржа, 100% Бавовна) щільн 245г., (з СВП елементами)</t>
    </r>
  </si>
  <si>
    <r>
      <t>Куртка робоча  "MUSTANG"</t>
    </r>
    <r>
      <rPr>
        <sz val="11"/>
        <color theme="1"/>
        <rFont val="Calibri"/>
        <family val="2"/>
        <charset val="204"/>
        <scheme val="minor"/>
      </rPr>
      <t xml:space="preserve"> сіро-чорний (тк.Саржа, 100% Бавовна)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щільн 245г., (з СВП елементами)</t>
    </r>
  </si>
  <si>
    <t>44023 ор.-чорн  44024 салатов. 44022 син-жов</t>
  </si>
  <si>
    <t>CZFLUO P</t>
  </si>
  <si>
    <t>куртка 22141  н/комб22142 штани22143</t>
  </si>
  <si>
    <t>Одяг STANMORE (Куртка/Напівкомб/Штани)</t>
  </si>
  <si>
    <t>MELANI</t>
  </si>
  <si>
    <t>Підшоломник літній</t>
  </si>
  <si>
    <t>Рукавички діелектричні, шовні</t>
  </si>
  <si>
    <r>
      <t xml:space="preserve">Рукавички діелектричні  </t>
    </r>
    <r>
      <rPr>
        <sz val="11"/>
        <color theme="1"/>
        <rFont val="Calibri"/>
        <family val="2"/>
        <charset val="204"/>
        <scheme val="minor"/>
      </rPr>
      <t>безшовні</t>
    </r>
  </si>
  <si>
    <t>РПА-ДЕ</t>
  </si>
  <si>
    <t>ФРПА</t>
  </si>
  <si>
    <t>ФРПА-G A1</t>
  </si>
  <si>
    <t>ФРПА-G Е1</t>
  </si>
  <si>
    <t>ФРПА-G К1</t>
  </si>
  <si>
    <t>ФРПА-С АВЕК1Р1</t>
  </si>
  <si>
    <t xml:space="preserve">Маска повна BLC2 3150 </t>
  </si>
  <si>
    <t>Маска повна BLC2 5150  (під замволення)</t>
  </si>
  <si>
    <t>Комбинированый фільтр BLS 422 AXP3 R   (під замволення)</t>
  </si>
  <si>
    <t>Комбинированый фільтр BLS 423 A2B2E2P3 R   (під замволення)</t>
  </si>
  <si>
    <t>Комбинированый фільтр BLS 425 ABEK2P3 R (під замволення)</t>
  </si>
  <si>
    <t>Фільтр комбінований 421  BLC A2P3 R</t>
  </si>
  <si>
    <t>Змінна захисна плівка К16 для масок серїї 3000</t>
  </si>
  <si>
    <t>0603</t>
  </si>
  <si>
    <t>BRXREIS</t>
  </si>
  <si>
    <t>FORE</t>
  </si>
  <si>
    <t>BRANDREIS</t>
  </si>
  <si>
    <t>СМБ-2</t>
  </si>
  <si>
    <t>СЖБ-2</t>
  </si>
  <si>
    <t>FIRWIN</t>
  </si>
  <si>
    <t>CARE 365</t>
  </si>
  <si>
    <t xml:space="preserve">Рукавички оглядові не припудрені AMBULANCE High Risk </t>
  </si>
  <si>
    <t>RGSe Green</t>
  </si>
  <si>
    <t xml:space="preserve">Полуботинки RAVEN  (Cerva, Чехія ) </t>
  </si>
  <si>
    <t>Напівчеревики робочі 227 Т</t>
  </si>
  <si>
    <t>Напівчеревики робочі 209 Т (на замовлення)</t>
  </si>
  <si>
    <t>Рушник вафельний, білий , 40 х 60 (щільн. 145гр./м.кв)</t>
  </si>
  <si>
    <t>Рушник вафельний, білий , 40 х 75 (щільн. 200гр./м.кв)</t>
  </si>
  <si>
    <t xml:space="preserve">Комбінезон захисний CHEMSAFE </t>
  </si>
  <si>
    <t xml:space="preserve">Окуляри захисні ЗН2-80 </t>
  </si>
  <si>
    <t xml:space="preserve">Окуляри захисні ЗН2-80  жовті </t>
  </si>
  <si>
    <t xml:space="preserve">Окуляри захисні 0276-У (скло, прозорі) з резинкою  </t>
  </si>
  <si>
    <t xml:space="preserve">Перчатки комбіновані спілкові DIGGER </t>
  </si>
  <si>
    <t>12/120</t>
  </si>
  <si>
    <t>1261,5 /1185/1062,38</t>
  </si>
  <si>
    <t>Окуляри захисні відкриті ЖОВТІ лінзи регульовані  I-MAX 2741</t>
  </si>
  <si>
    <t>Окуляри захисні відкриті ПРОЗОРІ лінзи I-MAX 2750</t>
  </si>
  <si>
    <t>Окуляри захисні відкриті ЖОВТІ лінзи I-MAX 2751</t>
  </si>
  <si>
    <t>Окуляри захисні відкриті ЗАТЕМНЕНІ лінзи I-MAX 2751</t>
  </si>
  <si>
    <r>
      <t xml:space="preserve">Перчатки нітрилові чорні/сині SIZE  , одноразові, не припудреніі </t>
    </r>
    <r>
      <rPr>
        <sz val="11"/>
        <rFont val="Calibri"/>
        <family val="2"/>
        <charset val="204"/>
      </rPr>
      <t>(CARE 365) - р, S, M, L, XL</t>
    </r>
  </si>
  <si>
    <t>Окуляри захисні SG (прозорі / жовті / затемнені )</t>
  </si>
  <si>
    <t>44107 / 44108 / 44122</t>
  </si>
  <si>
    <t>23000чорна,23001т-синя,23002сіра,23003біла</t>
  </si>
  <si>
    <t>Футболка камуфльована (мал.ГОРОД)</t>
  </si>
  <si>
    <t xml:space="preserve">Кепка-бейсболка захисна чорна </t>
  </si>
  <si>
    <t>Кепка (каскетка) захисна темно-синя</t>
  </si>
  <si>
    <t>Півмаска 3М 6200</t>
  </si>
  <si>
    <t>Фільтр 3М А1 6051</t>
  </si>
  <si>
    <t>Фільтр 3М Р1 R  5911</t>
  </si>
  <si>
    <t>Тримач 501 3М для фільтрів серії 5900</t>
  </si>
  <si>
    <t>пак.40</t>
  </si>
  <si>
    <t>пак.30</t>
  </si>
  <si>
    <t>Електрод Monolit РЦ 3,0 мм 2,5 кг</t>
  </si>
  <si>
    <t>Електрод Continent АНО-36 3,0 мм  2,5 кг</t>
  </si>
  <si>
    <t>Електрод Continent АНО-36 3,0 мм  5 кг</t>
  </si>
  <si>
    <t>Окуляри захисні закриті "Пілот"</t>
  </si>
  <si>
    <r>
      <rPr>
        <b/>
        <sz val="11"/>
        <color theme="1"/>
        <rFont val="Calibri"/>
        <family val="2"/>
        <charset val="204"/>
        <scheme val="minor"/>
      </rPr>
      <t>Жилет робочий "ЕКСПЕРТ" сіро-чорний</t>
    </r>
    <r>
      <rPr>
        <sz val="11"/>
        <color theme="1"/>
        <rFont val="Calibri"/>
        <family val="2"/>
        <charset val="204"/>
        <scheme val="minor"/>
      </rPr>
      <t xml:space="preserve"> (з вставками жовтими / червоними/салат.)</t>
    </r>
  </si>
  <si>
    <t>22300/22301/22302</t>
  </si>
  <si>
    <t>22002/22303/22304</t>
  </si>
  <si>
    <t>Напівчеревики роб.мод.555Т,  "Лідер" (сандалі)</t>
  </si>
  <si>
    <t>Напівчеревики роб.мод.255Т,  "Лідер" (сандалі)(під замовлення)</t>
  </si>
  <si>
    <r>
      <rPr>
        <b/>
        <sz val="11"/>
        <color theme="1"/>
        <rFont val="Calibri"/>
        <family val="2"/>
        <charset val="204"/>
        <scheme val="minor"/>
      </rPr>
      <t>Н/комбінезон з курткою "Рефлекс"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charset val="204"/>
        <scheme val="minor"/>
      </rPr>
      <t>тк.Грета, оранжева + темно-синій / салатовий+темно-синій,</t>
    </r>
    <r>
      <rPr>
        <sz val="11"/>
        <color theme="1"/>
        <rFont val="Calibri"/>
        <family val="2"/>
        <scheme val="minor"/>
      </rPr>
      <t xml:space="preserve"> 80пе/20хб, щільн. 220г </t>
    </r>
  </si>
  <si>
    <r>
      <t xml:space="preserve">Куртка робоча "РЕФЛЕКС" (помаранчево-синя) </t>
    </r>
    <r>
      <rPr>
        <sz val="11"/>
        <color theme="1"/>
        <rFont val="Calibri"/>
        <family val="2"/>
        <charset val="204"/>
        <scheme val="minor"/>
      </rPr>
      <t xml:space="preserve">тк.Грета , з СВП </t>
    </r>
  </si>
  <si>
    <r>
      <t xml:space="preserve">Штани робочі "РЕФЛЕКС" (помаранчево-сині) </t>
    </r>
    <r>
      <rPr>
        <sz val="11"/>
        <color theme="1"/>
        <rFont val="Calibri"/>
        <family val="2"/>
        <charset val="204"/>
        <scheme val="minor"/>
      </rPr>
      <t xml:space="preserve">тк.Грета , з СВП </t>
    </r>
  </si>
  <si>
    <r>
      <t xml:space="preserve">Напівкомбінезон робочий "РЕФЛЕКС" (помаранчево-синій) </t>
    </r>
    <r>
      <rPr>
        <sz val="11"/>
        <color theme="1"/>
        <rFont val="Calibri"/>
        <family val="2"/>
        <charset val="204"/>
        <scheme val="minor"/>
      </rPr>
      <t>тк.Грета , з СВП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</si>
  <si>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r>
      <rPr>
        <b/>
        <sz val="11"/>
        <rFont val="Calibri"/>
        <family val="2"/>
        <charset val="204"/>
      </rPr>
      <t>Перчатки латексні, одноразові , припудрен</t>
    </r>
    <r>
      <rPr>
        <sz val="11"/>
        <rFont val="Calibri"/>
        <family val="2"/>
      </rPr>
      <t>і,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</rPr>
      <t xml:space="preserve"> білі - р. S, M, L, XL </t>
    </r>
  </si>
  <si>
    <t>Фартук 60*90 FSB (суцільноспілковий)</t>
  </si>
  <si>
    <t xml:space="preserve">Круг відрізний по металу NOVOABRASIVE 125 х 1.0 х 22 </t>
  </si>
  <si>
    <t>Круг відрізний по металу NOVOABRASIVE 125 х 1.6 х 22</t>
  </si>
  <si>
    <t>Круг відрізний по металу NOVOABRASIVE 125 х 2.0 х 22</t>
  </si>
  <si>
    <t>Круг відрізний по металу NOVOABRASIVE 125 х 2.5 х 22</t>
  </si>
  <si>
    <t>Круг відрізний по металу NOVOABRASIVE 230 х 1.6 х 22</t>
  </si>
  <si>
    <t>Круг відрізний по металу NOVOABRASIVE 230 х 2.0 х 22</t>
  </si>
  <si>
    <t>Круг відрізний по металу NOVOABRASIVE 230 х 2.5 х 22</t>
  </si>
  <si>
    <t>Круг відрізний по металу NOVOABRASIVE Extreme 125 х 1.0 х 22</t>
  </si>
  <si>
    <t>Круг відрізний по металу NOVOABRASIVE Extreme 125 х 1.6 х 22</t>
  </si>
  <si>
    <t>Круг відрізний по металу NOVOABRASIVE Extreme 230 х 1.9 х 22</t>
  </si>
  <si>
    <t>Алмазний круг NovoTools Basic 125 х 5 х 22 Плитка</t>
  </si>
  <si>
    <t>Алмазний круг NovoTools Basic 125 х 7 х 22 Турбоволна</t>
  </si>
  <si>
    <t>Алмазний круг NovoTools Basic 230 х 5 х 22 Плитка</t>
  </si>
  <si>
    <t>Алмазний круг NovoTools Basic 230 х 7 х 22 Сегмент</t>
  </si>
  <si>
    <t>Алмазний круг NovoTools Basic 230 х 7 х 22 Турбоволна</t>
  </si>
  <si>
    <t>Круг відрізний по металу Гетьман 125 х 1.0х 22</t>
  </si>
  <si>
    <t>Круг відрізний по металу Гетьман 125 х 1.6х 22</t>
  </si>
  <si>
    <t>Круг відрізний по металу Гетьман 230 х 2.0 х 22</t>
  </si>
  <si>
    <t>Круг відрізний по металу Гетьман 230 х 2.5 х 22</t>
  </si>
  <si>
    <t> 6804221800 </t>
  </si>
  <si>
    <t>Комбінезон поліпропіленовий білий, мод.310 ( щільність 25 г / м.кв )</t>
  </si>
  <si>
    <t>Комбінезон поліпропіленовий білий, мод.314 ( щільність 80 г / м.кв )</t>
  </si>
  <si>
    <r>
      <rPr>
        <b/>
        <sz val="11"/>
        <color theme="1"/>
        <rFont val="Calibri"/>
        <family val="2"/>
        <charset val="204"/>
        <scheme val="minor"/>
      </rPr>
      <t>Жилет утеплний "Юпітер"</t>
    </r>
    <r>
      <rPr>
        <sz val="11"/>
        <color theme="1"/>
        <rFont val="Calibri"/>
        <family val="2"/>
        <scheme val="minor"/>
      </rPr>
      <t>, тем.-синій + васильк , сірий +чорний   (тк.Оксфорд, синтепон , підкладка-фліс, молнія)</t>
    </r>
  </si>
  <si>
    <t>Жилет утеплний "Юпітер РЕД", червона + чорний   (тк.Оксфорд, синтепон , підкладка-фліс, молнія) кант СВП</t>
  </si>
  <si>
    <t>Респиратор протипиловий Росток ЗПК (FFP1)</t>
  </si>
  <si>
    <t>Респиратор протипиловий Росток ЗП (FFP1)</t>
  </si>
  <si>
    <r>
      <rPr>
        <b/>
        <sz val="11"/>
        <color theme="1"/>
        <rFont val="Calibri"/>
        <family val="2"/>
        <charset val="204"/>
        <scheme val="minor"/>
      </rPr>
      <t>Напівкомбінезон робочий "ЕКСПЕРТ"</t>
    </r>
    <r>
      <rPr>
        <sz val="11"/>
        <color theme="1"/>
        <rFont val="Calibri"/>
        <family val="2"/>
        <charset val="204"/>
        <scheme val="minor"/>
      </rPr>
      <t xml:space="preserve"> сірий з чорним,(тк.Грета, ЧШК) щільн 220г., 52%ХБ / 48%ПЕ</t>
    </r>
  </si>
  <si>
    <r>
      <rPr>
        <b/>
        <sz val="11"/>
        <color theme="1"/>
        <rFont val="Calibri"/>
        <family val="2"/>
        <charset val="204"/>
        <scheme val="minor"/>
      </rPr>
      <t xml:space="preserve">Напівкомбінезон робочий ЕКСПЕРТ МАКСІ / НЕО </t>
    </r>
    <r>
      <rPr>
        <sz val="11"/>
        <color theme="1"/>
        <rFont val="Calibri"/>
        <family val="2"/>
        <charset val="204"/>
        <scheme val="minor"/>
      </rPr>
      <t xml:space="preserve"> сірО-чорний з червоними або салатовими вставками,(тк.Грета, ЧШК) щільн 220г., 52%ХБ / 48%ПЕ</t>
    </r>
  </si>
  <si>
    <t>22155/22156</t>
  </si>
  <si>
    <t>Маска трьохшарова (упак 30пар)</t>
  </si>
  <si>
    <t>Рукавички хімстійкі мод.405 Duo-Mix неопрен+латекс, (33см)р.10, р.8</t>
  </si>
  <si>
    <t>р.8 - 11</t>
  </si>
  <si>
    <t>Рукавички захисні MaxiFlex Elite 34-274</t>
  </si>
  <si>
    <t>Рукавички захисні  MaxiFlex Ultimate Ad 42-874</t>
  </si>
  <si>
    <t>13,8/18,36/20,50</t>
  </si>
  <si>
    <t>Рукавички Bunting Black Evolution, ( поліуретановим покриттям, неповний облив)</t>
  </si>
  <si>
    <t>9 , 10</t>
  </si>
  <si>
    <t xml:space="preserve">Рукавички BOOBY вязані, нейлон, манжет </t>
  </si>
  <si>
    <t>4590 Долоні Рукавички сині, нітрилові, р.10</t>
  </si>
  <si>
    <r>
      <rPr>
        <b/>
        <sz val="11"/>
        <color theme="1"/>
        <rFont val="Calibri"/>
        <family val="2"/>
        <charset val="204"/>
        <scheme val="minor"/>
      </rPr>
      <t xml:space="preserve">Куртка  робоча ЕКСПЕРТ МАКСІ / НЕО </t>
    </r>
    <r>
      <rPr>
        <sz val="11"/>
        <color theme="1"/>
        <rFont val="Calibri"/>
        <family val="2"/>
        <charset val="204"/>
        <scheme val="minor"/>
      </rPr>
      <t xml:space="preserve"> сіро-чорна з червоними або салатовими вставками,(тк.Грета, ЧШК) щільн 220г., 52%ХБ / 48%ПЕ</t>
    </r>
  </si>
  <si>
    <r>
      <rPr>
        <b/>
        <sz val="11"/>
        <color theme="1"/>
        <rFont val="Calibri"/>
        <family val="2"/>
        <charset val="204"/>
        <scheme val="minor"/>
      </rPr>
      <t xml:space="preserve">Штани робочі ЕКСПЕРТ МАКСІ / НЕО </t>
    </r>
    <r>
      <rPr>
        <sz val="11"/>
        <color theme="1"/>
        <rFont val="Calibri"/>
        <family val="2"/>
        <charset val="204"/>
        <scheme val="minor"/>
      </rPr>
      <t xml:space="preserve"> сірО-чорний з червоними або салатовими вставками,(тк.Грета, ЧШК) щільн 220г., 52%ХБ / 48%ПЕ</t>
    </r>
  </si>
  <si>
    <t>22157/22158</t>
  </si>
  <si>
    <t>22159/22160</t>
  </si>
  <si>
    <t>Окуляри захисні відкриті ПРОЗОРІ лінзи регульовані  I-MAX 2740</t>
  </si>
  <si>
    <t>4196  Долоні Рукавички, латекс, помаранчеві</t>
  </si>
  <si>
    <t>4193  арт. Долоні Рукавички трикотажні червоні з латексним покриттям, неповний облив, р.10</t>
  </si>
  <si>
    <t>Рукавички хімстійкі мод.299 латекс дов.31см,товщ.0,9мм, КЩС50</t>
  </si>
  <si>
    <t>Напівчеревики робочі BRXREIS SN, р.45</t>
  </si>
  <si>
    <t>Рукавички "RBI-VEX" неопренові жовто-блакитні,</t>
  </si>
  <si>
    <t>8, 9 ,10</t>
  </si>
  <si>
    <t>Берци (шкіра гладка, хром) демісезонні / утеплені (на замволення)</t>
  </si>
  <si>
    <t>55064 / 55083</t>
  </si>
  <si>
    <t>Куртка утеплена "TESLA" (темно-синя, підкладка - фліс) ,  48-50/3,4</t>
  </si>
  <si>
    <t>Круг пелюстковий торцевой 125х22.2 т29 NOVOABRASIVE Profi 80</t>
  </si>
  <si>
    <t>Круг пелюстковий торцевой 125х22.2 т29 NOVOABRASIVE Profi 40</t>
  </si>
  <si>
    <t>Рукавички комбіновані  WINTER утеплені спілок арт.4220</t>
  </si>
  <si>
    <t>Рукавички Kn2+, бавовняні, нітрил</t>
  </si>
  <si>
    <t>Kn2+</t>
  </si>
  <si>
    <t>Рукавички захисні  MaxiFlex Ultimate Ad 34-875</t>
  </si>
  <si>
    <t xml:space="preserve">Чоботи Оскар 01-1сірі (липучка) </t>
  </si>
  <si>
    <t>Чоботи Оскар 03-1сірі (шнурівка)</t>
  </si>
  <si>
    <t>Чоботи Оскар 04 сірі (короткі)</t>
  </si>
  <si>
    <t>78шт/ящик</t>
  </si>
  <si>
    <t>96шт/ящик</t>
  </si>
  <si>
    <t>876/576</t>
  </si>
  <si>
    <t>Електрод Monolit РЦ 4,0 мм 5 кг</t>
  </si>
  <si>
    <t>Рукавички робочі NORTEX 10 р. (утеплені)</t>
  </si>
  <si>
    <r>
      <t xml:space="preserve">Рукавці хб з брезентовим надолоником </t>
    </r>
    <r>
      <rPr>
        <sz val="9"/>
        <rFont val="Calibri"/>
        <family val="2"/>
        <charset val="204"/>
      </rPr>
      <t>(джинс+брезент)</t>
    </r>
    <r>
      <rPr>
        <b/>
        <sz val="9"/>
        <rFont val="Calibri"/>
        <family val="2"/>
        <charset val="204"/>
      </rPr>
      <t/>
    </r>
  </si>
  <si>
    <r>
      <t xml:space="preserve"> Рукавиці х/б з  брезентовим подвійним надолон.</t>
    </r>
    <r>
      <rPr>
        <sz val="9"/>
        <rFont val="Calibri"/>
        <family val="2"/>
        <charset val="204"/>
      </rPr>
      <t>(джинс+брезент)</t>
    </r>
  </si>
  <si>
    <t>19,00 /     21,90</t>
  </si>
  <si>
    <t>20,90/      24,10</t>
  </si>
  <si>
    <t>Рукавички з м'яким манжетом ПВХ червоний  PV6101 р.10 (TRIDENT)</t>
  </si>
  <si>
    <t>Окуляри захисні Spaser прозорі (закриті)</t>
  </si>
  <si>
    <t>Окуляри захисні Aspect прозорі ( з дужками, відкриті)</t>
  </si>
  <si>
    <r>
      <rPr>
        <b/>
        <sz val="11"/>
        <color theme="1"/>
        <rFont val="Calibri"/>
        <family val="2"/>
        <charset val="204"/>
        <scheme val="minor"/>
      </rPr>
      <t>Куртка утеплена від  дощу "Сефтон",</t>
    </r>
    <r>
      <rPr>
        <sz val="11"/>
        <color theme="1"/>
        <rFont val="Calibri"/>
        <family val="2"/>
        <charset val="204"/>
        <scheme val="minor"/>
      </rPr>
      <t xml:space="preserve"> помаранчева / салатова</t>
    </r>
  </si>
  <si>
    <t>33018 / 33019</t>
  </si>
  <si>
    <t>33035 / 33036</t>
  </si>
  <si>
    <t>33037 / 33038</t>
  </si>
  <si>
    <r>
      <rPr>
        <b/>
        <sz val="11"/>
        <color theme="1"/>
        <rFont val="Calibri"/>
        <family val="2"/>
        <charset val="204"/>
        <scheme val="minor"/>
      </rPr>
      <t>Куртка утеплена СИГНАЛ ,</t>
    </r>
    <r>
      <rPr>
        <sz val="11"/>
        <color theme="1"/>
        <rFont val="Calibri"/>
        <family val="2"/>
        <charset val="204"/>
        <scheme val="minor"/>
      </rPr>
      <t xml:space="preserve"> помаранчева / салатова  (фліс , тк.Оксфорд, синтепон)</t>
    </r>
  </si>
  <si>
    <r>
      <t>Напівкомбінезон утеплений  СИГНАЛ ,</t>
    </r>
    <r>
      <rPr>
        <sz val="11"/>
        <color theme="1"/>
        <rFont val="Calibri"/>
        <family val="2"/>
        <charset val="204"/>
        <scheme val="minor"/>
      </rPr>
      <t>помаранчева / салатова (тк.Оксфорд, синтепон)</t>
    </r>
  </si>
  <si>
    <t>Рукавички робочі R-CUT3-PU 10р</t>
  </si>
  <si>
    <t>Рукавички робочі RPCV60</t>
  </si>
  <si>
    <t>Рукавички робочі RPCV60-FISH</t>
  </si>
  <si>
    <t>RDRAG</t>
  </si>
  <si>
    <t>PETRAX</t>
  </si>
  <si>
    <t>Рукавички  VE730 латексні, помаранчеві</t>
  </si>
  <si>
    <t>Черевики рабочі з металевим підносокм BRREIS</t>
  </si>
  <si>
    <t>Окуляри захисні з обтюратором і змінними дужками Super Zoom (жовті</t>
  </si>
  <si>
    <t>Окуляри захисні з обтюратором і змінними дужками Super Zoom ( прозорі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</si>
</sst>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₴_-;\-* #,##0.00\ _₴_-;_-* &quot;-&quot;??\ _₴_-;_-@_-"/>
    <numFmt numFmtId="164" formatCode="0.0000"/>
    <numFmt numFmtId="165" formatCode="0.000"/>
  </numFmts>
  <fonts count="1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</font>
    <font>
      <b/>
      <sz val="28"/>
      <color indexed="8"/>
      <name val="Calibri"/>
      <family val="2"/>
      <charset val="204"/>
    </font>
    <font>
      <sz val="12"/>
      <color indexed="9"/>
      <name val="Calibri"/>
      <family val="2"/>
    </font>
    <font>
      <b/>
      <u/>
      <sz val="9"/>
      <color indexed="8"/>
      <name val="Calibri"/>
      <family val="2"/>
    </font>
    <font>
      <sz val="11"/>
      <color indexed="9"/>
      <name val="Calibri"/>
      <family val="2"/>
    </font>
    <font>
      <b/>
      <sz val="14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</font>
    <font>
      <sz val="8"/>
      <name val="Calibri"/>
      <family val="2"/>
    </font>
    <font>
      <sz val="10"/>
      <name val="Calibri"/>
      <family val="2"/>
    </font>
    <font>
      <b/>
      <u/>
      <sz val="14"/>
      <color indexed="8"/>
      <name val="Calibri"/>
      <family val="2"/>
      <charset val="204"/>
    </font>
    <font>
      <sz val="11"/>
      <name val="Calibri"/>
      <family val="2"/>
    </font>
    <font>
      <sz val="11"/>
      <color indexed="9"/>
      <name val="Calibri"/>
      <family val="2"/>
    </font>
    <font>
      <sz val="11"/>
      <color indexed="55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2"/>
      <color indexed="9"/>
      <name val="Calibri"/>
      <family val="2"/>
      <charset val="204"/>
    </font>
    <font>
      <b/>
      <i/>
      <u/>
      <sz val="12"/>
      <color theme="1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b/>
      <sz val="2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0" tint="-0.249977111117893"/>
      <name val="Calibri"/>
      <family val="2"/>
    </font>
    <font>
      <b/>
      <sz val="10"/>
      <color theme="0" tint="-0.249977111117893"/>
      <name val="Calibri"/>
      <family val="2"/>
    </font>
    <font>
      <b/>
      <i/>
      <u/>
      <sz val="12"/>
      <color theme="0" tint="-0.249977111117893"/>
      <name val="Calibri"/>
      <family val="2"/>
    </font>
    <font>
      <b/>
      <sz val="11"/>
      <color rgb="FFFF0000"/>
      <name val="Calibri"/>
      <family val="2"/>
      <charset val="204"/>
    </font>
    <font>
      <b/>
      <sz val="11"/>
      <color indexed="8"/>
      <name val="Calibri"/>
      <family val="2"/>
    </font>
    <font>
      <sz val="11"/>
      <color theme="0" tint="-0.14999847407452621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1"/>
      <color theme="0" tint="-0.14999847407452621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color theme="0" tint="-0.34998626667073579"/>
      <name val="Calibri"/>
      <family val="2"/>
      <scheme val="minor"/>
    </font>
    <font>
      <sz val="9"/>
      <color theme="0" tint="-0.249977111117893"/>
      <name val="Arial"/>
      <family val="2"/>
      <charset val="204"/>
    </font>
    <font>
      <sz val="16"/>
      <color rgb="FF0D0D0D"/>
      <name val="Arial"/>
      <family val="2"/>
      <charset val="204"/>
    </font>
    <font>
      <sz val="11"/>
      <color rgb="FF0D0D0D"/>
      <name val="Arial"/>
      <family val="2"/>
      <charset val="204"/>
    </font>
    <font>
      <b/>
      <sz val="11"/>
      <color theme="0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222222"/>
      <name val="Trebuchet MS"/>
      <family val="2"/>
      <charset val="204"/>
    </font>
    <font>
      <sz val="10"/>
      <color rgb="FF424242"/>
      <name val="Arial"/>
      <family val="2"/>
      <charset val="204"/>
    </font>
    <font>
      <sz val="9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60" fillId="0" borderId="0" applyFont="0" applyFill="0" applyBorder="0" applyAlignment="0" applyProtection="0"/>
  </cellStyleXfs>
  <cellXfs count="725">
    <xf numFmtId="0" fontId="0" fillId="0" borderId="0" xfId="0"/>
    <xf numFmtId="0" fontId="89" fillId="2" borderId="1" xfId="0" applyFont="1" applyFill="1" applyBorder="1" applyAlignment="1">
      <alignment horizontal="center" vertical="center"/>
    </xf>
    <xf numFmtId="49" fontId="89" fillId="2" borderId="2" xfId="0" applyNumberFormat="1" applyFont="1" applyFill="1" applyBorder="1" applyAlignment="1">
      <alignment horizontal="center" vertical="center"/>
    </xf>
    <xf numFmtId="0" fontId="89" fillId="2" borderId="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/>
    <xf numFmtId="0" fontId="88" fillId="0" borderId="7" xfId="0" applyFont="1" applyBorder="1" applyAlignment="1">
      <alignment vertical="center"/>
    </xf>
    <xf numFmtId="0" fontId="88" fillId="0" borderId="7" xfId="0" applyFont="1" applyBorder="1" applyAlignment="1">
      <alignment horizontal="center" vertical="center"/>
    </xf>
    <xf numFmtId="2" fontId="88" fillId="0" borderId="7" xfId="0" applyNumberFormat="1" applyFont="1" applyBorder="1" applyAlignment="1">
      <alignment vertical="center"/>
    </xf>
    <xf numFmtId="2" fontId="88" fillId="0" borderId="7" xfId="0" applyNumberFormat="1" applyFont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/>
    </xf>
    <xf numFmtId="2" fontId="100" fillId="0" borderId="7" xfId="0" applyNumberFormat="1" applyFont="1" applyFill="1" applyBorder="1" applyAlignment="1">
      <alignment horizontal="center" vertical="center"/>
    </xf>
    <xf numFmtId="0" fontId="102" fillId="0" borderId="7" xfId="0" applyFont="1" applyFill="1" applyBorder="1" applyAlignment="1">
      <alignment horizontal="center"/>
    </xf>
    <xf numFmtId="0" fontId="102" fillId="0" borderId="7" xfId="0" applyFont="1" applyFill="1" applyBorder="1" applyAlignment="1">
      <alignment vertical="center"/>
    </xf>
    <xf numFmtId="2" fontId="102" fillId="0" borderId="7" xfId="0" applyNumberFormat="1" applyFont="1" applyFill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102" fillId="0" borderId="7" xfId="0" applyFont="1" applyFill="1" applyBorder="1" applyAlignment="1">
      <alignment horizontal="center" vertical="center"/>
    </xf>
    <xf numFmtId="0" fontId="104" fillId="0" borderId="7" xfId="0" applyFont="1" applyBorder="1" applyAlignment="1">
      <alignment vertical="center"/>
    </xf>
    <xf numFmtId="2" fontId="106" fillId="0" borderId="7" xfId="0" applyNumberFormat="1" applyFont="1" applyBorder="1" applyAlignment="1">
      <alignment vertical="center"/>
    </xf>
    <xf numFmtId="2" fontId="102" fillId="0" borderId="7" xfId="0" applyNumberFormat="1" applyFont="1" applyFill="1" applyBorder="1" applyAlignment="1">
      <alignment vertical="center"/>
    </xf>
    <xf numFmtId="2" fontId="102" fillId="0" borderId="7" xfId="0" applyNumberFormat="1" applyFont="1" applyBorder="1" applyAlignment="1">
      <alignment vertical="center"/>
    </xf>
    <xf numFmtId="0" fontId="107" fillId="0" borderId="7" xfId="0" applyFont="1" applyBorder="1" applyAlignment="1">
      <alignment horizontal="left" vertical="center" wrapText="1"/>
    </xf>
    <xf numFmtId="0" fontId="89" fillId="0" borderId="7" xfId="0" applyFont="1" applyBorder="1" applyAlignment="1">
      <alignment horizontal="left" vertical="center" wrapText="1"/>
    </xf>
    <xf numFmtId="0" fontId="89" fillId="0" borderId="7" xfId="0" applyFont="1" applyBorder="1" applyAlignment="1">
      <alignment vertical="center" wrapText="1"/>
    </xf>
    <xf numFmtId="0" fontId="108" fillId="0" borderId="7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102" fillId="0" borderId="2" xfId="0" applyFont="1" applyFill="1" applyBorder="1" applyAlignment="1">
      <alignment vertical="center"/>
    </xf>
    <xf numFmtId="2" fontId="102" fillId="0" borderId="2" xfId="0" applyNumberFormat="1" applyFont="1" applyFill="1" applyBorder="1" applyAlignment="1">
      <alignment vertical="center"/>
    </xf>
    <xf numFmtId="0" fontId="102" fillId="0" borderId="2" xfId="0" applyFont="1" applyFill="1" applyBorder="1" applyAlignment="1">
      <alignment horizontal="center"/>
    </xf>
    <xf numFmtId="2" fontId="102" fillId="0" borderId="7" xfId="0" applyNumberFormat="1" applyFont="1" applyFill="1" applyBorder="1" applyAlignment="1">
      <alignment vertical="center"/>
    </xf>
    <xf numFmtId="0" fontId="102" fillId="0" borderId="7" xfId="0" applyFont="1" applyFill="1" applyBorder="1" applyAlignment="1">
      <alignment horizontal="center"/>
    </xf>
    <xf numFmtId="0" fontId="102" fillId="0" borderId="7" xfId="0" applyFont="1" applyFill="1" applyBorder="1" applyAlignment="1">
      <alignment vertical="center"/>
    </xf>
    <xf numFmtId="0" fontId="114" fillId="0" borderId="7" xfId="0" applyFont="1" applyBorder="1" applyAlignment="1">
      <alignment vertical="center" wrapText="1"/>
    </xf>
    <xf numFmtId="0" fontId="115" fillId="0" borderId="7" xfId="0" applyFont="1" applyBorder="1"/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0" fillId="6" borderId="7" xfId="0" applyFont="1" applyFill="1" applyBorder="1" applyAlignment="1">
      <alignment horizontal="center" vertical="center"/>
    </xf>
    <xf numFmtId="0" fontId="108" fillId="6" borderId="7" xfId="0" applyFont="1" applyFill="1" applyBorder="1" applyAlignment="1">
      <alignment horizontal="left" vertical="center" wrapText="1"/>
    </xf>
    <xf numFmtId="2" fontId="100" fillId="6" borderId="7" xfId="0" applyNumberFormat="1" applyFont="1" applyFill="1" applyBorder="1" applyAlignment="1">
      <alignment horizontal="center" vertical="center"/>
    </xf>
    <xf numFmtId="164" fontId="117" fillId="6" borderId="0" xfId="0" applyNumberFormat="1" applyFont="1" applyFill="1" applyBorder="1" applyAlignment="1">
      <alignment vertical="center"/>
    </xf>
    <xf numFmtId="0" fontId="88" fillId="6" borderId="7" xfId="0" applyFont="1" applyFill="1" applyBorder="1" applyAlignment="1">
      <alignment vertical="center"/>
    </xf>
    <xf numFmtId="0" fontId="89" fillId="6" borderId="7" xfId="0" applyFont="1" applyFill="1" applyBorder="1" applyAlignment="1">
      <alignment vertical="center" wrapText="1"/>
    </xf>
    <xf numFmtId="0" fontId="88" fillId="6" borderId="7" xfId="0" applyFont="1" applyFill="1" applyBorder="1" applyAlignment="1">
      <alignment horizontal="center" vertical="center"/>
    </xf>
    <xf numFmtId="2" fontId="88" fillId="6" borderId="7" xfId="0" applyNumberFormat="1" applyFont="1" applyFill="1" applyBorder="1" applyAlignment="1">
      <alignment vertical="center"/>
    </xf>
    <xf numFmtId="0" fontId="0" fillId="6" borderId="7" xfId="0" applyFill="1" applyBorder="1"/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7" fontId="0" fillId="0" borderId="7" xfId="0" applyNumberFormat="1" applyBorder="1" applyAlignment="1">
      <alignment horizontal="center" vertical="center"/>
    </xf>
    <xf numFmtId="0" fontId="89" fillId="2" borderId="2" xfId="0" applyFont="1" applyFill="1" applyBorder="1" applyAlignment="1">
      <alignment horizontal="center" vertical="center"/>
    </xf>
    <xf numFmtId="0" fontId="89" fillId="2" borderId="5" xfId="0" applyFont="1" applyFill="1" applyBorder="1" applyAlignment="1">
      <alignment horizontal="center" vertical="center"/>
    </xf>
    <xf numFmtId="0" fontId="89" fillId="2" borderId="3" xfId="0" applyFont="1" applyFill="1" applyBorder="1" applyAlignment="1">
      <alignment horizontal="center" vertical="center"/>
    </xf>
    <xf numFmtId="0" fontId="89" fillId="2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6" fillId="0" borderId="7" xfId="0" applyFont="1" applyBorder="1" applyAlignment="1">
      <alignment vertical="center" wrapText="1"/>
    </xf>
    <xf numFmtId="0" fontId="102" fillId="0" borderId="2" xfId="0" applyFont="1" applyFill="1" applyBorder="1" applyAlignment="1">
      <alignment horizontal="center" vertical="center"/>
    </xf>
    <xf numFmtId="0" fontId="122" fillId="0" borderId="7" xfId="0" applyFont="1" applyFill="1" applyBorder="1" applyAlignment="1">
      <alignment horizontal="center" vertical="center"/>
    </xf>
    <xf numFmtId="2" fontId="122" fillId="0" borderId="7" xfId="0" applyNumberFormat="1" applyFont="1" applyFill="1" applyBorder="1" applyAlignment="1">
      <alignment horizontal="center" vertical="center"/>
    </xf>
    <xf numFmtId="2" fontId="102" fillId="0" borderId="7" xfId="0" applyNumberFormat="1" applyFont="1" applyFill="1" applyBorder="1" applyAlignment="1">
      <alignment vertical="center"/>
    </xf>
    <xf numFmtId="0" fontId="102" fillId="0" borderId="7" xfId="0" applyFont="1" applyFill="1" applyBorder="1" applyAlignment="1">
      <alignment horizontal="center"/>
    </xf>
    <xf numFmtId="0" fontId="102" fillId="0" borderId="7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91" fillId="0" borderId="0" xfId="0" applyFont="1" applyAlignment="1"/>
    <xf numFmtId="0" fontId="101" fillId="0" borderId="0" xfId="0" applyFont="1" applyAlignment="1"/>
    <xf numFmtId="0" fontId="95" fillId="0" borderId="0" xfId="0" applyFont="1" applyAlignment="1"/>
    <xf numFmtId="0" fontId="90" fillId="0" borderId="0" xfId="0" applyFont="1" applyAlignment="1"/>
    <xf numFmtId="0" fontId="98" fillId="0" borderId="0" xfId="0" applyFont="1" applyBorder="1" applyAlignment="1"/>
    <xf numFmtId="0" fontId="124" fillId="0" borderId="7" xfId="0" applyFont="1" applyBorder="1" applyAlignment="1">
      <alignment horizontal="left" vertical="center"/>
    </xf>
    <xf numFmtId="0" fontId="124" fillId="0" borderId="7" xfId="0" applyFont="1" applyBorder="1" applyAlignment="1">
      <alignment horizontal="left" vertical="center" wrapText="1"/>
    </xf>
    <xf numFmtId="0" fontId="124" fillId="0" borderId="7" xfId="0" applyFont="1" applyBorder="1" applyAlignment="1">
      <alignment wrapText="1"/>
    </xf>
    <xf numFmtId="2" fontId="0" fillId="0" borderId="7" xfId="0" applyNumberFormat="1" applyBorder="1" applyAlignment="1">
      <alignment horizontal="center"/>
    </xf>
    <xf numFmtId="0" fontId="86" fillId="0" borderId="7" xfId="0" applyFont="1" applyBorder="1" applyAlignment="1">
      <alignment wrapText="1"/>
    </xf>
    <xf numFmtId="0" fontId="86" fillId="0" borderId="7" xfId="0" applyFont="1" applyBorder="1" applyAlignment="1">
      <alignment horizontal="left" vertical="center"/>
    </xf>
    <xf numFmtId="0" fontId="86" fillId="0" borderId="7" xfId="0" applyFont="1" applyBorder="1" applyAlignment="1">
      <alignment horizontal="left" vertical="center" wrapText="1"/>
    </xf>
    <xf numFmtId="0" fontId="86" fillId="0" borderId="7" xfId="0" applyFont="1" applyBorder="1" applyAlignment="1">
      <alignment vertical="center" wrapText="1"/>
    </xf>
    <xf numFmtId="0" fontId="86" fillId="0" borderId="7" xfId="0" applyFont="1" applyBorder="1"/>
    <xf numFmtId="0" fontId="124" fillId="0" borderId="7" xfId="0" applyFont="1" applyBorder="1"/>
    <xf numFmtId="0" fontId="86" fillId="0" borderId="7" xfId="0" applyFont="1" applyFill="1" applyBorder="1" applyAlignment="1">
      <alignment wrapText="1"/>
    </xf>
    <xf numFmtId="0" fontId="86" fillId="6" borderId="7" xfId="0" applyFont="1" applyFill="1" applyBorder="1" applyAlignment="1">
      <alignment vertical="center"/>
    </xf>
    <xf numFmtId="0" fontId="86" fillId="6" borderId="7" xfId="0" applyFont="1" applyFill="1" applyBorder="1" applyAlignment="1">
      <alignment vertical="center" wrapText="1"/>
    </xf>
    <xf numFmtId="0" fontId="86" fillId="6" borderId="7" xfId="0" applyFont="1" applyFill="1" applyBorder="1" applyAlignment="1">
      <alignment horizontal="left" vertical="center" wrapText="1"/>
    </xf>
    <xf numFmtId="0" fontId="124" fillId="9" borderId="7" xfId="0" applyFont="1" applyFill="1" applyBorder="1" applyAlignment="1">
      <alignment horizontal="center" vertical="center"/>
    </xf>
    <xf numFmtId="0" fontId="86" fillId="6" borderId="7" xfId="0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86" fillId="0" borderId="7" xfId="0" applyFont="1" applyBorder="1" applyAlignment="1">
      <alignment vertical="center"/>
    </xf>
    <xf numFmtId="0" fontId="130" fillId="0" borderId="7" xfId="0" applyFont="1" applyBorder="1"/>
    <xf numFmtId="0" fontId="133" fillId="0" borderId="7" xfId="0" applyFont="1" applyBorder="1"/>
    <xf numFmtId="0" fontId="133" fillId="0" borderId="7" xfId="0" applyFont="1" applyFill="1" applyBorder="1"/>
    <xf numFmtId="0" fontId="129" fillId="6" borderId="7" xfId="0" applyFont="1" applyFill="1" applyBorder="1" applyAlignment="1">
      <alignment wrapText="1"/>
    </xf>
    <xf numFmtId="0" fontId="136" fillId="0" borderId="7" xfId="0" applyFont="1" applyBorder="1"/>
    <xf numFmtId="0" fontId="129" fillId="0" borderId="7" xfId="0" applyFont="1" applyBorder="1"/>
    <xf numFmtId="0" fontId="133" fillId="0" borderId="7" xfId="0" applyFont="1" applyBorder="1" applyAlignment="1">
      <alignment wrapText="1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85" fillId="6" borderId="7" xfId="0" applyFont="1" applyFill="1" applyBorder="1" applyAlignment="1">
      <alignment horizontal="left" vertical="center" wrapText="1"/>
    </xf>
    <xf numFmtId="2" fontId="102" fillId="0" borderId="7" xfId="0" applyNumberFormat="1" applyFont="1" applyFill="1" applyBorder="1" applyAlignment="1">
      <alignment vertical="center"/>
    </xf>
    <xf numFmtId="2" fontId="0" fillId="0" borderId="7" xfId="0" applyNumberFormat="1" applyFill="1" applyBorder="1" applyAlignment="1">
      <alignment vertical="center"/>
    </xf>
    <xf numFmtId="0" fontId="84" fillId="0" borderId="7" xfId="0" applyFont="1" applyBorder="1" applyAlignment="1">
      <alignment wrapText="1"/>
    </xf>
    <xf numFmtId="2" fontId="0" fillId="11" borderId="7" xfId="0" applyNumberFormat="1" applyFill="1" applyBorder="1" applyAlignment="1">
      <alignment horizontal="center" vertical="center"/>
    </xf>
    <xf numFmtId="2" fontId="125" fillId="12" borderId="7" xfId="0" applyNumberFormat="1" applyFont="1" applyFill="1" applyBorder="1" applyAlignment="1">
      <alignment horizontal="center" vertical="center"/>
    </xf>
    <xf numFmtId="2" fontId="87" fillId="12" borderId="7" xfId="0" applyNumberFormat="1" applyFont="1" applyFill="1" applyBorder="1" applyAlignment="1">
      <alignment horizontal="center" vertical="center"/>
    </xf>
    <xf numFmtId="2" fontId="0" fillId="12" borderId="7" xfId="0" applyNumberFormat="1" applyFill="1" applyBorder="1" applyAlignment="1">
      <alignment horizontal="center" vertical="center"/>
    </xf>
    <xf numFmtId="2" fontId="0" fillId="12" borderId="7" xfId="0" applyNumberFormat="1" applyFill="1" applyBorder="1" applyAlignment="1">
      <alignment vertical="center"/>
    </xf>
    <xf numFmtId="2" fontId="0" fillId="12" borderId="7" xfId="0" applyNumberFormat="1" applyFill="1" applyBorder="1" applyAlignment="1">
      <alignment horizontal="center" vertical="center" wrapText="1"/>
    </xf>
    <xf numFmtId="2" fontId="126" fillId="12" borderId="7" xfId="0" applyNumberFormat="1" applyFont="1" applyFill="1" applyBorder="1" applyAlignment="1">
      <alignment horizontal="center" vertical="center" wrapText="1"/>
    </xf>
    <xf numFmtId="0" fontId="120" fillId="12" borderId="7" xfId="0" applyFont="1" applyFill="1" applyBorder="1" applyAlignment="1">
      <alignment horizontal="center" vertical="center" wrapText="1"/>
    </xf>
    <xf numFmtId="0" fontId="127" fillId="12" borderId="7" xfId="0" applyFont="1" applyFill="1" applyBorder="1" applyAlignment="1">
      <alignment horizontal="center" vertical="center" wrapText="1"/>
    </xf>
    <xf numFmtId="2" fontId="86" fillId="12" borderId="7" xfId="0" applyNumberFormat="1" applyFont="1" applyFill="1" applyBorder="1" applyAlignment="1">
      <alignment horizontal="center" vertical="center" wrapText="1"/>
    </xf>
    <xf numFmtId="2" fontId="0" fillId="12" borderId="7" xfId="0" applyNumberFormat="1" applyFont="1" applyFill="1" applyBorder="1" applyAlignment="1">
      <alignment horizontal="center" vertical="center" wrapText="1"/>
    </xf>
    <xf numFmtId="2" fontId="115" fillId="12" borderId="7" xfId="0" applyNumberFormat="1" applyFont="1" applyFill="1" applyBorder="1" applyAlignment="1">
      <alignment horizontal="center" vertical="center" wrapText="1"/>
    </xf>
    <xf numFmtId="2" fontId="0" fillId="12" borderId="7" xfId="0" applyNumberFormat="1" applyFill="1" applyBorder="1"/>
    <xf numFmtId="2" fontId="131" fillId="12" borderId="7" xfId="0" applyNumberFormat="1" applyFont="1" applyFill="1" applyBorder="1" applyAlignment="1">
      <alignment horizontal="center" vertical="center"/>
    </xf>
    <xf numFmtId="0" fontId="120" fillId="12" borderId="7" xfId="0" applyFont="1" applyFill="1" applyBorder="1" applyAlignment="1">
      <alignment horizontal="center" vertical="top" wrapText="1"/>
    </xf>
    <xf numFmtId="2" fontId="134" fillId="12" borderId="7" xfId="0" applyNumberFormat="1" applyFont="1" applyFill="1" applyBorder="1" applyAlignment="1">
      <alignment horizontal="center" vertical="center" wrapText="1"/>
    </xf>
    <xf numFmtId="2" fontId="0" fillId="12" borderId="7" xfId="0" applyNumberFormat="1" applyFill="1" applyBorder="1" applyAlignment="1">
      <alignment horizontal="center" wrapText="1"/>
    </xf>
    <xf numFmtId="2" fontId="135" fillId="12" borderId="7" xfId="0" applyNumberFormat="1" applyFont="1" applyFill="1" applyBorder="1" applyAlignment="1">
      <alignment horizontal="center" vertical="center" wrapText="1"/>
    </xf>
    <xf numFmtId="2" fontId="137" fillId="12" borderId="7" xfId="0" applyNumberFormat="1" applyFont="1" applyFill="1" applyBorder="1" applyAlignment="1">
      <alignment horizontal="center" vertical="center" wrapText="1"/>
    </xf>
    <xf numFmtId="2" fontId="86" fillId="12" borderId="7" xfId="0" applyNumberFormat="1" applyFont="1" applyFill="1" applyBorder="1" applyAlignment="1">
      <alignment horizontal="center" vertical="center"/>
    </xf>
    <xf numFmtId="2" fontId="0" fillId="11" borderId="7" xfId="0" applyNumberFormat="1" applyFill="1" applyBorder="1" applyAlignment="1">
      <alignment horizontal="center"/>
    </xf>
    <xf numFmtId="2" fontId="102" fillId="0" borderId="7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81" fillId="0" borderId="7" xfId="0" applyFont="1" applyBorder="1" applyAlignment="1">
      <alignment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88" fillId="0" borderId="7" xfId="0" applyFont="1" applyBorder="1" applyAlignment="1">
      <alignment vertical="center" wrapText="1"/>
    </xf>
    <xf numFmtId="0" fontId="102" fillId="0" borderId="7" xfId="0" applyFont="1" applyFill="1" applyBorder="1" applyAlignment="1">
      <alignment vertical="center"/>
    </xf>
    <xf numFmtId="16" fontId="88" fillId="0" borderId="7" xfId="0" applyNumberFormat="1" applyFont="1" applyBorder="1" applyAlignment="1">
      <alignment horizontal="center" vertical="center" wrapText="1"/>
    </xf>
    <xf numFmtId="0" fontId="90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left"/>
    </xf>
    <xf numFmtId="0" fontId="86" fillId="0" borderId="7" xfId="0" applyFont="1" applyFill="1" applyBorder="1" applyAlignment="1">
      <alignment vertical="center"/>
    </xf>
    <xf numFmtId="0" fontId="86" fillId="0" borderId="7" xfId="0" applyFont="1" applyFill="1" applyBorder="1" applyAlignment="1">
      <alignment horizontal="left" vertical="center"/>
    </xf>
    <xf numFmtId="0" fontId="124" fillId="0" borderId="0" xfId="0" applyFont="1" applyAlignment="1">
      <alignment wrapText="1"/>
    </xf>
    <xf numFmtId="0" fontId="0" fillId="0" borderId="0" xfId="0" applyAlignment="1"/>
    <xf numFmtId="0" fontId="124" fillId="0" borderId="0" xfId="0" applyFont="1" applyAlignment="1"/>
    <xf numFmtId="0" fontId="82" fillId="0" borderId="7" xfId="0" applyFont="1" applyBorder="1" applyAlignment="1">
      <alignment vertical="center" wrapText="1"/>
    </xf>
    <xf numFmtId="0" fontId="80" fillId="0" borderId="7" xfId="0" applyFont="1" applyBorder="1" applyAlignment="1">
      <alignment vertical="center" wrapText="1"/>
    </xf>
    <xf numFmtId="0" fontId="79" fillId="0" borderId="7" xfId="0" applyFont="1" applyFill="1" applyBorder="1" applyAlignment="1">
      <alignment vertical="center"/>
    </xf>
    <xf numFmtId="0" fontId="86" fillId="0" borderId="7" xfId="0" applyFont="1" applyFill="1" applyBorder="1" applyAlignment="1">
      <alignment vertical="center" wrapText="1"/>
    </xf>
    <xf numFmtId="2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78" fillId="0" borderId="7" xfId="0" applyNumberFormat="1" applyFont="1" applyBorder="1" applyAlignment="1">
      <alignment vertical="center" wrapText="1"/>
    </xf>
    <xf numFmtId="0" fontId="78" fillId="0" borderId="7" xfId="0" applyFont="1" applyBorder="1" applyAlignment="1">
      <alignment horizontal="left" vertical="center" wrapText="1"/>
    </xf>
    <xf numFmtId="0" fontId="77" fillId="0" borderId="7" xfId="0" applyFont="1" applyBorder="1" applyAlignment="1">
      <alignment horizontal="left" vertical="center"/>
    </xf>
    <xf numFmtId="0" fontId="76" fillId="0" borderId="7" xfId="0" applyFont="1" applyBorder="1"/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75" fillId="0" borderId="7" xfId="0" applyFont="1" applyBorder="1" applyAlignment="1">
      <alignment horizontal="left" vertical="center" wrapText="1"/>
    </xf>
    <xf numFmtId="16" fontId="102" fillId="0" borderId="2" xfId="0" applyNumberFormat="1" applyFont="1" applyFill="1" applyBorder="1" applyAlignment="1">
      <alignment vertical="center" wrapText="1"/>
    </xf>
    <xf numFmtId="0" fontId="124" fillId="9" borderId="7" xfId="0" applyFont="1" applyFill="1" applyBorder="1" applyAlignment="1">
      <alignment horizontal="center"/>
    </xf>
    <xf numFmtId="0" fontId="124" fillId="14" borderId="7" xfId="0" applyFont="1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2" fontId="124" fillId="14" borderId="7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74" fillId="6" borderId="7" xfId="0" applyFont="1" applyFill="1" applyBorder="1" applyAlignment="1">
      <alignment horizontal="left" vertical="center" wrapText="1"/>
    </xf>
    <xf numFmtId="2" fontId="106" fillId="0" borderId="7" xfId="0" applyNumberFormat="1" applyFont="1" applyBorder="1" applyAlignment="1">
      <alignment horizontal="center" vertical="center"/>
    </xf>
    <xf numFmtId="0" fontId="73" fillId="0" borderId="7" xfId="0" applyFont="1" applyBorder="1" applyAlignment="1">
      <alignment vertical="center" wrapText="1"/>
    </xf>
    <xf numFmtId="0" fontId="72" fillId="0" borderId="7" xfId="0" applyFont="1" applyBorder="1" applyAlignment="1">
      <alignment horizontal="left" vertical="center" wrapText="1"/>
    </xf>
    <xf numFmtId="0" fontId="71" fillId="0" borderId="7" xfId="0" applyFont="1" applyBorder="1" applyAlignment="1">
      <alignment vertical="center" wrapText="1"/>
    </xf>
    <xf numFmtId="0" fontId="71" fillId="0" borderId="7" xfId="0" applyFont="1" applyBorder="1" applyAlignment="1">
      <alignment horizontal="left" vertical="center" wrapText="1"/>
    </xf>
    <xf numFmtId="0" fontId="70" fillId="0" borderId="7" xfId="0" applyFont="1" applyBorder="1" applyAlignment="1">
      <alignment horizontal="left" vertical="center" wrapText="1"/>
    </xf>
    <xf numFmtId="0" fontId="120" fillId="0" borderId="7" xfId="0" applyFont="1" applyBorder="1" applyAlignment="1">
      <alignment horizontal="center" vertical="center"/>
    </xf>
    <xf numFmtId="0" fontId="124" fillId="0" borderId="7" xfId="0" applyFont="1" applyFill="1" applyBorder="1"/>
    <xf numFmtId="2" fontId="0" fillId="14" borderId="7" xfId="0" applyNumberFormat="1" applyFill="1" applyBorder="1" applyAlignment="1">
      <alignment horizontal="center" vertical="center"/>
    </xf>
    <xf numFmtId="0" fontId="69" fillId="0" borderId="7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68" fillId="0" borderId="7" xfId="0" applyFont="1" applyBorder="1" applyAlignment="1">
      <alignment horizontal="left" vertical="center" wrapText="1"/>
    </xf>
    <xf numFmtId="0" fontId="67" fillId="0" borderId="7" xfId="0" applyFont="1" applyBorder="1" applyAlignment="1">
      <alignment horizontal="left" vertical="center" wrapText="1"/>
    </xf>
    <xf numFmtId="0" fontId="65" fillId="0" borderId="7" xfId="0" applyFont="1" applyBorder="1" applyAlignment="1">
      <alignment horizontal="left" vertical="center" wrapText="1"/>
    </xf>
    <xf numFmtId="0" fontId="64" fillId="0" borderId="7" xfId="0" applyFont="1" applyBorder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Alignment="1">
      <alignment horizontal="center" vertical="center"/>
    </xf>
    <xf numFmtId="165" fontId="144" fillId="0" borderId="0" xfId="0" applyNumberFormat="1" applyFont="1" applyFill="1" applyBorder="1" applyAlignment="1">
      <alignment horizontal="center" vertical="center"/>
    </xf>
    <xf numFmtId="165" fontId="143" fillId="0" borderId="16" xfId="0" applyNumberFormat="1" applyFont="1" applyFill="1" applyBorder="1" applyAlignment="1">
      <alignment horizontal="center" vertical="center"/>
    </xf>
    <xf numFmtId="165" fontId="121" fillId="0" borderId="0" xfId="0" applyNumberFormat="1" applyFont="1" applyBorder="1" applyAlignment="1">
      <alignment horizontal="center" vertical="center"/>
    </xf>
    <xf numFmtId="165" fontId="145" fillId="6" borderId="0" xfId="0" applyNumberFormat="1" applyFont="1" applyFill="1" applyBorder="1" applyAlignment="1">
      <alignment horizontal="center" vertical="center"/>
    </xf>
    <xf numFmtId="165" fontId="121" fillId="0" borderId="0" xfId="0" applyNumberFormat="1" applyFont="1" applyFill="1" applyAlignment="1">
      <alignment horizontal="center" vertical="center"/>
    </xf>
    <xf numFmtId="165" fontId="143" fillId="0" borderId="13" xfId="0" applyNumberFormat="1" applyFont="1" applyFill="1" applyBorder="1" applyAlignment="1">
      <alignment horizontal="center" vertical="center"/>
    </xf>
    <xf numFmtId="165" fontId="143" fillId="0" borderId="13" xfId="0" applyNumberFormat="1" applyFont="1" applyBorder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165" fontId="121" fillId="0" borderId="0" xfId="0" applyNumberFormat="1" applyFont="1" applyFill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13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6" fillId="0" borderId="7" xfId="0" applyFont="1" applyFill="1" applyBorder="1" applyAlignment="1">
      <alignment horizontal="center" vertical="center" wrapText="1"/>
    </xf>
    <xf numFmtId="0" fontId="63" fillId="0" borderId="7" xfId="0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/>
    <xf numFmtId="0" fontId="0" fillId="0" borderId="5" xfId="0" applyBorder="1"/>
    <xf numFmtId="0" fontId="0" fillId="0" borderId="2" xfId="0" applyBorder="1" applyAlignment="1"/>
    <xf numFmtId="0" fontId="0" fillId="0" borderId="5" xfId="0" applyBorder="1" applyAlignment="1"/>
    <xf numFmtId="0" fontId="83" fillId="0" borderId="7" xfId="0" applyFont="1" applyFill="1" applyBorder="1" applyAlignment="1">
      <alignment vertical="center" wrapText="1"/>
    </xf>
    <xf numFmtId="0" fontId="66" fillId="0" borderId="7" xfId="0" applyFont="1" applyFill="1" applyBorder="1" applyAlignment="1">
      <alignment vertical="center" wrapText="1"/>
    </xf>
    <xf numFmtId="0" fontId="62" fillId="0" borderId="7" xfId="0" applyFont="1" applyFill="1" applyBorder="1" applyAlignment="1">
      <alignment vertical="center" wrapText="1"/>
    </xf>
    <xf numFmtId="0" fontId="86" fillId="0" borderId="7" xfId="0" applyFont="1" applyFill="1" applyBorder="1" applyAlignment="1">
      <alignment horizontal="left" vertical="center" wrapText="1"/>
    </xf>
    <xf numFmtId="0" fontId="102" fillId="0" borderId="7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2" fontId="105" fillId="0" borderId="7" xfId="0" applyNumberFormat="1" applyFont="1" applyBorder="1" applyAlignment="1">
      <alignment vertical="center"/>
    </xf>
    <xf numFmtId="0" fontId="88" fillId="0" borderId="7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/>
    </xf>
    <xf numFmtId="0" fontId="122" fillId="0" borderId="7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61" fillId="0" borderId="7" xfId="0" applyFont="1" applyBorder="1" applyAlignment="1">
      <alignment vertical="center" wrapText="1"/>
    </xf>
    <xf numFmtId="2" fontId="120" fillId="11" borderId="7" xfId="0" applyNumberFormat="1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left" vertical="center" wrapText="1"/>
    </xf>
    <xf numFmtId="0" fontId="59" fillId="0" borderId="7" xfId="0" applyFont="1" applyBorder="1" applyAlignment="1">
      <alignment horizontal="left" vertical="center" wrapText="1"/>
    </xf>
    <xf numFmtId="0" fontId="133" fillId="0" borderId="7" xfId="0" applyFont="1" applyBorder="1" applyAlignment="1">
      <alignment horizontal="left" vertical="center" wrapText="1"/>
    </xf>
    <xf numFmtId="0" fontId="133" fillId="0" borderId="7" xfId="0" applyFont="1" applyBorder="1" applyAlignment="1">
      <alignment horizontal="left" vertical="center"/>
    </xf>
    <xf numFmtId="0" fontId="133" fillId="0" borderId="7" xfId="0" applyFont="1" applyBorder="1" applyAlignment="1">
      <alignment vertical="center"/>
    </xf>
    <xf numFmtId="0" fontId="58" fillId="0" borderId="7" xfId="0" applyFont="1" applyBorder="1" applyAlignment="1">
      <alignment vertical="center"/>
    </xf>
    <xf numFmtId="0" fontId="126" fillId="0" borderId="7" xfId="0" applyFont="1" applyBorder="1" applyAlignment="1">
      <alignment horizontal="center" wrapText="1"/>
    </xf>
    <xf numFmtId="165" fontId="146" fillId="0" borderId="0" xfId="0" applyNumberFormat="1" applyFont="1" applyBorder="1" applyAlignment="1">
      <alignment horizontal="center" vertical="center"/>
    </xf>
    <xf numFmtId="165" fontId="146" fillId="0" borderId="0" xfId="0" applyNumberFormat="1" applyFont="1" applyAlignment="1">
      <alignment horizontal="center" vertical="center"/>
    </xf>
    <xf numFmtId="165" fontId="148" fillId="0" borderId="13" xfId="0" applyNumberFormat="1" applyFont="1" applyBorder="1" applyAlignment="1">
      <alignment horizontal="center" vertical="center"/>
    </xf>
    <xf numFmtId="2" fontId="102" fillId="0" borderId="7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143" fillId="0" borderId="13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0" fontId="57" fillId="0" borderId="7" xfId="0" applyFont="1" applyBorder="1" applyAlignment="1">
      <alignment vertical="center"/>
    </xf>
    <xf numFmtId="0" fontId="91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56" fillId="0" borderId="7" xfId="0" applyFont="1" applyBorder="1" applyAlignment="1">
      <alignment horizontal="left" vertical="center"/>
    </xf>
    <xf numFmtId="0" fontId="56" fillId="0" borderId="7" xfId="0" applyFont="1" applyBorder="1" applyAlignment="1">
      <alignment horizontal="left" vertical="center" wrapText="1"/>
    </xf>
    <xf numFmtId="0" fontId="0" fillId="0" borderId="5" xfId="0" applyFont="1" applyFill="1" applyBorder="1" applyAlignment="1">
      <alignment horizontal="center" vertical="center"/>
    </xf>
    <xf numFmtId="0" fontId="55" fillId="0" borderId="7" xfId="0" applyFont="1" applyBorder="1" applyAlignment="1">
      <alignment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13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2" fontId="0" fillId="0" borderId="4" xfId="0" applyNumberFormat="1" applyBorder="1" applyAlignment="1">
      <alignment horizontal="center" vertical="center"/>
    </xf>
    <xf numFmtId="0" fontId="0" fillId="0" borderId="7" xfId="0" applyBorder="1" applyAlignment="1"/>
    <xf numFmtId="0" fontId="103" fillId="0" borderId="3" xfId="0" applyFont="1" applyFill="1" applyBorder="1" applyAlignment="1">
      <alignment horizontal="center" vertical="center"/>
    </xf>
    <xf numFmtId="0" fontId="123" fillId="0" borderId="3" xfId="0" applyFont="1" applyFill="1" applyBorder="1" applyAlignment="1">
      <alignment horizontal="center" vertical="center"/>
    </xf>
    <xf numFmtId="0" fontId="124" fillId="0" borderId="9" xfId="0" applyFont="1" applyFill="1" applyBorder="1" applyAlignment="1">
      <alignment horizontal="center"/>
    </xf>
    <xf numFmtId="0" fontId="123" fillId="0" borderId="3" xfId="0" applyFont="1" applyFill="1" applyBorder="1" applyAlignment="1">
      <alignment horizontal="center"/>
    </xf>
    <xf numFmtId="0" fontId="0" fillId="0" borderId="3" xfId="0" applyBorder="1"/>
    <xf numFmtId="0" fontId="54" fillId="6" borderId="7" xfId="0" applyFont="1" applyFill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13" xfId="0" applyNumberFormat="1" applyFont="1" applyBorder="1" applyAlignment="1">
      <alignment horizontal="center" vertical="center"/>
    </xf>
    <xf numFmtId="0" fontId="123" fillId="0" borderId="9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0" fontId="149" fillId="0" borderId="7" xfId="0" applyFont="1" applyFill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13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165" fontId="150" fillId="0" borderId="0" xfId="0" applyNumberFormat="1" applyFont="1" applyAlignment="1">
      <alignment horizontal="center" vertical="center"/>
    </xf>
    <xf numFmtId="0" fontId="53" fillId="0" borderId="7" xfId="0" applyFont="1" applyBorder="1" applyAlignment="1">
      <alignment horizontal="left" vertical="center" wrapText="1"/>
    </xf>
    <xf numFmtId="165" fontId="143" fillId="0" borderId="0" xfId="0" applyNumberFormat="1" applyFont="1" applyAlignment="1">
      <alignment horizontal="center" vertical="center"/>
    </xf>
    <xf numFmtId="2" fontId="102" fillId="0" borderId="7" xfId="0" applyNumberFormat="1" applyFont="1" applyBorder="1" applyAlignment="1">
      <alignment horizontal="center" vertical="center"/>
    </xf>
    <xf numFmtId="0" fontId="0" fillId="0" borderId="0" xfId="0" applyFill="1"/>
    <xf numFmtId="2" fontId="0" fillId="12" borderId="7" xfId="0" applyNumberFormat="1" applyFill="1" applyBorder="1" applyAlignment="1">
      <alignment horizontal="center"/>
    </xf>
    <xf numFmtId="0" fontId="94" fillId="0" borderId="7" xfId="0" applyFont="1" applyFill="1" applyBorder="1" applyAlignment="1">
      <alignment horizontal="center" vertical="center"/>
    </xf>
    <xf numFmtId="0" fontId="52" fillId="0" borderId="7" xfId="0" applyFont="1" applyBorder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0" fontId="153" fillId="0" borderId="0" xfId="0" applyFont="1" applyAlignment="1">
      <alignment horizontal="center" vertical="center"/>
    </xf>
    <xf numFmtId="2" fontId="0" fillId="11" borderId="7" xfId="0" applyNumberFormat="1" applyFill="1" applyBorder="1" applyAlignment="1">
      <alignment horizontal="center" vertical="center"/>
    </xf>
    <xf numFmtId="2" fontId="0" fillId="0" borderId="7" xfId="0" applyNumberFormat="1" applyBorder="1"/>
    <xf numFmtId="165" fontId="143" fillId="0" borderId="13" xfId="0" applyNumberFormat="1" applyFont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0" xfId="0"/>
    <xf numFmtId="0" fontId="0" fillId="0" borderId="7" xfId="0" applyBorder="1"/>
    <xf numFmtId="0" fontId="124" fillId="0" borderId="7" xfId="0" applyFont="1" applyBorder="1"/>
    <xf numFmtId="2" fontId="0" fillId="11" borderId="7" xfId="0" applyNumberFormat="1" applyFill="1" applyBorder="1" applyAlignment="1">
      <alignment horizontal="center" vertical="center"/>
    </xf>
    <xf numFmtId="2" fontId="0" fillId="14" borderId="7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165" fontId="143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49" fillId="0" borderId="7" xfId="0" applyFont="1" applyFill="1" applyBorder="1" applyAlignment="1">
      <alignment vertical="center"/>
    </xf>
    <xf numFmtId="0" fontId="48" fillId="0" borderId="7" xfId="0" applyFont="1" applyFill="1" applyBorder="1" applyAlignment="1">
      <alignment vertical="center" wrapText="1"/>
    </xf>
    <xf numFmtId="0" fontId="47" fillId="0" borderId="7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46" fillId="0" borderId="7" xfId="0" applyFont="1" applyBorder="1" applyAlignment="1">
      <alignment horizontal="left" vertical="center" wrapText="1"/>
    </xf>
    <xf numFmtId="0" fontId="45" fillId="0" borderId="7" xfId="0" applyFont="1" applyBorder="1" applyAlignment="1">
      <alignment horizontal="left" vertical="center" wrapText="1"/>
    </xf>
    <xf numFmtId="0" fontId="44" fillId="0" borderId="7" xfId="0" applyFont="1" applyFill="1" applyBorder="1" applyAlignment="1">
      <alignment vertical="center"/>
    </xf>
    <xf numFmtId="0" fontId="43" fillId="0" borderId="7" xfId="0" applyFont="1" applyBorder="1" applyAlignment="1">
      <alignment horizontal="left" vertical="center" wrapText="1"/>
    </xf>
    <xf numFmtId="0" fontId="0" fillId="0" borderId="7" xfId="0" applyBorder="1"/>
    <xf numFmtId="0" fontId="124" fillId="0" borderId="7" xfId="0" applyFont="1" applyBorder="1"/>
    <xf numFmtId="2" fontId="0" fillId="11" borderId="7" xfId="0" applyNumberFormat="1" applyFill="1" applyBorder="1" applyAlignment="1">
      <alignment horizontal="center" vertical="center"/>
    </xf>
    <xf numFmtId="2" fontId="0" fillId="14" borderId="7" xfId="0" applyNumberFormat="1" applyFill="1" applyBorder="1" applyAlignment="1">
      <alignment horizontal="center" vertical="center"/>
    </xf>
    <xf numFmtId="0" fontId="124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2" fillId="0" borderId="7" xfId="0" applyFont="1" applyBorder="1" applyAlignment="1">
      <alignment horizontal="left" vertical="center" wrapText="1"/>
    </xf>
    <xf numFmtId="0" fontId="124" fillId="0" borderId="7" xfId="0" applyFont="1" applyBorder="1" applyAlignment="1">
      <alignment vertical="center" wrapText="1"/>
    </xf>
    <xf numFmtId="0" fontId="0" fillId="0" borderId="5" xfId="0" applyBorder="1" applyAlignment="1">
      <alignment horizontal="center"/>
    </xf>
    <xf numFmtId="165" fontId="143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41" fillId="0" borderId="7" xfId="0" applyFont="1" applyBorder="1" applyAlignment="1">
      <alignment horizontal="left" vertical="center" wrapText="1"/>
    </xf>
    <xf numFmtId="0" fontId="12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55" fillId="0" borderId="0" xfId="0" applyFont="1"/>
    <xf numFmtId="0" fontId="156" fillId="0" borderId="0" xfId="0" applyFont="1" applyAlignment="1">
      <alignment horizontal="left" vertical="center"/>
    </xf>
    <xf numFmtId="0" fontId="40" fillId="0" borderId="7" xfId="0" applyFont="1" applyBorder="1" applyAlignment="1">
      <alignment horizontal="left" vertical="center" wrapText="1"/>
    </xf>
    <xf numFmtId="0" fontId="39" fillId="0" borderId="7" xfId="0" applyFont="1" applyBorder="1" applyAlignment="1">
      <alignment vertical="center" wrapText="1"/>
    </xf>
    <xf numFmtId="0" fontId="38" fillId="0" borderId="7" xfId="0" applyFont="1" applyBorder="1" applyAlignment="1">
      <alignment wrapText="1"/>
    </xf>
    <xf numFmtId="165" fontId="143" fillId="0" borderId="0" xfId="0" applyNumberFormat="1" applyFont="1" applyAlignment="1">
      <alignment horizontal="center" vertical="center"/>
    </xf>
    <xf numFmtId="2" fontId="102" fillId="0" borderId="7" xfId="0" applyNumberFormat="1" applyFont="1" applyFill="1" applyBorder="1" applyAlignment="1">
      <alignment vertical="center"/>
    </xf>
    <xf numFmtId="0" fontId="102" fillId="0" borderId="5" xfId="0" applyFont="1" applyFill="1" applyBorder="1" applyAlignment="1">
      <alignment vertical="center" textRotation="90"/>
    </xf>
    <xf numFmtId="0" fontId="102" fillId="0" borderId="7" xfId="0" applyFont="1" applyFill="1" applyBorder="1" applyAlignment="1">
      <alignment vertical="center"/>
    </xf>
    <xf numFmtId="0" fontId="102" fillId="0" borderId="7" xfId="0" applyFont="1" applyFill="1" applyBorder="1" applyAlignment="1">
      <alignment horizontal="center"/>
    </xf>
    <xf numFmtId="0" fontId="36" fillId="0" borderId="7" xfId="0" applyFont="1" applyBorder="1" applyAlignment="1">
      <alignment horizontal="left" vertical="center" wrapText="1"/>
    </xf>
    <xf numFmtId="165" fontId="143" fillId="0" borderId="0" xfId="0" applyNumberFormat="1" applyFont="1" applyAlignment="1">
      <alignment horizontal="center" vertical="center"/>
    </xf>
    <xf numFmtId="0" fontId="0" fillId="6" borderId="10" xfId="0" applyFill="1" applyBorder="1"/>
    <xf numFmtId="0" fontId="35" fillId="0" borderId="7" xfId="0" applyFont="1" applyBorder="1" applyAlignment="1">
      <alignment horizontal="left" vertical="center" wrapText="1"/>
    </xf>
    <xf numFmtId="0" fontId="124" fillId="0" borderId="0" xfId="0" applyFont="1" applyAlignment="1">
      <alignment horizontal="center"/>
    </xf>
    <xf numFmtId="0" fontId="34" fillId="0" borderId="7" xfId="0" applyFont="1" applyBorder="1" applyAlignment="1">
      <alignment horizontal="left" vertical="center" wrapText="1"/>
    </xf>
    <xf numFmtId="165" fontId="143" fillId="0" borderId="0" xfId="0" applyNumberFormat="1" applyFont="1" applyAlignment="1">
      <alignment horizontal="center" vertical="center"/>
    </xf>
    <xf numFmtId="0" fontId="33" fillId="0" borderId="7" xfId="0" applyFont="1" applyBorder="1" applyAlignment="1">
      <alignment horizontal="left" vertical="center" wrapText="1"/>
    </xf>
    <xf numFmtId="0" fontId="32" fillId="6" borderId="7" xfId="0" applyFont="1" applyFill="1" applyBorder="1" applyAlignment="1">
      <alignment vertical="center" wrapText="1"/>
    </xf>
    <xf numFmtId="0" fontId="31" fillId="0" borderId="7" xfId="0" applyFont="1" applyBorder="1" applyAlignment="1">
      <alignment horizontal="left" vertical="center" wrapText="1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2" fontId="105" fillId="6" borderId="7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165" fontId="143" fillId="0" borderId="13" xfId="0" applyNumberFormat="1" applyFont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/>
    </xf>
    <xf numFmtId="0" fontId="29" fillId="0" borderId="7" xfId="0" applyFont="1" applyBorder="1" applyAlignment="1">
      <alignment horizontal="left" vertical="center" wrapText="1"/>
    </xf>
    <xf numFmtId="0" fontId="28" fillId="6" borderId="7" xfId="0" applyFont="1" applyFill="1" applyBorder="1" applyAlignment="1">
      <alignment horizontal="left" vertical="center" wrapText="1"/>
    </xf>
    <xf numFmtId="0" fontId="27" fillId="6" borderId="7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/>
    </xf>
    <xf numFmtId="2" fontId="122" fillId="0" borderId="7" xfId="0" applyNumberFormat="1" applyFont="1" applyFill="1" applyBorder="1" applyAlignment="1">
      <alignment vertical="center"/>
    </xf>
    <xf numFmtId="0" fontId="102" fillId="16" borderId="2" xfId="0" applyFont="1" applyFill="1" applyBorder="1" applyAlignment="1">
      <alignment vertical="center"/>
    </xf>
    <xf numFmtId="0" fontId="102" fillId="16" borderId="2" xfId="0" applyFont="1" applyFill="1" applyBorder="1" applyAlignment="1">
      <alignment horizontal="center" vertical="center"/>
    </xf>
    <xf numFmtId="2" fontId="102" fillId="16" borderId="2" xfId="0" applyNumberFormat="1" applyFont="1" applyFill="1" applyBorder="1" applyAlignment="1">
      <alignment vertical="center"/>
    </xf>
    <xf numFmtId="2" fontId="0" fillId="16" borderId="7" xfId="0" applyNumberFormat="1" applyFill="1" applyBorder="1" applyAlignment="1">
      <alignment horizontal="center" vertical="center"/>
    </xf>
    <xf numFmtId="0" fontId="102" fillId="16" borderId="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43" fillId="0" borderId="0" xfId="0" applyNumberFormat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5" fillId="0" borderId="7" xfId="0" applyFont="1" applyBorder="1" applyAlignment="1">
      <alignment vertical="center" wrapText="1"/>
    </xf>
    <xf numFmtId="2" fontId="0" fillId="12" borderId="2" xfId="0" applyNumberFormat="1" applyFill="1" applyBorder="1" applyAlignment="1">
      <alignment horizontal="center" vertical="center"/>
    </xf>
    <xf numFmtId="0" fontId="156" fillId="0" borderId="7" xfId="0" applyFont="1" applyBorder="1" applyAlignment="1">
      <alignment horizontal="left" vertical="center"/>
    </xf>
    <xf numFmtId="0" fontId="24" fillId="0" borderId="7" xfId="0" applyFont="1" applyBorder="1"/>
    <xf numFmtId="0" fontId="0" fillId="0" borderId="0" xfId="0" applyFill="1" applyBorder="1" applyAlignment="1">
      <alignment horizontal="center" vertical="center"/>
    </xf>
    <xf numFmtId="0" fontId="23" fillId="0" borderId="7" xfId="0" applyFont="1" applyBorder="1" applyAlignment="1">
      <alignment horizontal="left" vertical="center" wrapText="1"/>
    </xf>
    <xf numFmtId="0" fontId="15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7" xfId="0" applyFont="1" applyBorder="1" applyAlignment="1">
      <alignment horizontal="left" vertical="center" wrapText="1"/>
    </xf>
    <xf numFmtId="164" fontId="90" fillId="0" borderId="7" xfId="0" applyNumberFormat="1" applyFont="1" applyBorder="1" applyAlignment="1">
      <alignment vertical="center" wrapText="1"/>
    </xf>
    <xf numFmtId="2" fontId="90" fillId="0" borderId="7" xfId="0" applyNumberFormat="1" applyFont="1" applyBorder="1" applyAlignment="1">
      <alignment vertical="center" wrapText="1"/>
    </xf>
    <xf numFmtId="164" fontId="98" fillId="0" borderId="7" xfId="0" applyNumberFormat="1" applyFont="1" applyBorder="1" applyAlignment="1">
      <alignment vertical="center" wrapText="1"/>
    </xf>
    <xf numFmtId="2" fontId="98" fillId="0" borderId="7" xfId="0" applyNumberFormat="1" applyFont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21" fillId="0" borderId="7" xfId="0" applyFont="1" applyBorder="1" applyAlignment="1">
      <alignment horizontal="left" vertical="center" wrapText="1"/>
    </xf>
    <xf numFmtId="0" fontId="20" fillId="6" borderId="7" xfId="0" applyFont="1" applyFill="1" applyBorder="1" applyAlignment="1">
      <alignment horizontal="left" vertical="center" wrapText="1"/>
    </xf>
    <xf numFmtId="0" fontId="158" fillId="6" borderId="0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7" xfId="0" applyBorder="1" applyAlignment="1">
      <alignment horizontal="center" vertical="center"/>
    </xf>
    <xf numFmtId="0" fontId="133" fillId="0" borderId="7" xfId="0" applyFont="1" applyBorder="1" applyAlignment="1">
      <alignment wrapText="1"/>
    </xf>
    <xf numFmtId="2" fontId="0" fillId="11" borderId="7" xfId="0" applyNumberFormat="1" applyFill="1" applyBorder="1" applyAlignment="1">
      <alignment horizontal="center" vertical="center"/>
    </xf>
    <xf numFmtId="2" fontId="134" fillId="12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15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1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Fill="1" applyBorder="1"/>
    <xf numFmtId="2" fontId="0" fillId="0" borderId="7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7" xfId="0" applyFont="1" applyBorder="1" applyAlignment="1">
      <alignment vertical="center"/>
    </xf>
    <xf numFmtId="0" fontId="0" fillId="0" borderId="7" xfId="0" applyFill="1" applyBorder="1" applyAlignment="1">
      <alignment horizontal="center"/>
    </xf>
    <xf numFmtId="2" fontId="142" fillId="11" borderId="7" xfId="0" applyNumberFormat="1" applyFont="1" applyFill="1" applyBorder="1" applyAlignment="1">
      <alignment horizontal="center" vertical="center"/>
    </xf>
    <xf numFmtId="0" fontId="30" fillId="17" borderId="7" xfId="0" applyFont="1" applyFill="1" applyBorder="1" applyAlignment="1">
      <alignment horizontal="left" vertical="center" wrapText="1"/>
    </xf>
    <xf numFmtId="0" fontId="37" fillId="17" borderId="7" xfId="0" applyFont="1" applyFill="1" applyBorder="1" applyAlignment="1">
      <alignment horizontal="left" vertical="center" wrapText="1"/>
    </xf>
    <xf numFmtId="0" fontId="50" fillId="17" borderId="7" xfId="0" applyFont="1" applyFill="1" applyBorder="1" applyAlignment="1">
      <alignment horizontal="left" vertical="center" wrapText="1"/>
    </xf>
    <xf numFmtId="0" fontId="124" fillId="17" borderId="7" xfId="0" applyFont="1" applyFill="1" applyBorder="1" applyAlignment="1">
      <alignment horizontal="left" vertical="center" wrapText="1"/>
    </xf>
    <xf numFmtId="0" fontId="18" fillId="17" borderId="7" xfId="0" applyFont="1" applyFill="1" applyBorder="1" applyAlignment="1">
      <alignment horizontal="left" vertical="center" wrapText="1"/>
    </xf>
    <xf numFmtId="0" fontId="124" fillId="10" borderId="8" xfId="0" applyFont="1" applyFill="1" applyBorder="1" applyAlignment="1">
      <alignment horizontal="center"/>
    </xf>
    <xf numFmtId="0" fontId="17" fillId="0" borderId="7" xfId="0" applyFont="1" applyBorder="1" applyAlignment="1">
      <alignment vertical="center" wrapText="1"/>
    </xf>
    <xf numFmtId="0" fontId="0" fillId="0" borderId="5" xfId="0" applyFont="1" applyBorder="1" applyAlignment="1">
      <alignment horizontal="center" vertical="center"/>
    </xf>
    <xf numFmtId="0" fontId="102" fillId="0" borderId="7" xfId="0" applyFont="1" applyFill="1" applyBorder="1" applyAlignment="1">
      <alignment horizontal="center" vertical="center"/>
    </xf>
    <xf numFmtId="0" fontId="161" fillId="0" borderId="0" xfId="0" applyFont="1"/>
    <xf numFmtId="0" fontId="0" fillId="6" borderId="0" xfId="0" applyFill="1" applyAlignment="1">
      <alignment horizontal="center"/>
    </xf>
    <xf numFmtId="0" fontId="0" fillId="6" borderId="0" xfId="0" applyFill="1"/>
    <xf numFmtId="0" fontId="124" fillId="6" borderId="7" xfId="0" applyFont="1" applyFill="1" applyBorder="1" applyAlignment="1">
      <alignment horizontal="left" vertical="center" wrapText="1"/>
    </xf>
    <xf numFmtId="0" fontId="16" fillId="14" borderId="7" xfId="0" applyFont="1" applyFill="1" applyBorder="1" applyAlignment="1">
      <alignment horizontal="center" vertical="center" wrapText="1"/>
    </xf>
    <xf numFmtId="0" fontId="124" fillId="9" borderId="7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17" borderId="7" xfId="0" applyFill="1" applyBorder="1" applyAlignment="1">
      <alignment horizontal="center"/>
    </xf>
    <xf numFmtId="0" fontId="115" fillId="0" borderId="7" xfId="0" applyFont="1" applyBorder="1" applyAlignment="1">
      <alignment horizontal="center" wrapText="1"/>
    </xf>
    <xf numFmtId="0" fontId="120" fillId="0" borderId="7" xfId="0" applyFont="1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0" fontId="60" fillId="6" borderId="7" xfId="0" applyFont="1" applyFill="1" applyBorder="1" applyAlignment="1">
      <alignment horizontal="center" wrapText="1"/>
    </xf>
    <xf numFmtId="0" fontId="124" fillId="6" borderId="7" xfId="0" applyFont="1" applyFill="1" applyBorder="1" applyAlignment="1">
      <alignment horizontal="center" wrapText="1"/>
    </xf>
    <xf numFmtId="0" fontId="0" fillId="0" borderId="7" xfId="0" applyFill="1" applyBorder="1" applyAlignment="1">
      <alignment horizontal="center" wrapText="1"/>
    </xf>
    <xf numFmtId="0" fontId="115" fillId="0" borderId="7" xfId="0" applyFont="1" applyFill="1" applyBorder="1" applyAlignment="1">
      <alignment horizontal="center" wrapText="1"/>
    </xf>
    <xf numFmtId="0" fontId="120" fillId="0" borderId="7" xfId="0" applyFont="1" applyFill="1" applyBorder="1" applyAlignment="1">
      <alignment horizontal="center" wrapText="1"/>
    </xf>
    <xf numFmtId="0" fontId="16" fillId="6" borderId="7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62" fillId="0" borderId="0" xfId="0" applyFont="1" applyAlignment="1">
      <alignment horizontal="center"/>
    </xf>
    <xf numFmtId="0" fontId="162" fillId="0" borderId="0" xfId="0" applyFont="1" applyAlignment="1">
      <alignment vertical="center" wrapText="1"/>
    </xf>
    <xf numFmtId="49" fontId="0" fillId="0" borderId="7" xfId="1" applyNumberFormat="1" applyFont="1" applyBorder="1" applyAlignment="1">
      <alignment horizontal="center"/>
    </xf>
    <xf numFmtId="0" fontId="16" fillId="0" borderId="7" xfId="0" applyFont="1" applyBorder="1" applyAlignment="1">
      <alignment horizontal="left" vertical="center" wrapText="1"/>
    </xf>
    <xf numFmtId="0" fontId="16" fillId="0" borderId="7" xfId="0" applyNumberFormat="1" applyFont="1" applyBorder="1" applyAlignment="1">
      <alignment vertical="center" wrapText="1"/>
    </xf>
    <xf numFmtId="0" fontId="16" fillId="0" borderId="7" xfId="0" applyFont="1" applyBorder="1" applyAlignment="1">
      <alignment vertical="center"/>
    </xf>
    <xf numFmtId="0" fontId="16" fillId="0" borderId="7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5" fillId="0" borderId="7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0" fontId="14" fillId="0" borderId="7" xfId="0" applyFont="1" applyBorder="1" applyAlignment="1">
      <alignment wrapText="1"/>
    </xf>
    <xf numFmtId="0" fontId="126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2" fillId="0" borderId="7" xfId="0" applyFont="1" applyBorder="1" applyAlignment="1">
      <alignment vertical="center" wrapText="1"/>
    </xf>
    <xf numFmtId="0" fontId="11" fillId="6" borderId="7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13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/>
    </xf>
    <xf numFmtId="0" fontId="163" fillId="0" borderId="0" xfId="0" applyFont="1" applyAlignment="1">
      <alignment horizontal="center"/>
    </xf>
    <xf numFmtId="0" fontId="10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14" xfId="0" applyBorder="1" applyAlignment="1">
      <alignment horizontal="center"/>
    </xf>
    <xf numFmtId="16" fontId="0" fillId="0" borderId="7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8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0" fontId="7" fillId="0" borderId="7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2" fontId="6" fillId="12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0" fontId="102" fillId="0" borderId="7" xfId="0" applyFont="1" applyFill="1" applyBorder="1" applyAlignment="1">
      <alignment horizontal="center" vertical="center"/>
    </xf>
    <xf numFmtId="2" fontId="4" fillId="12" borderId="7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0" fontId="0" fillId="0" borderId="10" xfId="0" applyBorder="1" applyAlignment="1">
      <alignment vertical="center"/>
    </xf>
    <xf numFmtId="165" fontId="14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NumberFormat="1" applyBorder="1" applyAlignment="1">
      <alignment wrapText="1"/>
    </xf>
    <xf numFmtId="0" fontId="123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0" fontId="2" fillId="0" borderId="7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65" fontId="121" fillId="0" borderId="0" xfId="0" applyNumberFormat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165" fontId="143" fillId="0" borderId="0" xfId="0" applyNumberFormat="1" applyFont="1" applyAlignment="1">
      <alignment horizontal="center" vertical="center"/>
    </xf>
    <xf numFmtId="165" fontId="143" fillId="0" borderId="0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left" wrapText="1"/>
    </xf>
    <xf numFmtId="0" fontId="0" fillId="0" borderId="9" xfId="0" applyNumberFormat="1" applyBorder="1" applyAlignment="1">
      <alignment horizontal="left" wrapText="1"/>
    </xf>
    <xf numFmtId="0" fontId="0" fillId="0" borderId="10" xfId="0" applyNumberFormat="1" applyBorder="1" applyAlignment="1">
      <alignment horizontal="left" wrapText="1"/>
    </xf>
    <xf numFmtId="0" fontId="115" fillId="0" borderId="8" xfId="0" applyFont="1" applyBorder="1" applyAlignment="1">
      <alignment horizontal="left" vertical="center" wrapText="1"/>
    </xf>
    <xf numFmtId="0" fontId="115" fillId="0" borderId="9" xfId="0" applyFont="1" applyBorder="1" applyAlignment="1">
      <alignment horizontal="left" vertical="center" wrapText="1"/>
    </xf>
    <xf numFmtId="0" fontId="115" fillId="0" borderId="10" xfId="0" applyFont="1" applyBorder="1" applyAlignment="1">
      <alignment horizontal="left" vertical="center" wrapText="1"/>
    </xf>
    <xf numFmtId="0" fontId="96" fillId="0" borderId="8" xfId="0" applyFont="1" applyBorder="1" applyAlignment="1">
      <alignment horizontal="left" vertical="center" wrapText="1"/>
    </xf>
    <xf numFmtId="0" fontId="96" fillId="0" borderId="9" xfId="0" applyFont="1" applyBorder="1" applyAlignment="1">
      <alignment horizontal="left" vertical="center" wrapText="1"/>
    </xf>
    <xf numFmtId="0" fontId="96" fillId="0" borderId="10" xfId="0" applyFont="1" applyBorder="1" applyAlignment="1">
      <alignment horizontal="left" vertical="center" wrapText="1"/>
    </xf>
    <xf numFmtId="0" fontId="118" fillId="0" borderId="8" xfId="0" applyFont="1" applyFill="1" applyBorder="1" applyAlignment="1">
      <alignment horizontal="left" vertical="center" wrapText="1"/>
    </xf>
    <xf numFmtId="0" fontId="118" fillId="0" borderId="9" xfId="0" applyFont="1" applyFill="1" applyBorder="1" applyAlignment="1">
      <alignment horizontal="left" vertical="center" wrapText="1"/>
    </xf>
    <xf numFmtId="0" fontId="118" fillId="0" borderId="10" xfId="0" applyFont="1" applyFill="1" applyBorder="1" applyAlignment="1">
      <alignment horizontal="left" vertical="center" wrapText="1"/>
    </xf>
    <xf numFmtId="0" fontId="96" fillId="3" borderId="8" xfId="0" applyFont="1" applyFill="1" applyBorder="1" applyAlignment="1">
      <alignment horizontal="left" vertical="center" wrapText="1"/>
    </xf>
    <xf numFmtId="0" fontId="96" fillId="3" borderId="9" xfId="0" applyFont="1" applyFill="1" applyBorder="1" applyAlignment="1">
      <alignment horizontal="left" vertical="center" wrapText="1"/>
    </xf>
    <xf numFmtId="0" fontId="96" fillId="3" borderId="10" xfId="0" applyFont="1" applyFill="1" applyBorder="1" applyAlignment="1">
      <alignment horizontal="left" vertical="center" wrapText="1"/>
    </xf>
    <xf numFmtId="0" fontId="96" fillId="3" borderId="1" xfId="0" applyFont="1" applyFill="1" applyBorder="1" applyAlignment="1">
      <alignment vertical="center" wrapText="1"/>
    </xf>
    <xf numFmtId="0" fontId="96" fillId="3" borderId="3" xfId="0" applyFont="1" applyFill="1" applyBorder="1" applyAlignment="1">
      <alignment vertical="center" wrapText="1"/>
    </xf>
    <xf numFmtId="0" fontId="96" fillId="3" borderId="12" xfId="0" applyFont="1" applyFill="1" applyBorder="1" applyAlignment="1">
      <alignment vertical="center" wrapText="1"/>
    </xf>
    <xf numFmtId="0" fontId="96" fillId="3" borderId="4" xfId="0" applyFont="1" applyFill="1" applyBorder="1" applyAlignment="1">
      <alignment vertical="center" wrapText="1"/>
    </xf>
    <xf numFmtId="0" fontId="96" fillId="3" borderId="6" xfId="0" applyFont="1" applyFill="1" applyBorder="1" applyAlignment="1">
      <alignment vertical="center" wrapText="1"/>
    </xf>
    <xf numFmtId="0" fontId="96" fillId="3" borderId="11" xfId="0" applyFont="1" applyFill="1" applyBorder="1" applyAlignment="1">
      <alignment vertical="center" wrapText="1"/>
    </xf>
    <xf numFmtId="0" fontId="123" fillId="5" borderId="9" xfId="0" applyFont="1" applyFill="1" applyBorder="1" applyAlignment="1">
      <alignment horizontal="center"/>
    </xf>
    <xf numFmtId="0" fontId="123" fillId="5" borderId="10" xfId="0" applyFont="1" applyFill="1" applyBorder="1" applyAlignment="1">
      <alignment horizontal="center"/>
    </xf>
    <xf numFmtId="0" fontId="123" fillId="7" borderId="9" xfId="0" applyFont="1" applyFill="1" applyBorder="1" applyAlignment="1">
      <alignment horizontal="center" vertical="center"/>
    </xf>
    <xf numFmtId="0" fontId="123" fillId="7" borderId="10" xfId="0" applyFont="1" applyFill="1" applyBorder="1" applyAlignment="1">
      <alignment horizontal="center" vertical="center"/>
    </xf>
    <xf numFmtId="0" fontId="147" fillId="0" borderId="8" xfId="0" applyFont="1" applyBorder="1" applyAlignment="1">
      <alignment horizontal="left" vertical="center" wrapText="1"/>
    </xf>
    <xf numFmtId="0" fontId="147" fillId="0" borderId="9" xfId="0" applyFont="1" applyBorder="1" applyAlignment="1">
      <alignment horizontal="left" vertical="center" wrapText="1"/>
    </xf>
    <xf numFmtId="0" fontId="147" fillId="0" borderId="10" xfId="0" applyFont="1" applyBorder="1" applyAlignment="1">
      <alignment horizontal="left" vertical="center" wrapText="1"/>
    </xf>
    <xf numFmtId="0" fontId="147" fillId="0" borderId="8" xfId="0" applyFont="1" applyBorder="1" applyAlignment="1">
      <alignment horizontal="left" vertical="center"/>
    </xf>
    <xf numFmtId="0" fontId="147" fillId="0" borderId="9" xfId="0" applyFont="1" applyBorder="1" applyAlignment="1">
      <alignment horizontal="left" vertical="center"/>
    </xf>
    <xf numFmtId="0" fontId="147" fillId="0" borderId="10" xfId="0" applyFont="1" applyBorder="1" applyAlignment="1">
      <alignment horizontal="left" vertical="center"/>
    </xf>
    <xf numFmtId="0" fontId="105" fillId="0" borderId="8" xfId="0" applyFont="1" applyBorder="1" applyAlignment="1">
      <alignment horizontal="left" vertical="center"/>
    </xf>
    <xf numFmtId="0" fontId="105" fillId="0" borderId="9" xfId="0" applyFont="1" applyBorder="1" applyAlignment="1">
      <alignment horizontal="left" vertical="center"/>
    </xf>
    <xf numFmtId="0" fontId="105" fillId="0" borderId="10" xfId="0" applyFont="1" applyBorder="1" applyAlignment="1">
      <alignment horizontal="left" vertical="center"/>
    </xf>
    <xf numFmtId="0" fontId="105" fillId="0" borderId="8" xfId="0" applyFont="1" applyBorder="1" applyAlignment="1">
      <alignment horizontal="left" vertical="center" wrapText="1"/>
    </xf>
    <xf numFmtId="0" fontId="105" fillId="0" borderId="9" xfId="0" applyFont="1" applyBorder="1" applyAlignment="1">
      <alignment horizontal="left" vertical="center" wrapText="1"/>
    </xf>
    <xf numFmtId="0" fontId="105" fillId="0" borderId="10" xfId="0" applyFont="1" applyBorder="1" applyAlignment="1">
      <alignment horizontal="left" vertical="center" wrapText="1"/>
    </xf>
    <xf numFmtId="0" fontId="123" fillId="5" borderId="8" xfId="0" applyFont="1" applyFill="1" applyBorder="1" applyAlignment="1">
      <alignment horizontal="center" vertical="center"/>
    </xf>
    <xf numFmtId="0" fontId="123" fillId="5" borderId="9" xfId="0" applyFont="1" applyFill="1" applyBorder="1" applyAlignment="1">
      <alignment horizontal="center" vertical="center"/>
    </xf>
    <xf numFmtId="0" fontId="123" fillId="5" borderId="10" xfId="0" applyFont="1" applyFill="1" applyBorder="1" applyAlignment="1">
      <alignment horizontal="center" vertical="center"/>
    </xf>
    <xf numFmtId="0" fontId="96" fillId="3" borderId="1" xfId="0" applyFont="1" applyFill="1" applyBorder="1" applyAlignment="1">
      <alignment horizontal="left" vertical="center" wrapText="1"/>
    </xf>
    <xf numFmtId="0" fontId="96" fillId="3" borderId="3" xfId="0" applyFont="1" applyFill="1" applyBorder="1" applyAlignment="1">
      <alignment horizontal="left" vertical="center" wrapText="1"/>
    </xf>
    <xf numFmtId="0" fontId="96" fillId="3" borderId="12" xfId="0" applyFont="1" applyFill="1" applyBorder="1" applyAlignment="1">
      <alignment horizontal="left" vertical="center" wrapText="1"/>
    </xf>
    <xf numFmtId="0" fontId="96" fillId="3" borderId="4" xfId="0" applyFont="1" applyFill="1" applyBorder="1" applyAlignment="1">
      <alignment horizontal="left" vertical="center" wrapText="1"/>
    </xf>
    <xf numFmtId="0" fontId="96" fillId="3" borderId="6" xfId="0" applyFont="1" applyFill="1" applyBorder="1" applyAlignment="1">
      <alignment horizontal="left" vertical="center" wrapText="1"/>
    </xf>
    <xf numFmtId="0" fontId="96" fillId="3" borderId="11" xfId="0" applyFont="1" applyFill="1" applyBorder="1" applyAlignment="1">
      <alignment horizontal="left" vertical="center" wrapText="1"/>
    </xf>
    <xf numFmtId="0" fontId="109" fillId="0" borderId="8" xfId="0" applyFont="1" applyFill="1" applyBorder="1" applyAlignment="1">
      <alignment horizontal="left" vertical="center"/>
    </xf>
    <xf numFmtId="0" fontId="109" fillId="0" borderId="9" xfId="0" applyFont="1" applyFill="1" applyBorder="1" applyAlignment="1">
      <alignment horizontal="left" vertical="center"/>
    </xf>
    <xf numFmtId="0" fontId="109" fillId="0" borderId="10" xfId="0" applyFont="1" applyFill="1" applyBorder="1" applyAlignment="1">
      <alignment horizontal="left" vertical="center"/>
    </xf>
    <xf numFmtId="0" fontId="110" fillId="4" borderId="9" xfId="0" applyFont="1" applyFill="1" applyBorder="1" applyAlignment="1">
      <alignment horizontal="center" vertical="center"/>
    </xf>
    <xf numFmtId="0" fontId="110" fillId="4" borderId="10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96" fillId="0" borderId="8" xfId="0" applyFont="1" applyFill="1" applyBorder="1" applyAlignment="1">
      <alignment horizontal="left" vertical="center"/>
    </xf>
    <xf numFmtId="0" fontId="96" fillId="0" borderId="9" xfId="0" applyFont="1" applyFill="1" applyBorder="1" applyAlignment="1">
      <alignment horizontal="left" vertical="center"/>
    </xf>
    <xf numFmtId="0" fontId="96" fillId="0" borderId="10" xfId="0" applyFont="1" applyFill="1" applyBorder="1" applyAlignment="1">
      <alignment horizontal="left" vertical="center"/>
    </xf>
    <xf numFmtId="165" fontId="143" fillId="0" borderId="13" xfId="0" applyNumberFormat="1" applyFont="1" applyFill="1" applyBorder="1" applyAlignment="1">
      <alignment horizontal="center" vertical="center"/>
    </xf>
    <xf numFmtId="165" fontId="143" fillId="0" borderId="13" xfId="0" applyNumberFormat="1" applyFont="1" applyBorder="1" applyAlignment="1">
      <alignment horizontal="center" vertical="center"/>
    </xf>
    <xf numFmtId="0" fontId="96" fillId="3" borderId="8" xfId="0" applyFont="1" applyFill="1" applyBorder="1" applyAlignment="1">
      <alignment horizontal="center" vertical="center" wrapText="1"/>
    </xf>
    <xf numFmtId="0" fontId="96" fillId="3" borderId="9" xfId="0" applyFont="1" applyFill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96" fillId="0" borderId="8" xfId="0" applyFont="1" applyFill="1" applyBorder="1" applyAlignment="1">
      <alignment horizontal="left" vertical="center" wrapText="1"/>
    </xf>
    <xf numFmtId="0" fontId="96" fillId="0" borderId="9" xfId="0" applyFont="1" applyFill="1" applyBorder="1" applyAlignment="1">
      <alignment horizontal="left" vertical="center" wrapText="1"/>
    </xf>
    <xf numFmtId="0" fontId="96" fillId="0" borderId="10" xfId="0" applyFont="1" applyFill="1" applyBorder="1" applyAlignment="1">
      <alignment horizontal="left" vertical="center" wrapText="1"/>
    </xf>
    <xf numFmtId="0" fontId="90" fillId="3" borderId="3" xfId="0" applyFont="1" applyFill="1" applyBorder="1" applyAlignment="1">
      <alignment horizontal="left" vertical="center" wrapText="1"/>
    </xf>
    <xf numFmtId="0" fontId="90" fillId="3" borderId="12" xfId="0" applyFont="1" applyFill="1" applyBorder="1" applyAlignment="1">
      <alignment horizontal="left" vertical="center" wrapText="1"/>
    </xf>
    <xf numFmtId="0" fontId="90" fillId="3" borderId="4" xfId="0" applyFont="1" applyFill="1" applyBorder="1" applyAlignment="1">
      <alignment horizontal="left" vertical="center" wrapText="1"/>
    </xf>
    <xf numFmtId="0" fontId="90" fillId="3" borderId="6" xfId="0" applyFont="1" applyFill="1" applyBorder="1" applyAlignment="1">
      <alignment horizontal="left" vertical="center" wrapText="1"/>
    </xf>
    <xf numFmtId="0" fontId="90" fillId="3" borderId="11" xfId="0" applyFont="1" applyFill="1" applyBorder="1" applyAlignment="1">
      <alignment horizontal="left" vertical="center" wrapText="1"/>
    </xf>
    <xf numFmtId="0" fontId="109" fillId="0" borderId="8" xfId="0" applyFont="1" applyFill="1" applyBorder="1" applyAlignment="1">
      <alignment horizontal="left" vertical="center" wrapText="1"/>
    </xf>
    <xf numFmtId="0" fontId="109" fillId="0" borderId="9" xfId="0" applyFont="1" applyFill="1" applyBorder="1" applyAlignment="1">
      <alignment horizontal="left" vertical="center" wrapText="1"/>
    </xf>
    <xf numFmtId="0" fontId="109" fillId="0" borderId="10" xfId="0" applyFont="1" applyFill="1" applyBorder="1" applyAlignment="1">
      <alignment horizontal="left" vertical="center" wrapText="1"/>
    </xf>
    <xf numFmtId="0" fontId="109" fillId="16" borderId="8" xfId="0" applyFont="1" applyFill="1" applyBorder="1" applyAlignment="1">
      <alignment horizontal="left" vertical="center" wrapText="1"/>
    </xf>
    <xf numFmtId="0" fontId="109" fillId="16" borderId="9" xfId="0" applyFont="1" applyFill="1" applyBorder="1" applyAlignment="1">
      <alignment horizontal="left" vertical="center" wrapText="1"/>
    </xf>
    <xf numFmtId="0" fontId="109" fillId="16" borderId="10" xfId="0" applyFont="1" applyFill="1" applyBorder="1" applyAlignment="1">
      <alignment horizontal="left" vertical="center" wrapText="1"/>
    </xf>
    <xf numFmtId="0" fontId="152" fillId="5" borderId="8" xfId="0" applyFont="1" applyFill="1" applyBorder="1" applyAlignment="1">
      <alignment horizontal="center" vertical="center"/>
    </xf>
    <xf numFmtId="0" fontId="152" fillId="5" borderId="9" xfId="0" applyFont="1" applyFill="1" applyBorder="1" applyAlignment="1">
      <alignment horizontal="center" vertical="center"/>
    </xf>
    <xf numFmtId="0" fontId="152" fillId="5" borderId="1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11" fillId="0" borderId="9" xfId="0" applyFont="1" applyFill="1" applyBorder="1" applyAlignment="1">
      <alignment horizontal="left" vertical="center" wrapText="1"/>
    </xf>
    <xf numFmtId="0" fontId="111" fillId="0" borderId="10" xfId="0" applyFont="1" applyFill="1" applyBorder="1" applyAlignment="1">
      <alignment horizontal="left" vertical="center" wrapText="1"/>
    </xf>
    <xf numFmtId="0" fontId="109" fillId="0" borderId="8" xfId="0" applyFont="1" applyFill="1" applyBorder="1" applyAlignment="1">
      <alignment vertical="center"/>
    </xf>
    <xf numFmtId="0" fontId="109" fillId="0" borderId="9" xfId="0" applyFont="1" applyFill="1" applyBorder="1" applyAlignment="1">
      <alignment vertical="center"/>
    </xf>
    <xf numFmtId="0" fontId="109" fillId="0" borderId="10" xfId="0" applyFont="1" applyFill="1" applyBorder="1" applyAlignment="1">
      <alignment vertical="center"/>
    </xf>
    <xf numFmtId="0" fontId="102" fillId="0" borderId="8" xfId="0" applyFont="1" applyFill="1" applyBorder="1" applyAlignment="1">
      <alignment horizontal="center" vertical="center"/>
    </xf>
    <xf numFmtId="0" fontId="102" fillId="0" borderId="10" xfId="0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8" fillId="0" borderId="6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116" fillId="4" borderId="8" xfId="0" applyFont="1" applyFill="1" applyBorder="1" applyAlignment="1">
      <alignment horizontal="center" vertical="center"/>
    </xf>
    <xf numFmtId="0" fontId="116" fillId="4" borderId="9" xfId="0" applyFont="1" applyFill="1" applyBorder="1" applyAlignment="1">
      <alignment horizontal="center" vertical="center"/>
    </xf>
    <xf numFmtId="0" fontId="116" fillId="4" borderId="10" xfId="0" applyFont="1" applyFill="1" applyBorder="1" applyAlignment="1">
      <alignment horizontal="center" vertical="center"/>
    </xf>
    <xf numFmtId="0" fontId="97" fillId="2" borderId="2" xfId="0" applyFont="1" applyFill="1" applyBorder="1" applyAlignment="1">
      <alignment horizontal="center" vertical="center"/>
    </xf>
    <xf numFmtId="0" fontId="97" fillId="2" borderId="5" xfId="0" applyFont="1" applyFill="1" applyBorder="1" applyAlignment="1">
      <alignment horizontal="center" vertical="center"/>
    </xf>
    <xf numFmtId="2" fontId="102" fillId="0" borderId="7" xfId="0" applyNumberFormat="1" applyFont="1" applyFill="1" applyBorder="1" applyAlignment="1">
      <alignment vertical="center"/>
    </xf>
    <xf numFmtId="0" fontId="111" fillId="0" borderId="1" xfId="0" applyFont="1" applyFill="1" applyBorder="1" applyAlignment="1">
      <alignment vertical="center" wrapText="1"/>
    </xf>
    <xf numFmtId="0" fontId="102" fillId="0" borderId="3" xfId="0" applyFont="1" applyFill="1" applyBorder="1" applyAlignment="1">
      <alignment vertical="center" wrapText="1"/>
    </xf>
    <xf numFmtId="0" fontId="102" fillId="0" borderId="12" xfId="0" applyFont="1" applyFill="1" applyBorder="1" applyAlignment="1">
      <alignment vertical="center" wrapText="1"/>
    </xf>
    <xf numFmtId="0" fontId="102" fillId="0" borderId="4" xfId="0" applyFont="1" applyFill="1" applyBorder="1" applyAlignment="1">
      <alignment vertical="center" wrapText="1"/>
    </xf>
    <xf numFmtId="0" fontId="102" fillId="0" borderId="6" xfId="0" applyFont="1" applyFill="1" applyBorder="1" applyAlignment="1">
      <alignment vertical="center" wrapText="1"/>
    </xf>
    <xf numFmtId="0" fontId="102" fillId="0" borderId="11" xfId="0" applyFont="1" applyFill="1" applyBorder="1" applyAlignment="1">
      <alignment vertical="center" wrapText="1"/>
    </xf>
    <xf numFmtId="0" fontId="102" fillId="0" borderId="7" xfId="0" applyFont="1" applyFill="1" applyBorder="1" applyAlignment="1">
      <alignment horizontal="center"/>
    </xf>
    <xf numFmtId="0" fontId="89" fillId="2" borderId="2" xfId="0" applyFont="1" applyFill="1" applyBorder="1" applyAlignment="1">
      <alignment horizontal="center" vertical="center"/>
    </xf>
    <xf numFmtId="0" fontId="89" fillId="2" borderId="5" xfId="0" applyFont="1" applyFill="1" applyBorder="1" applyAlignment="1">
      <alignment horizontal="center" vertical="center"/>
    </xf>
    <xf numFmtId="0" fontId="113" fillId="5" borderId="8" xfId="0" applyFont="1" applyFill="1" applyBorder="1" applyAlignment="1">
      <alignment horizontal="center" vertical="center"/>
    </xf>
    <xf numFmtId="0" fontId="112" fillId="5" borderId="9" xfId="0" applyFont="1" applyFill="1" applyBorder="1" applyAlignment="1">
      <alignment horizontal="center" vertical="center"/>
    </xf>
    <xf numFmtId="0" fontId="112" fillId="5" borderId="10" xfId="0" applyFont="1" applyFill="1" applyBorder="1" applyAlignment="1">
      <alignment horizontal="center" vertical="center"/>
    </xf>
    <xf numFmtId="0" fontId="102" fillId="0" borderId="7" xfId="0" applyFont="1" applyFill="1" applyBorder="1" applyAlignment="1">
      <alignment vertical="center"/>
    </xf>
    <xf numFmtId="0" fontId="116" fillId="4" borderId="6" xfId="0" applyFont="1" applyFill="1" applyBorder="1" applyAlignment="1">
      <alignment horizontal="center"/>
    </xf>
    <xf numFmtId="0" fontId="102" fillId="0" borderId="7" xfId="0" applyFont="1" applyFill="1" applyBorder="1" applyAlignment="1">
      <alignment horizontal="center" vertical="center"/>
    </xf>
    <xf numFmtId="0" fontId="92" fillId="4" borderId="9" xfId="0" applyFont="1" applyFill="1" applyBorder="1" applyAlignment="1">
      <alignment horizontal="center" vertical="center"/>
    </xf>
    <xf numFmtId="0" fontId="92" fillId="4" borderId="15" xfId="0" applyFont="1" applyFill="1" applyBorder="1" applyAlignment="1">
      <alignment horizontal="center" vertical="center"/>
    </xf>
    <xf numFmtId="16" fontId="102" fillId="0" borderId="2" xfId="0" applyNumberFormat="1" applyFont="1" applyFill="1" applyBorder="1" applyAlignment="1">
      <alignment vertical="center" textRotation="90"/>
    </xf>
    <xf numFmtId="0" fontId="102" fillId="0" borderId="5" xfId="0" applyFont="1" applyFill="1" applyBorder="1" applyAlignment="1">
      <alignment vertical="center" textRotation="90"/>
    </xf>
    <xf numFmtId="0" fontId="92" fillId="4" borderId="8" xfId="0" applyFont="1" applyFill="1" applyBorder="1" applyAlignment="1">
      <alignment horizontal="center" vertical="center"/>
    </xf>
    <xf numFmtId="0" fontId="92" fillId="4" borderId="10" xfId="0" applyFont="1" applyFill="1" applyBorder="1" applyAlignment="1">
      <alignment horizontal="center" vertical="center"/>
    </xf>
    <xf numFmtId="0" fontId="102" fillId="0" borderId="8" xfId="0" applyFont="1" applyFill="1" applyBorder="1" applyAlignment="1">
      <alignment vertical="center" wrapText="1"/>
    </xf>
    <xf numFmtId="0" fontId="102" fillId="0" borderId="9" xfId="0" applyFont="1" applyFill="1" applyBorder="1" applyAlignment="1">
      <alignment vertical="center" wrapText="1"/>
    </xf>
    <xf numFmtId="0" fontId="102" fillId="0" borderId="10" xfId="0" applyFont="1" applyFill="1" applyBorder="1" applyAlignment="1">
      <alignment vertical="center" wrapText="1"/>
    </xf>
    <xf numFmtId="0" fontId="109" fillId="0" borderId="8" xfId="0" applyFont="1" applyFill="1" applyBorder="1" applyAlignment="1">
      <alignment vertical="center" wrapText="1"/>
    </xf>
    <xf numFmtId="0" fontId="109" fillId="0" borderId="9" xfId="0" applyFont="1" applyFill="1" applyBorder="1" applyAlignment="1">
      <alignment vertical="center" wrapText="1"/>
    </xf>
    <xf numFmtId="0" fontId="109" fillId="0" borderId="10" xfId="0" applyFont="1" applyFill="1" applyBorder="1" applyAlignment="1">
      <alignment vertical="center" wrapText="1"/>
    </xf>
    <xf numFmtId="0" fontId="111" fillId="0" borderId="8" xfId="0" applyFont="1" applyFill="1" applyBorder="1" applyAlignment="1">
      <alignment vertical="center" wrapText="1"/>
    </xf>
    <xf numFmtId="0" fontId="111" fillId="0" borderId="8" xfId="0" applyFont="1" applyFill="1" applyBorder="1" applyAlignment="1">
      <alignment horizontal="left" vertical="center" wrapText="1"/>
    </xf>
    <xf numFmtId="0" fontId="96" fillId="0" borderId="8" xfId="0" applyFont="1" applyBorder="1" applyAlignment="1">
      <alignment horizontal="left" vertical="center"/>
    </xf>
    <xf numFmtId="0" fontId="96" fillId="0" borderId="9" xfId="0" applyFont="1" applyBorder="1" applyAlignment="1">
      <alignment horizontal="left" vertical="center"/>
    </xf>
    <xf numFmtId="0" fontId="96" fillId="0" borderId="10" xfId="0" applyFont="1" applyBorder="1" applyAlignment="1">
      <alignment horizontal="left" vertical="center"/>
    </xf>
    <xf numFmtId="0" fontId="122" fillId="0" borderId="8" xfId="0" applyFont="1" applyFill="1" applyBorder="1" applyAlignment="1">
      <alignment horizontal="left" vertical="center"/>
    </xf>
    <xf numFmtId="0" fontId="122" fillId="0" borderId="9" xfId="0" applyFont="1" applyFill="1" applyBorder="1" applyAlignment="1">
      <alignment horizontal="left" vertical="center"/>
    </xf>
    <xf numFmtId="0" fontId="122" fillId="0" borderId="10" xfId="0" applyFont="1" applyFill="1" applyBorder="1" applyAlignment="1">
      <alignment horizontal="left" vertical="center"/>
    </xf>
    <xf numFmtId="0" fontId="110" fillId="4" borderId="8" xfId="0" applyFont="1" applyFill="1" applyBorder="1" applyAlignment="1">
      <alignment horizontal="center" vertical="center"/>
    </xf>
    <xf numFmtId="0" fontId="123" fillId="7" borderId="8" xfId="0" applyFont="1" applyFill="1" applyBorder="1" applyAlignment="1">
      <alignment horizontal="center" vertical="center"/>
    </xf>
    <xf numFmtId="0" fontId="90" fillId="3" borderId="8" xfId="0" applyFont="1" applyFill="1" applyBorder="1" applyAlignment="1">
      <alignment horizontal="left" vertical="center"/>
    </xf>
    <xf numFmtId="0" fontId="90" fillId="3" borderId="9" xfId="0" applyFont="1" applyFill="1" applyBorder="1" applyAlignment="1">
      <alignment horizontal="left" vertical="center"/>
    </xf>
    <xf numFmtId="0" fontId="90" fillId="3" borderId="10" xfId="0" applyFont="1" applyFill="1" applyBorder="1" applyAlignment="1">
      <alignment horizontal="left" vertical="center"/>
    </xf>
    <xf numFmtId="49" fontId="126" fillId="0" borderId="8" xfId="0" applyNumberFormat="1" applyFont="1" applyFill="1" applyBorder="1" applyAlignment="1">
      <alignment horizontal="left" vertical="center" wrapText="1"/>
    </xf>
    <xf numFmtId="49" fontId="126" fillId="0" borderId="9" xfId="0" applyNumberFormat="1" applyFont="1" applyFill="1" applyBorder="1" applyAlignment="1">
      <alignment horizontal="left" vertical="center" wrapText="1"/>
    </xf>
    <xf numFmtId="49" fontId="126" fillId="0" borderId="10" xfId="0" applyNumberFormat="1" applyFont="1" applyFill="1" applyBorder="1" applyAlignment="1">
      <alignment horizontal="left" vertical="center" wrapText="1"/>
    </xf>
    <xf numFmtId="0" fontId="0" fillId="0" borderId="8" xfId="0" applyNumberFormat="1" applyBorder="1" applyAlignment="1">
      <alignment horizontal="left" vertical="center" wrapText="1"/>
    </xf>
    <xf numFmtId="0" fontId="0" fillId="0" borderId="9" xfId="0" applyNumberFormat="1" applyBorder="1" applyAlignment="1">
      <alignment horizontal="left" vertical="center" wrapText="1"/>
    </xf>
    <xf numFmtId="0" fontId="0" fillId="0" borderId="10" xfId="0" applyNumberFormat="1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90" fillId="3" borderId="8" xfId="0" applyFont="1" applyFill="1" applyBorder="1" applyAlignment="1">
      <alignment horizontal="left" vertical="center" wrapText="1"/>
    </xf>
    <xf numFmtId="0" fontId="90" fillId="3" borderId="9" xfId="0" applyFont="1" applyFill="1" applyBorder="1" applyAlignment="1">
      <alignment horizontal="left" vertical="center" wrapText="1"/>
    </xf>
    <xf numFmtId="0" fontId="90" fillId="3" borderId="10" xfId="0" applyFont="1" applyFill="1" applyBorder="1" applyAlignment="1">
      <alignment horizontal="left"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90" fillId="3" borderId="1" xfId="0" applyFont="1" applyFill="1" applyBorder="1" applyAlignment="1">
      <alignment wrapText="1"/>
    </xf>
    <xf numFmtId="0" fontId="90" fillId="3" borderId="3" xfId="0" applyFont="1" applyFill="1" applyBorder="1" applyAlignment="1">
      <alignment wrapText="1"/>
    </xf>
    <xf numFmtId="0" fontId="90" fillId="3" borderId="12" xfId="0" applyFont="1" applyFill="1" applyBorder="1" applyAlignment="1">
      <alignment wrapText="1"/>
    </xf>
    <xf numFmtId="0" fontId="90" fillId="3" borderId="4" xfId="0" applyFont="1" applyFill="1" applyBorder="1" applyAlignment="1">
      <alignment wrapText="1"/>
    </xf>
    <xf numFmtId="0" fontId="90" fillId="3" borderId="6" xfId="0" applyFont="1" applyFill="1" applyBorder="1" applyAlignment="1">
      <alignment wrapText="1"/>
    </xf>
    <xf numFmtId="0" fontId="90" fillId="3" borderId="11" xfId="0" applyFont="1" applyFill="1" applyBorder="1" applyAlignment="1">
      <alignment wrapText="1"/>
    </xf>
    <xf numFmtId="0" fontId="110" fillId="0" borderId="9" xfId="0" applyFont="1" applyFill="1" applyBorder="1" applyAlignment="1">
      <alignment horizontal="left" vertical="center"/>
    </xf>
    <xf numFmtId="0" fontId="110" fillId="0" borderId="10" xfId="0" applyFont="1" applyFill="1" applyBorder="1" applyAlignment="1">
      <alignment horizontal="left" vertical="center"/>
    </xf>
    <xf numFmtId="0" fontId="149" fillId="5" borderId="8" xfId="0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124" fillId="10" borderId="8" xfId="0" applyFont="1" applyFill="1" applyBorder="1" applyAlignment="1">
      <alignment horizontal="center" vertical="center"/>
    </xf>
    <xf numFmtId="0" fontId="124" fillId="10" borderId="9" xfId="0" applyFont="1" applyFill="1" applyBorder="1" applyAlignment="1">
      <alignment horizontal="center" vertical="center"/>
    </xf>
    <xf numFmtId="0" fontId="124" fillId="10" borderId="10" xfId="0" applyFont="1" applyFill="1" applyBorder="1" applyAlignment="1">
      <alignment horizontal="center" vertical="center"/>
    </xf>
    <xf numFmtId="0" fontId="124" fillId="10" borderId="8" xfId="0" applyFont="1" applyFill="1" applyBorder="1" applyAlignment="1">
      <alignment horizontal="center" vertical="center" wrapText="1"/>
    </xf>
    <xf numFmtId="0" fontId="124" fillId="10" borderId="9" xfId="0" applyFont="1" applyFill="1" applyBorder="1" applyAlignment="1">
      <alignment horizontal="center" vertical="center" wrapText="1"/>
    </xf>
    <xf numFmtId="0" fontId="124" fillId="10" borderId="10" xfId="0" applyFont="1" applyFill="1" applyBorder="1" applyAlignment="1">
      <alignment horizontal="center" vertical="center" wrapText="1"/>
    </xf>
    <xf numFmtId="0" fontId="124" fillId="10" borderId="8" xfId="0" applyFont="1" applyFill="1" applyBorder="1" applyAlignment="1">
      <alignment horizontal="center"/>
    </xf>
    <xf numFmtId="0" fontId="124" fillId="10" borderId="9" xfId="0" applyFont="1" applyFill="1" applyBorder="1" applyAlignment="1">
      <alignment horizontal="center"/>
    </xf>
    <xf numFmtId="0" fontId="124" fillId="10" borderId="10" xfId="0" applyFont="1" applyFill="1" applyBorder="1" applyAlignment="1">
      <alignment horizontal="center"/>
    </xf>
    <xf numFmtId="0" fontId="124" fillId="8" borderId="8" xfId="0" applyFont="1" applyFill="1" applyBorder="1" applyAlignment="1">
      <alignment horizontal="center"/>
    </xf>
    <xf numFmtId="0" fontId="124" fillId="8" borderId="9" xfId="0" applyFont="1" applyFill="1" applyBorder="1" applyAlignment="1">
      <alignment horizontal="center"/>
    </xf>
    <xf numFmtId="0" fontId="124" fillId="8" borderId="10" xfId="0" applyFont="1" applyFill="1" applyBorder="1" applyAlignment="1">
      <alignment horizontal="center"/>
    </xf>
    <xf numFmtId="0" fontId="124" fillId="8" borderId="4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124" fillId="15" borderId="8" xfId="0" applyFont="1" applyFill="1" applyBorder="1" applyAlignment="1">
      <alignment horizontal="center"/>
    </xf>
    <xf numFmtId="0" fontId="124" fillId="15" borderId="9" xfId="0" applyFont="1" applyFill="1" applyBorder="1" applyAlignment="1">
      <alignment horizontal="center"/>
    </xf>
    <xf numFmtId="0" fontId="124" fillId="15" borderId="10" xfId="0" applyFont="1" applyFill="1" applyBorder="1" applyAlignment="1">
      <alignment horizontal="center"/>
    </xf>
    <xf numFmtId="0" fontId="124" fillId="13" borderId="8" xfId="0" applyFont="1" applyFill="1" applyBorder="1" applyAlignment="1">
      <alignment horizontal="center" vertical="center"/>
    </xf>
    <xf numFmtId="0" fontId="124" fillId="13" borderId="9" xfId="0" applyFont="1" applyFill="1" applyBorder="1" applyAlignment="1">
      <alignment horizontal="center" vertical="center"/>
    </xf>
    <xf numFmtId="0" fontId="124" fillId="13" borderId="10" xfId="0" applyFont="1" applyFill="1" applyBorder="1" applyAlignment="1">
      <alignment horizontal="center" vertical="center"/>
    </xf>
    <xf numFmtId="0" fontId="124" fillId="13" borderId="8" xfId="0" applyFont="1" applyFill="1" applyBorder="1" applyAlignment="1">
      <alignment horizontal="center"/>
    </xf>
    <xf numFmtId="0" fontId="124" fillId="13" borderId="9" xfId="0" applyFont="1" applyFill="1" applyBorder="1" applyAlignment="1">
      <alignment horizontal="center"/>
    </xf>
    <xf numFmtId="0" fontId="124" fillId="13" borderId="10" xfId="0" applyFont="1" applyFill="1" applyBorder="1" applyAlignment="1">
      <alignment horizontal="center"/>
    </xf>
    <xf numFmtId="0" fontId="139" fillId="0" borderId="0" xfId="0" applyFont="1" applyAlignment="1">
      <alignment horizontal="center"/>
    </xf>
    <xf numFmtId="0" fontId="141" fillId="0" borderId="0" xfId="0" applyFont="1" applyAlignment="1">
      <alignment horizontal="center"/>
    </xf>
    <xf numFmtId="0" fontId="140" fillId="0" borderId="0" xfId="0" applyFont="1" applyAlignment="1">
      <alignment horizontal="center"/>
    </xf>
    <xf numFmtId="0" fontId="120" fillId="0" borderId="0" xfId="0" applyFont="1" applyAlignment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emf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em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124" Type="http://schemas.openxmlformats.org/officeDocument/2006/relationships/image" Target="../media/image124.emf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emf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emf"/><Relationship Id="rId130" Type="http://schemas.openxmlformats.org/officeDocument/2006/relationships/image" Target="../media/image130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em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emf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4.jpeg"/><Relationship Id="rId18" Type="http://schemas.openxmlformats.org/officeDocument/2006/relationships/image" Target="../media/image149.png"/><Relationship Id="rId26" Type="http://schemas.openxmlformats.org/officeDocument/2006/relationships/image" Target="../media/image157.png"/><Relationship Id="rId39" Type="http://schemas.openxmlformats.org/officeDocument/2006/relationships/image" Target="../media/image170.png"/><Relationship Id="rId21" Type="http://schemas.openxmlformats.org/officeDocument/2006/relationships/image" Target="../media/image152.png"/><Relationship Id="rId34" Type="http://schemas.openxmlformats.org/officeDocument/2006/relationships/image" Target="../media/image165.png"/><Relationship Id="rId42" Type="http://schemas.openxmlformats.org/officeDocument/2006/relationships/image" Target="../media/image173.png"/><Relationship Id="rId47" Type="http://schemas.openxmlformats.org/officeDocument/2006/relationships/image" Target="../media/image178.png"/><Relationship Id="rId50" Type="http://schemas.openxmlformats.org/officeDocument/2006/relationships/image" Target="../media/image181.png"/><Relationship Id="rId55" Type="http://schemas.openxmlformats.org/officeDocument/2006/relationships/image" Target="../media/image186.jpeg"/><Relationship Id="rId63" Type="http://schemas.openxmlformats.org/officeDocument/2006/relationships/image" Target="../media/image194.jpeg"/><Relationship Id="rId68" Type="http://schemas.openxmlformats.org/officeDocument/2006/relationships/image" Target="../media/image199.emf"/><Relationship Id="rId76" Type="http://schemas.openxmlformats.org/officeDocument/2006/relationships/image" Target="../media/image207.emf"/><Relationship Id="rId7" Type="http://schemas.openxmlformats.org/officeDocument/2006/relationships/image" Target="../media/image138.jpeg"/><Relationship Id="rId71" Type="http://schemas.openxmlformats.org/officeDocument/2006/relationships/image" Target="../media/image202.emf"/><Relationship Id="rId2" Type="http://schemas.openxmlformats.org/officeDocument/2006/relationships/image" Target="../media/image133.jpeg"/><Relationship Id="rId16" Type="http://schemas.openxmlformats.org/officeDocument/2006/relationships/image" Target="../media/image147.png"/><Relationship Id="rId29" Type="http://schemas.openxmlformats.org/officeDocument/2006/relationships/image" Target="../media/image160.png"/><Relationship Id="rId11" Type="http://schemas.openxmlformats.org/officeDocument/2006/relationships/image" Target="../media/image142.jpeg"/><Relationship Id="rId24" Type="http://schemas.openxmlformats.org/officeDocument/2006/relationships/image" Target="../media/image155.png"/><Relationship Id="rId32" Type="http://schemas.openxmlformats.org/officeDocument/2006/relationships/image" Target="../media/image163.png"/><Relationship Id="rId37" Type="http://schemas.openxmlformats.org/officeDocument/2006/relationships/image" Target="../media/image168.jpeg"/><Relationship Id="rId40" Type="http://schemas.openxmlformats.org/officeDocument/2006/relationships/image" Target="../media/image171.png"/><Relationship Id="rId45" Type="http://schemas.openxmlformats.org/officeDocument/2006/relationships/image" Target="../media/image176.png"/><Relationship Id="rId53" Type="http://schemas.openxmlformats.org/officeDocument/2006/relationships/image" Target="../media/image184.png"/><Relationship Id="rId58" Type="http://schemas.openxmlformats.org/officeDocument/2006/relationships/image" Target="../media/image189.jpeg"/><Relationship Id="rId66" Type="http://schemas.openxmlformats.org/officeDocument/2006/relationships/image" Target="../media/image197.emf"/><Relationship Id="rId74" Type="http://schemas.openxmlformats.org/officeDocument/2006/relationships/image" Target="../media/image205.emf"/><Relationship Id="rId5" Type="http://schemas.openxmlformats.org/officeDocument/2006/relationships/image" Target="../media/image136.jpeg"/><Relationship Id="rId15" Type="http://schemas.openxmlformats.org/officeDocument/2006/relationships/image" Target="../media/image146.png"/><Relationship Id="rId23" Type="http://schemas.openxmlformats.org/officeDocument/2006/relationships/image" Target="../media/image154.jpeg"/><Relationship Id="rId28" Type="http://schemas.openxmlformats.org/officeDocument/2006/relationships/image" Target="../media/image159.png"/><Relationship Id="rId36" Type="http://schemas.openxmlformats.org/officeDocument/2006/relationships/image" Target="../media/image167.png"/><Relationship Id="rId49" Type="http://schemas.openxmlformats.org/officeDocument/2006/relationships/image" Target="../media/image180.png"/><Relationship Id="rId57" Type="http://schemas.openxmlformats.org/officeDocument/2006/relationships/image" Target="../media/image188.jpeg"/><Relationship Id="rId61" Type="http://schemas.openxmlformats.org/officeDocument/2006/relationships/image" Target="../media/image192.jpeg"/><Relationship Id="rId10" Type="http://schemas.openxmlformats.org/officeDocument/2006/relationships/image" Target="../media/image141.png"/><Relationship Id="rId19" Type="http://schemas.openxmlformats.org/officeDocument/2006/relationships/image" Target="../media/image150.jpeg"/><Relationship Id="rId31" Type="http://schemas.openxmlformats.org/officeDocument/2006/relationships/image" Target="../media/image162.jpeg"/><Relationship Id="rId44" Type="http://schemas.openxmlformats.org/officeDocument/2006/relationships/image" Target="../media/image175.jpeg"/><Relationship Id="rId52" Type="http://schemas.openxmlformats.org/officeDocument/2006/relationships/image" Target="../media/image183.png"/><Relationship Id="rId60" Type="http://schemas.openxmlformats.org/officeDocument/2006/relationships/image" Target="../media/image191.jpeg"/><Relationship Id="rId65" Type="http://schemas.openxmlformats.org/officeDocument/2006/relationships/image" Target="../media/image196.jpeg"/><Relationship Id="rId73" Type="http://schemas.openxmlformats.org/officeDocument/2006/relationships/image" Target="../media/image204.emf"/><Relationship Id="rId78" Type="http://schemas.openxmlformats.org/officeDocument/2006/relationships/image" Target="../media/image209.emf"/><Relationship Id="rId4" Type="http://schemas.openxmlformats.org/officeDocument/2006/relationships/image" Target="../media/image135.png"/><Relationship Id="rId9" Type="http://schemas.openxmlformats.org/officeDocument/2006/relationships/image" Target="../media/image140.png"/><Relationship Id="rId14" Type="http://schemas.openxmlformats.org/officeDocument/2006/relationships/image" Target="../media/image145.png"/><Relationship Id="rId22" Type="http://schemas.openxmlformats.org/officeDocument/2006/relationships/image" Target="../media/image153.png"/><Relationship Id="rId27" Type="http://schemas.openxmlformats.org/officeDocument/2006/relationships/image" Target="../media/image158.png"/><Relationship Id="rId30" Type="http://schemas.openxmlformats.org/officeDocument/2006/relationships/image" Target="../media/image161.png"/><Relationship Id="rId35" Type="http://schemas.openxmlformats.org/officeDocument/2006/relationships/image" Target="../media/image166.jpeg"/><Relationship Id="rId43" Type="http://schemas.openxmlformats.org/officeDocument/2006/relationships/image" Target="../media/image174.png"/><Relationship Id="rId48" Type="http://schemas.openxmlformats.org/officeDocument/2006/relationships/image" Target="../media/image179.png"/><Relationship Id="rId56" Type="http://schemas.openxmlformats.org/officeDocument/2006/relationships/image" Target="../media/image187.jpeg"/><Relationship Id="rId64" Type="http://schemas.openxmlformats.org/officeDocument/2006/relationships/image" Target="../media/image195.jpeg"/><Relationship Id="rId69" Type="http://schemas.openxmlformats.org/officeDocument/2006/relationships/image" Target="../media/image200.jpeg"/><Relationship Id="rId77" Type="http://schemas.openxmlformats.org/officeDocument/2006/relationships/image" Target="../media/image208.emf"/><Relationship Id="rId8" Type="http://schemas.openxmlformats.org/officeDocument/2006/relationships/image" Target="../media/image139.jpeg"/><Relationship Id="rId51" Type="http://schemas.openxmlformats.org/officeDocument/2006/relationships/image" Target="../media/image182.png"/><Relationship Id="rId72" Type="http://schemas.openxmlformats.org/officeDocument/2006/relationships/image" Target="../media/image203.emf"/><Relationship Id="rId3" Type="http://schemas.openxmlformats.org/officeDocument/2006/relationships/image" Target="../media/image134.jpeg"/><Relationship Id="rId12" Type="http://schemas.openxmlformats.org/officeDocument/2006/relationships/image" Target="../media/image143.png"/><Relationship Id="rId17" Type="http://schemas.openxmlformats.org/officeDocument/2006/relationships/image" Target="../media/image148.png"/><Relationship Id="rId25" Type="http://schemas.openxmlformats.org/officeDocument/2006/relationships/image" Target="../media/image156.png"/><Relationship Id="rId33" Type="http://schemas.openxmlformats.org/officeDocument/2006/relationships/image" Target="../media/image164.png"/><Relationship Id="rId38" Type="http://schemas.openxmlformats.org/officeDocument/2006/relationships/image" Target="../media/image169.jpeg"/><Relationship Id="rId46" Type="http://schemas.openxmlformats.org/officeDocument/2006/relationships/image" Target="../media/image177.png"/><Relationship Id="rId59" Type="http://schemas.openxmlformats.org/officeDocument/2006/relationships/image" Target="../media/image190.jpeg"/><Relationship Id="rId67" Type="http://schemas.openxmlformats.org/officeDocument/2006/relationships/image" Target="../media/image198.emf"/><Relationship Id="rId20" Type="http://schemas.openxmlformats.org/officeDocument/2006/relationships/image" Target="../media/image151.jpeg"/><Relationship Id="rId41" Type="http://schemas.openxmlformats.org/officeDocument/2006/relationships/image" Target="../media/image172.png"/><Relationship Id="rId54" Type="http://schemas.openxmlformats.org/officeDocument/2006/relationships/image" Target="../media/image185.png"/><Relationship Id="rId62" Type="http://schemas.openxmlformats.org/officeDocument/2006/relationships/image" Target="../media/image193.jpeg"/><Relationship Id="rId70" Type="http://schemas.openxmlformats.org/officeDocument/2006/relationships/image" Target="../media/image201.emf"/><Relationship Id="rId75" Type="http://schemas.openxmlformats.org/officeDocument/2006/relationships/image" Target="../media/image206.emf"/><Relationship Id="rId1" Type="http://schemas.openxmlformats.org/officeDocument/2006/relationships/image" Target="../media/image132.jpeg"/><Relationship Id="rId6" Type="http://schemas.openxmlformats.org/officeDocument/2006/relationships/image" Target="../media/image1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46188</xdr:colOff>
      <xdr:row>123</xdr:row>
      <xdr:rowOff>463805</xdr:rowOff>
    </xdr:from>
    <xdr:to>
      <xdr:col>11</xdr:col>
      <xdr:colOff>673346</xdr:colOff>
      <xdr:row>125</xdr:row>
      <xdr:rowOff>28580</xdr:rowOff>
    </xdr:to>
    <xdr:pic>
      <xdr:nvPicPr>
        <xdr:cNvPr id="168" name="Рисунок 167" descr="4582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6292379" y="50472264"/>
          <a:ext cx="555375" cy="62715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66675</xdr:rowOff>
    </xdr:from>
    <xdr:to>
      <xdr:col>1</xdr:col>
      <xdr:colOff>533400</xdr:colOff>
      <xdr:row>2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6675"/>
          <a:ext cx="952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0</xdr:row>
      <xdr:rowOff>0</xdr:rowOff>
    </xdr:from>
    <xdr:to>
      <xdr:col>11</xdr:col>
      <xdr:colOff>552450</xdr:colOff>
      <xdr:row>2</xdr:row>
      <xdr:rowOff>114300</xdr:rowOff>
    </xdr:to>
    <xdr:pic>
      <xdr:nvPicPr>
        <xdr:cNvPr id="10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86500" y="0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79695</xdr:colOff>
      <xdr:row>81</xdr:row>
      <xdr:rowOff>19365</xdr:rowOff>
    </xdr:from>
    <xdr:to>
      <xdr:col>11</xdr:col>
      <xdr:colOff>695010</xdr:colOff>
      <xdr:row>83</xdr:row>
      <xdr:rowOff>85410</xdr:rowOff>
    </xdr:to>
    <xdr:pic>
      <xdr:nvPicPr>
        <xdr:cNvPr id="102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6484620" y="31562040"/>
          <a:ext cx="561345" cy="615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30321</xdr:colOff>
      <xdr:row>88</xdr:row>
      <xdr:rowOff>0</xdr:rowOff>
    </xdr:from>
    <xdr:to>
      <xdr:col>11</xdr:col>
      <xdr:colOff>706596</xdr:colOff>
      <xdr:row>90</xdr:row>
      <xdr:rowOff>18733</xdr:rowOff>
    </xdr:to>
    <xdr:pic>
      <xdr:nvPicPr>
        <xdr:cNvPr id="102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4938291">
          <a:off x="6435090" y="35572065"/>
          <a:ext cx="622618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409575</xdr:colOff>
      <xdr:row>130</xdr:row>
      <xdr:rowOff>485775</xdr:rowOff>
    </xdr:from>
    <xdr:to>
      <xdr:col>11</xdr:col>
      <xdr:colOff>552450</xdr:colOff>
      <xdr:row>132</xdr:row>
      <xdr:rowOff>104775</xdr:rowOff>
    </xdr:to>
    <xdr:pic>
      <xdr:nvPicPr>
        <xdr:cNvPr id="103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43625" y="48348900"/>
          <a:ext cx="6191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48578</xdr:colOff>
      <xdr:row>114</xdr:row>
      <xdr:rowOff>543879</xdr:rowOff>
    </xdr:from>
    <xdr:to>
      <xdr:col>11</xdr:col>
      <xdr:colOff>721043</xdr:colOff>
      <xdr:row>117</xdr:row>
      <xdr:rowOff>40959</xdr:rowOff>
    </xdr:to>
    <xdr:pic>
      <xdr:nvPicPr>
        <xdr:cNvPr id="103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6457951" y="43413046"/>
          <a:ext cx="609600" cy="672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34288</xdr:colOff>
      <xdr:row>116</xdr:row>
      <xdr:rowOff>125729</xdr:rowOff>
    </xdr:from>
    <xdr:to>
      <xdr:col>11</xdr:col>
      <xdr:colOff>723898</xdr:colOff>
      <xdr:row>119</xdr:row>
      <xdr:rowOff>24764</xdr:rowOff>
    </xdr:to>
    <xdr:pic>
      <xdr:nvPicPr>
        <xdr:cNvPr id="103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194583">
          <a:off x="6442708" y="43925489"/>
          <a:ext cx="638175" cy="699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45</xdr:row>
      <xdr:rowOff>57150</xdr:rowOff>
    </xdr:from>
    <xdr:to>
      <xdr:col>11</xdr:col>
      <xdr:colOff>676275</xdr:colOff>
      <xdr:row>46</xdr:row>
      <xdr:rowOff>57150</xdr:rowOff>
    </xdr:to>
    <xdr:pic>
      <xdr:nvPicPr>
        <xdr:cNvPr id="103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76950" y="15649575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43</xdr:row>
      <xdr:rowOff>9525</xdr:rowOff>
    </xdr:from>
    <xdr:to>
      <xdr:col>11</xdr:col>
      <xdr:colOff>571500</xdr:colOff>
      <xdr:row>44</xdr:row>
      <xdr:rowOff>9525</xdr:rowOff>
    </xdr:to>
    <xdr:pic>
      <xdr:nvPicPr>
        <xdr:cNvPr id="103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91225" y="9658350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409575</xdr:colOff>
      <xdr:row>32</xdr:row>
      <xdr:rowOff>28575</xdr:rowOff>
    </xdr:from>
    <xdr:to>
      <xdr:col>12</xdr:col>
      <xdr:colOff>104774</xdr:colOff>
      <xdr:row>33</xdr:row>
      <xdr:rowOff>47625</xdr:rowOff>
    </xdr:to>
    <xdr:pic>
      <xdr:nvPicPr>
        <xdr:cNvPr id="103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296025" y="11830050"/>
          <a:ext cx="4191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30</xdr:row>
      <xdr:rowOff>457200</xdr:rowOff>
    </xdr:from>
    <xdr:to>
      <xdr:col>11</xdr:col>
      <xdr:colOff>457200</xdr:colOff>
      <xdr:row>32</xdr:row>
      <xdr:rowOff>19050</xdr:rowOff>
    </xdr:to>
    <xdr:pic>
      <xdr:nvPicPr>
        <xdr:cNvPr id="103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15025" y="11334750"/>
          <a:ext cx="428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495300</xdr:colOff>
      <xdr:row>24</xdr:row>
      <xdr:rowOff>495300</xdr:rowOff>
    </xdr:from>
    <xdr:to>
      <xdr:col>11</xdr:col>
      <xdr:colOff>449263</xdr:colOff>
      <xdr:row>25</xdr:row>
      <xdr:rowOff>438150</xdr:rowOff>
    </xdr:to>
    <xdr:pic>
      <xdr:nvPicPr>
        <xdr:cNvPr id="103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857875" y="86772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23</xdr:row>
      <xdr:rowOff>428625</xdr:rowOff>
    </xdr:from>
    <xdr:to>
      <xdr:col>12</xdr:col>
      <xdr:colOff>9524</xdr:colOff>
      <xdr:row>24</xdr:row>
      <xdr:rowOff>466725</xdr:rowOff>
    </xdr:to>
    <xdr:pic>
      <xdr:nvPicPr>
        <xdr:cNvPr id="103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191250" y="8162925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21</xdr:row>
      <xdr:rowOff>476250</xdr:rowOff>
    </xdr:from>
    <xdr:to>
      <xdr:col>11</xdr:col>
      <xdr:colOff>600075</xdr:colOff>
      <xdr:row>23</xdr:row>
      <xdr:rowOff>0</xdr:rowOff>
    </xdr:to>
    <xdr:pic>
      <xdr:nvPicPr>
        <xdr:cNvPr id="104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29325" y="4981575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20</xdr:row>
      <xdr:rowOff>38100</xdr:rowOff>
    </xdr:from>
    <xdr:to>
      <xdr:col>11</xdr:col>
      <xdr:colOff>428625</xdr:colOff>
      <xdr:row>21</xdr:row>
      <xdr:rowOff>9525</xdr:rowOff>
    </xdr:to>
    <xdr:pic>
      <xdr:nvPicPr>
        <xdr:cNvPr id="1041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86450" y="6324600"/>
          <a:ext cx="428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17</xdr:row>
      <xdr:rowOff>0</xdr:rowOff>
    </xdr:from>
    <xdr:to>
      <xdr:col>12</xdr:col>
      <xdr:colOff>57149</xdr:colOff>
      <xdr:row>17</xdr:row>
      <xdr:rowOff>485775</xdr:rowOff>
    </xdr:to>
    <xdr:pic>
      <xdr:nvPicPr>
        <xdr:cNvPr id="104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229350" y="4772025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18</xdr:row>
      <xdr:rowOff>76200</xdr:rowOff>
    </xdr:from>
    <xdr:to>
      <xdr:col>11</xdr:col>
      <xdr:colOff>677863</xdr:colOff>
      <xdr:row>19</xdr:row>
      <xdr:rowOff>28575</xdr:rowOff>
    </xdr:to>
    <xdr:pic>
      <xdr:nvPicPr>
        <xdr:cNvPr id="104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38900" y="6019800"/>
          <a:ext cx="44926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190500</xdr:colOff>
      <xdr:row>147</xdr:row>
      <xdr:rowOff>257175</xdr:rowOff>
    </xdr:from>
    <xdr:to>
      <xdr:col>11</xdr:col>
      <xdr:colOff>628650</xdr:colOff>
      <xdr:row>148</xdr:row>
      <xdr:rowOff>352425</xdr:rowOff>
    </xdr:to>
    <xdr:pic>
      <xdr:nvPicPr>
        <xdr:cNvPr id="104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400800" y="54311550"/>
          <a:ext cx="4381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</xdr:colOff>
      <xdr:row>148</xdr:row>
      <xdr:rowOff>333375</xdr:rowOff>
    </xdr:from>
    <xdr:to>
      <xdr:col>11</xdr:col>
      <xdr:colOff>485775</xdr:colOff>
      <xdr:row>150</xdr:row>
      <xdr:rowOff>38100</xdr:rowOff>
    </xdr:to>
    <xdr:pic>
      <xdr:nvPicPr>
        <xdr:cNvPr id="104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219825" y="58912125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21</xdr:row>
      <xdr:rowOff>28575</xdr:rowOff>
    </xdr:from>
    <xdr:to>
      <xdr:col>11</xdr:col>
      <xdr:colOff>542925</xdr:colOff>
      <xdr:row>21</xdr:row>
      <xdr:rowOff>495300</xdr:rowOff>
    </xdr:to>
    <xdr:pic>
      <xdr:nvPicPr>
        <xdr:cNvPr id="1047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57900" y="4533900"/>
          <a:ext cx="342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79058</xdr:colOff>
      <xdr:row>108</xdr:row>
      <xdr:rowOff>84773</xdr:rowOff>
    </xdr:from>
    <xdr:to>
      <xdr:col>12</xdr:col>
      <xdr:colOff>40958</xdr:colOff>
      <xdr:row>110</xdr:row>
      <xdr:rowOff>52388</xdr:rowOff>
    </xdr:to>
    <xdr:pic>
      <xdr:nvPicPr>
        <xdr:cNvPr id="1049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6591300" y="40732711"/>
          <a:ext cx="440055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495300</xdr:colOff>
      <xdr:row>46</xdr:row>
      <xdr:rowOff>85725</xdr:rowOff>
    </xdr:from>
    <xdr:to>
      <xdr:col>11</xdr:col>
      <xdr:colOff>439738</xdr:colOff>
      <xdr:row>47</xdr:row>
      <xdr:rowOff>76200</xdr:rowOff>
    </xdr:to>
    <xdr:pic>
      <xdr:nvPicPr>
        <xdr:cNvPr id="105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10250" y="16163925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514350</xdr:colOff>
      <xdr:row>9</xdr:row>
      <xdr:rowOff>28575</xdr:rowOff>
    </xdr:from>
    <xdr:to>
      <xdr:col>11</xdr:col>
      <xdr:colOff>354013</xdr:colOff>
      <xdr:row>10</xdr:row>
      <xdr:rowOff>76200</xdr:rowOff>
    </xdr:to>
    <xdr:pic>
      <xdr:nvPicPr>
        <xdr:cNvPr id="105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876925" y="1905000"/>
          <a:ext cx="3524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381000</xdr:colOff>
      <xdr:row>9</xdr:row>
      <xdr:rowOff>371475</xdr:rowOff>
    </xdr:from>
    <xdr:to>
      <xdr:col>11</xdr:col>
      <xdr:colOff>714375</xdr:colOff>
      <xdr:row>10</xdr:row>
      <xdr:rowOff>390525</xdr:rowOff>
    </xdr:to>
    <xdr:pic>
      <xdr:nvPicPr>
        <xdr:cNvPr id="105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267450" y="2247900"/>
          <a:ext cx="3333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381000</xdr:colOff>
      <xdr:row>14</xdr:row>
      <xdr:rowOff>409575</xdr:rowOff>
    </xdr:from>
    <xdr:to>
      <xdr:col>11</xdr:col>
      <xdr:colOff>714375</xdr:colOff>
      <xdr:row>16</xdr:row>
      <xdr:rowOff>0</xdr:rowOff>
    </xdr:to>
    <xdr:pic>
      <xdr:nvPicPr>
        <xdr:cNvPr id="105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267450" y="3924300"/>
          <a:ext cx="333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371475</xdr:colOff>
      <xdr:row>35</xdr:row>
      <xdr:rowOff>495300</xdr:rowOff>
    </xdr:from>
    <xdr:to>
      <xdr:col>12</xdr:col>
      <xdr:colOff>47624</xdr:colOff>
      <xdr:row>37</xdr:row>
      <xdr:rowOff>0</xdr:rowOff>
    </xdr:to>
    <xdr:pic>
      <xdr:nvPicPr>
        <xdr:cNvPr id="105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257925" y="13668375"/>
          <a:ext cx="400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35</xdr:row>
      <xdr:rowOff>38100</xdr:rowOff>
    </xdr:from>
    <xdr:to>
      <xdr:col>11</xdr:col>
      <xdr:colOff>400050</xdr:colOff>
      <xdr:row>36</xdr:row>
      <xdr:rowOff>47625</xdr:rowOff>
    </xdr:to>
    <xdr:pic>
      <xdr:nvPicPr>
        <xdr:cNvPr id="105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886450" y="13211175"/>
          <a:ext cx="400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333375</xdr:colOff>
      <xdr:row>52</xdr:row>
      <xdr:rowOff>19050</xdr:rowOff>
    </xdr:from>
    <xdr:to>
      <xdr:col>11</xdr:col>
      <xdr:colOff>647700</xdr:colOff>
      <xdr:row>54</xdr:row>
      <xdr:rowOff>0</xdr:rowOff>
    </xdr:to>
    <xdr:pic>
      <xdr:nvPicPr>
        <xdr:cNvPr id="1056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219825" y="19669125"/>
          <a:ext cx="3143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485775</xdr:colOff>
      <xdr:row>59</xdr:row>
      <xdr:rowOff>114300</xdr:rowOff>
    </xdr:from>
    <xdr:to>
      <xdr:col>11</xdr:col>
      <xdr:colOff>685800</xdr:colOff>
      <xdr:row>60</xdr:row>
      <xdr:rowOff>114300</xdr:rowOff>
    </xdr:to>
    <xdr:pic>
      <xdr:nvPicPr>
        <xdr:cNvPr id="105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324600" y="19716750"/>
          <a:ext cx="200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552450</xdr:colOff>
      <xdr:row>59</xdr:row>
      <xdr:rowOff>342900</xdr:rowOff>
    </xdr:from>
    <xdr:to>
      <xdr:col>11</xdr:col>
      <xdr:colOff>477838</xdr:colOff>
      <xdr:row>61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857875" y="12392025"/>
          <a:ext cx="476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266700</xdr:colOff>
      <xdr:row>60</xdr:row>
      <xdr:rowOff>314325</xdr:rowOff>
    </xdr:from>
    <xdr:to>
      <xdr:col>12</xdr:col>
      <xdr:colOff>19049</xdr:colOff>
      <xdr:row>61</xdr:row>
      <xdr:rowOff>371475</xdr:rowOff>
    </xdr:to>
    <xdr:pic>
      <xdr:nvPicPr>
        <xdr:cNvPr id="1060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124575" y="12753975"/>
          <a:ext cx="476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</xdr:colOff>
      <xdr:row>169</xdr:row>
      <xdr:rowOff>400050</xdr:rowOff>
    </xdr:from>
    <xdr:to>
      <xdr:col>12</xdr:col>
      <xdr:colOff>0</xdr:colOff>
      <xdr:row>170</xdr:row>
      <xdr:rowOff>400050</xdr:rowOff>
    </xdr:to>
    <xdr:pic>
      <xdr:nvPicPr>
        <xdr:cNvPr id="1061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67450" y="61464825"/>
          <a:ext cx="6667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171</xdr:row>
      <xdr:rowOff>28575</xdr:rowOff>
    </xdr:from>
    <xdr:to>
      <xdr:col>11</xdr:col>
      <xdr:colOff>676275</xdr:colOff>
      <xdr:row>172</xdr:row>
      <xdr:rowOff>28575</xdr:rowOff>
    </xdr:to>
    <xdr:pic>
      <xdr:nvPicPr>
        <xdr:cNvPr id="106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895975" y="25126950"/>
          <a:ext cx="6381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85725</xdr:colOff>
      <xdr:row>168</xdr:row>
      <xdr:rowOff>28575</xdr:rowOff>
    </xdr:from>
    <xdr:to>
      <xdr:col>12</xdr:col>
      <xdr:colOff>106362</xdr:colOff>
      <xdr:row>169</xdr:row>
      <xdr:rowOff>9525</xdr:rowOff>
    </xdr:to>
    <xdr:pic>
      <xdr:nvPicPr>
        <xdr:cNvPr id="1063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296025" y="66027300"/>
          <a:ext cx="744537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114302</xdr:colOff>
      <xdr:row>167</xdr:row>
      <xdr:rowOff>76200</xdr:rowOff>
    </xdr:from>
    <xdr:to>
      <xdr:col>12</xdr:col>
      <xdr:colOff>66677</xdr:colOff>
      <xdr:row>168</xdr:row>
      <xdr:rowOff>152400</xdr:rowOff>
    </xdr:to>
    <xdr:pic>
      <xdr:nvPicPr>
        <xdr:cNvPr id="1064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-5226418">
          <a:off x="6419852" y="56683275"/>
          <a:ext cx="485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166</xdr:row>
      <xdr:rowOff>47625</xdr:rowOff>
    </xdr:from>
    <xdr:to>
      <xdr:col>12</xdr:col>
      <xdr:colOff>46037</xdr:colOff>
      <xdr:row>167</xdr:row>
      <xdr:rowOff>76200</xdr:rowOff>
    </xdr:to>
    <xdr:pic>
      <xdr:nvPicPr>
        <xdr:cNvPr id="1065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-5625512">
          <a:off x="6390481" y="56226869"/>
          <a:ext cx="476250" cy="703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457200</xdr:colOff>
      <xdr:row>162</xdr:row>
      <xdr:rowOff>133350</xdr:rowOff>
    </xdr:from>
    <xdr:to>
      <xdr:col>11</xdr:col>
      <xdr:colOff>695324</xdr:colOff>
      <xdr:row>163</xdr:row>
      <xdr:rowOff>95250</xdr:rowOff>
    </xdr:to>
    <xdr:pic>
      <xdr:nvPicPr>
        <xdr:cNvPr id="1066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-5610267">
          <a:off x="6315074" y="54816376"/>
          <a:ext cx="466725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164</xdr:row>
      <xdr:rowOff>28575</xdr:rowOff>
    </xdr:from>
    <xdr:to>
      <xdr:col>11</xdr:col>
      <xdr:colOff>703262</xdr:colOff>
      <xdr:row>164</xdr:row>
      <xdr:rowOff>466725</xdr:rowOff>
    </xdr:to>
    <xdr:pic>
      <xdr:nvPicPr>
        <xdr:cNvPr id="106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238875" y="55845075"/>
          <a:ext cx="674687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504825</xdr:colOff>
      <xdr:row>135</xdr:row>
      <xdr:rowOff>38100</xdr:rowOff>
    </xdr:from>
    <xdr:to>
      <xdr:col>11</xdr:col>
      <xdr:colOff>544513</xdr:colOff>
      <xdr:row>135</xdr:row>
      <xdr:rowOff>466725</xdr:rowOff>
    </xdr:to>
    <xdr:pic>
      <xdr:nvPicPr>
        <xdr:cNvPr id="1069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819775" y="34909125"/>
          <a:ext cx="5429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276243</xdr:colOff>
      <xdr:row>18</xdr:row>
      <xdr:rowOff>476255</xdr:rowOff>
    </xdr:from>
    <xdr:to>
      <xdr:col>12</xdr:col>
      <xdr:colOff>64913</xdr:colOff>
      <xdr:row>20</xdr:row>
      <xdr:rowOff>35748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93" y="5753105"/>
          <a:ext cx="512571" cy="569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76202</xdr:colOff>
      <xdr:row>172</xdr:row>
      <xdr:rowOff>367667</xdr:rowOff>
    </xdr:from>
    <xdr:to>
      <xdr:col>12</xdr:col>
      <xdr:colOff>53340</xdr:colOff>
      <xdr:row>173</xdr:row>
      <xdr:rowOff>398396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07344" y="60273375"/>
          <a:ext cx="459354" cy="70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63821</xdr:colOff>
      <xdr:row>172</xdr:row>
      <xdr:rowOff>65725</xdr:rowOff>
    </xdr:from>
    <xdr:to>
      <xdr:col>12</xdr:col>
      <xdr:colOff>5716</xdr:colOff>
      <xdr:row>173</xdr:row>
      <xdr:rowOff>18597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16270" y="59950126"/>
          <a:ext cx="381497" cy="66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35007</xdr:colOff>
      <xdr:row>100</xdr:row>
      <xdr:rowOff>10714</xdr:rowOff>
    </xdr:from>
    <xdr:to>
      <xdr:col>11</xdr:col>
      <xdr:colOff>694137</xdr:colOff>
      <xdr:row>100</xdr:row>
      <xdr:rowOff>435057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24071">
          <a:off x="6530340" y="39204901"/>
          <a:ext cx="424343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62</xdr:row>
      <xdr:rowOff>9526</xdr:rowOff>
    </xdr:from>
    <xdr:to>
      <xdr:col>11</xdr:col>
      <xdr:colOff>581025</xdr:colOff>
      <xdr:row>62</xdr:row>
      <xdr:rowOff>485776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011276"/>
          <a:ext cx="5715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87630</xdr:colOff>
      <xdr:row>118</xdr:row>
      <xdr:rowOff>78105</xdr:rowOff>
    </xdr:from>
    <xdr:to>
      <xdr:col>11</xdr:col>
      <xdr:colOff>660718</xdr:colOff>
      <xdr:row>120</xdr:row>
      <xdr:rowOff>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5570" y="44472225"/>
          <a:ext cx="573088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144781</xdr:colOff>
      <xdr:row>119</xdr:row>
      <xdr:rowOff>510541</xdr:rowOff>
    </xdr:from>
    <xdr:to>
      <xdr:col>11</xdr:col>
      <xdr:colOff>664892</xdr:colOff>
      <xdr:row>120</xdr:row>
      <xdr:rowOff>529591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5081" y="43849291"/>
          <a:ext cx="520111" cy="605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84641</xdr:colOff>
      <xdr:row>177</xdr:row>
      <xdr:rowOff>31819</xdr:rowOff>
    </xdr:from>
    <xdr:to>
      <xdr:col>11</xdr:col>
      <xdr:colOff>693376</xdr:colOff>
      <xdr:row>178</xdr:row>
      <xdr:rowOff>47127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63055" y="62161955"/>
          <a:ext cx="472508" cy="60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12272</xdr:colOff>
      <xdr:row>39</xdr:row>
      <xdr:rowOff>4771</xdr:rowOff>
    </xdr:from>
    <xdr:to>
      <xdr:col>12</xdr:col>
      <xdr:colOff>42856</xdr:colOff>
      <xdr:row>39</xdr:row>
      <xdr:rowOff>450603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24474" y="10032669"/>
          <a:ext cx="445832" cy="75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155147</xdr:colOff>
      <xdr:row>40</xdr:row>
      <xdr:rowOff>14300</xdr:rowOff>
    </xdr:from>
    <xdr:to>
      <xdr:col>12</xdr:col>
      <xdr:colOff>185731</xdr:colOff>
      <xdr:row>40</xdr:row>
      <xdr:rowOff>482872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08403" y="15549494"/>
          <a:ext cx="468572" cy="75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17209</xdr:colOff>
      <xdr:row>41</xdr:row>
      <xdr:rowOff>28597</xdr:rowOff>
    </xdr:from>
    <xdr:to>
      <xdr:col>12</xdr:col>
      <xdr:colOff>28546</xdr:colOff>
      <xdr:row>41</xdr:row>
      <xdr:rowOff>466808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23597" y="11071959"/>
          <a:ext cx="438211" cy="73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14</xdr:row>
      <xdr:rowOff>0</xdr:rowOff>
    </xdr:from>
    <xdr:to>
      <xdr:col>11</xdr:col>
      <xdr:colOff>430213</xdr:colOff>
      <xdr:row>14</xdr:row>
      <xdr:rowOff>400050</xdr:rowOff>
    </xdr:to>
    <xdr:pic>
      <xdr:nvPicPr>
        <xdr:cNvPr id="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05550" y="3933825"/>
          <a:ext cx="334963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158907</xdr:colOff>
      <xdr:row>84</xdr:row>
      <xdr:rowOff>63975</xdr:rowOff>
    </xdr:from>
    <xdr:to>
      <xdr:col>11</xdr:col>
      <xdr:colOff>711357</xdr:colOff>
      <xdr:row>84</xdr:row>
      <xdr:rowOff>560863</xdr:rowOff>
    </xdr:to>
    <xdr:pic>
      <xdr:nvPicPr>
        <xdr:cNvPr id="68" name="Рисунок 59" descr="RECOGREEN"/>
        <xdr:cNvPicPr>
          <a:picLocks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5222211">
          <a:off x="6492238" y="33592769"/>
          <a:ext cx="496888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438150</xdr:colOff>
      <xdr:row>45</xdr:row>
      <xdr:rowOff>0</xdr:rowOff>
    </xdr:to>
    <xdr:pic>
      <xdr:nvPicPr>
        <xdr:cNvPr id="6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38825" y="15106650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78116</xdr:colOff>
      <xdr:row>78</xdr:row>
      <xdr:rowOff>30491</xdr:rowOff>
    </xdr:from>
    <xdr:to>
      <xdr:col>11</xdr:col>
      <xdr:colOff>649697</xdr:colOff>
      <xdr:row>78</xdr:row>
      <xdr:rowOff>468702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015889">
          <a:off x="6522741" y="30512386"/>
          <a:ext cx="438211" cy="57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82769</xdr:colOff>
      <xdr:row>75</xdr:row>
      <xdr:rowOff>494456</xdr:rowOff>
    </xdr:from>
    <xdr:to>
      <xdr:col>11</xdr:col>
      <xdr:colOff>675223</xdr:colOff>
      <xdr:row>76</xdr:row>
      <xdr:rowOff>437092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30348" y="29441777"/>
          <a:ext cx="453176" cy="592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257176</xdr:colOff>
      <xdr:row>138</xdr:row>
      <xdr:rowOff>200026</xdr:rowOff>
    </xdr:from>
    <xdr:to>
      <xdr:col>11</xdr:col>
      <xdr:colOff>704849</xdr:colOff>
      <xdr:row>140</xdr:row>
      <xdr:rowOff>113247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467476" y="47301151"/>
          <a:ext cx="447673" cy="63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90911</xdr:colOff>
      <xdr:row>74</xdr:row>
      <xdr:rowOff>553</xdr:rowOff>
    </xdr:from>
    <xdr:to>
      <xdr:col>12</xdr:col>
      <xdr:colOff>12897</xdr:colOff>
      <xdr:row>75</xdr:row>
      <xdr:rowOff>1443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27408">
          <a:off x="6366534" y="29510355"/>
          <a:ext cx="515240" cy="64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447675</xdr:colOff>
      <xdr:row>11</xdr:row>
      <xdr:rowOff>9525</xdr:rowOff>
    </xdr:from>
    <xdr:to>
      <xdr:col>11</xdr:col>
      <xdr:colOff>306388</xdr:colOff>
      <xdr:row>12</xdr:row>
      <xdr:rowOff>19050</xdr:rowOff>
    </xdr:to>
    <xdr:pic>
      <xdr:nvPicPr>
        <xdr:cNvPr id="6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810250" y="2686050"/>
          <a:ext cx="333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47</xdr:row>
      <xdr:rowOff>0</xdr:rowOff>
    </xdr:from>
    <xdr:to>
      <xdr:col>11</xdr:col>
      <xdr:colOff>676275</xdr:colOff>
      <xdr:row>47</xdr:row>
      <xdr:rowOff>485775</xdr:rowOff>
    </xdr:to>
    <xdr:pic>
      <xdr:nvPicPr>
        <xdr:cNvPr id="7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76950" y="16573500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514350</xdr:colOff>
      <xdr:row>171</xdr:row>
      <xdr:rowOff>19050</xdr:rowOff>
    </xdr:from>
    <xdr:to>
      <xdr:col>11</xdr:col>
      <xdr:colOff>668338</xdr:colOff>
      <xdr:row>172</xdr:row>
      <xdr:rowOff>9525</xdr:rowOff>
    </xdr:to>
    <xdr:pic>
      <xdr:nvPicPr>
        <xdr:cNvPr id="77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848350" y="40833675"/>
          <a:ext cx="6667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97949</xdr:colOff>
      <xdr:row>75</xdr:row>
      <xdr:rowOff>56357</xdr:rowOff>
    </xdr:from>
    <xdr:to>
      <xdr:col>11</xdr:col>
      <xdr:colOff>589439</xdr:colOff>
      <xdr:row>75</xdr:row>
      <xdr:rowOff>461805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169366">
          <a:off x="6518910" y="29030296"/>
          <a:ext cx="405448" cy="491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471405</xdr:colOff>
      <xdr:row>163</xdr:row>
      <xdr:rowOff>23899</xdr:rowOff>
    </xdr:from>
    <xdr:to>
      <xdr:col>11</xdr:col>
      <xdr:colOff>711218</xdr:colOff>
      <xdr:row>164</xdr:row>
      <xdr:rowOff>71455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850574">
          <a:off x="6287296" y="55253733"/>
          <a:ext cx="552381" cy="716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333375</xdr:colOff>
      <xdr:row>17</xdr:row>
      <xdr:rowOff>9525</xdr:rowOff>
    </xdr:to>
    <xdr:pic>
      <xdr:nvPicPr>
        <xdr:cNvPr id="8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857875" y="4248150"/>
          <a:ext cx="333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190500</xdr:colOff>
      <xdr:row>32</xdr:row>
      <xdr:rowOff>409575</xdr:rowOff>
    </xdr:from>
    <xdr:to>
      <xdr:col>11</xdr:col>
      <xdr:colOff>619125</xdr:colOff>
      <xdr:row>34</xdr:row>
      <xdr:rowOff>9525</xdr:rowOff>
    </xdr:to>
    <xdr:pic>
      <xdr:nvPicPr>
        <xdr:cNvPr id="8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400800" y="12468225"/>
          <a:ext cx="428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74692</xdr:colOff>
      <xdr:row>83</xdr:row>
      <xdr:rowOff>20560</xdr:rowOff>
    </xdr:from>
    <xdr:to>
      <xdr:col>11</xdr:col>
      <xdr:colOff>708193</xdr:colOff>
      <xdr:row>84</xdr:row>
      <xdr:rowOff>71924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77001" y="32061151"/>
          <a:ext cx="584764" cy="6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409575</xdr:colOff>
      <xdr:row>161</xdr:row>
      <xdr:rowOff>85725</xdr:rowOff>
    </xdr:from>
    <xdr:to>
      <xdr:col>11</xdr:col>
      <xdr:colOff>530784</xdr:colOff>
      <xdr:row>162</xdr:row>
      <xdr:rowOff>179494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143625" y="54016275"/>
          <a:ext cx="597459" cy="493819"/>
        </a:xfrm>
        <a:prstGeom prst="rect">
          <a:avLst/>
        </a:prstGeom>
      </xdr:spPr>
    </xdr:pic>
    <xdr:clientData/>
  </xdr:twoCellAnchor>
  <xdr:twoCellAnchor editAs="oneCell">
    <xdr:from>
      <xdr:col>11</xdr:col>
      <xdr:colOff>90495</xdr:colOff>
      <xdr:row>160</xdr:row>
      <xdr:rowOff>100018</xdr:rowOff>
    </xdr:from>
    <xdr:to>
      <xdr:col>11</xdr:col>
      <xdr:colOff>661995</xdr:colOff>
      <xdr:row>161</xdr:row>
      <xdr:rowOff>128593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67482" y="62188731"/>
          <a:ext cx="4286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152401</xdr:colOff>
      <xdr:row>28</xdr:row>
      <xdr:rowOff>0</xdr:rowOff>
    </xdr:from>
    <xdr:to>
      <xdr:col>11</xdr:col>
      <xdr:colOff>627127</xdr:colOff>
      <xdr:row>29</xdr:row>
      <xdr:rowOff>28575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1" y="9696450"/>
          <a:ext cx="47472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352425</xdr:colOff>
      <xdr:row>149</xdr:row>
      <xdr:rowOff>371475</xdr:rowOff>
    </xdr:from>
    <xdr:to>
      <xdr:col>12</xdr:col>
      <xdr:colOff>104774</xdr:colOff>
      <xdr:row>151</xdr:row>
      <xdr:rowOff>76200</xdr:rowOff>
    </xdr:to>
    <xdr:pic>
      <xdr:nvPicPr>
        <xdr:cNvPr id="8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91250" y="42891075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571500</xdr:colOff>
      <xdr:row>64</xdr:row>
      <xdr:rowOff>476250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21536025"/>
          <a:ext cx="5715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171450</xdr:colOff>
      <xdr:row>70</xdr:row>
      <xdr:rowOff>19050</xdr:rowOff>
    </xdr:from>
    <xdr:to>
      <xdr:col>11</xdr:col>
      <xdr:colOff>647700</xdr:colOff>
      <xdr:row>70</xdr:row>
      <xdr:rowOff>419100</xdr:rowOff>
    </xdr:to>
    <xdr:pic>
      <xdr:nvPicPr>
        <xdr:cNvPr id="90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10275" y="24126825"/>
          <a:ext cx="476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69</xdr:row>
      <xdr:rowOff>47625</xdr:rowOff>
    </xdr:from>
    <xdr:to>
      <xdr:col>11</xdr:col>
      <xdr:colOff>647700</xdr:colOff>
      <xdr:row>69</xdr:row>
      <xdr:rowOff>447675</xdr:rowOff>
    </xdr:to>
    <xdr:pic>
      <xdr:nvPicPr>
        <xdr:cNvPr id="91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10275" y="23641050"/>
          <a:ext cx="476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129552</xdr:colOff>
      <xdr:row>63</xdr:row>
      <xdr:rowOff>15248</xdr:rowOff>
    </xdr:from>
    <xdr:to>
      <xdr:col>12</xdr:col>
      <xdr:colOff>7619</xdr:colOff>
      <xdr:row>64</xdr:row>
      <xdr:rowOff>23986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12" y="20924528"/>
          <a:ext cx="624828" cy="519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182880</xdr:colOff>
      <xdr:row>70</xdr:row>
      <xdr:rowOff>495300</xdr:rowOff>
    </xdr:from>
    <xdr:to>
      <xdr:col>12</xdr:col>
      <xdr:colOff>45719</xdr:colOff>
      <xdr:row>71</xdr:row>
      <xdr:rowOff>495300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440" y="24467820"/>
          <a:ext cx="60960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137160</xdr:colOff>
      <xdr:row>65</xdr:row>
      <xdr:rowOff>7620</xdr:rowOff>
    </xdr:from>
    <xdr:to>
      <xdr:col>11</xdr:col>
      <xdr:colOff>685800</xdr:colOff>
      <xdr:row>65</xdr:row>
      <xdr:rowOff>464820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1720" y="21937980"/>
          <a:ext cx="5486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167640</xdr:colOff>
      <xdr:row>66</xdr:row>
      <xdr:rowOff>45720</xdr:rowOff>
    </xdr:from>
    <xdr:to>
      <xdr:col>11</xdr:col>
      <xdr:colOff>716280</xdr:colOff>
      <xdr:row>66</xdr:row>
      <xdr:rowOff>502920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2486620"/>
          <a:ext cx="5486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129540</xdr:colOff>
      <xdr:row>68</xdr:row>
      <xdr:rowOff>53340</xdr:rowOff>
    </xdr:from>
    <xdr:to>
      <xdr:col>12</xdr:col>
      <xdr:colOff>3219</xdr:colOff>
      <xdr:row>68</xdr:row>
      <xdr:rowOff>495300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23004780"/>
          <a:ext cx="59758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123825</xdr:colOff>
      <xdr:row>157</xdr:row>
      <xdr:rowOff>171450</xdr:rowOff>
    </xdr:from>
    <xdr:to>
      <xdr:col>11</xdr:col>
      <xdr:colOff>552450</xdr:colOff>
      <xdr:row>158</xdr:row>
      <xdr:rowOff>329565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3054250"/>
          <a:ext cx="4286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</xdr:colOff>
      <xdr:row>111</xdr:row>
      <xdr:rowOff>20003</xdr:rowOff>
    </xdr:from>
    <xdr:to>
      <xdr:col>11</xdr:col>
      <xdr:colOff>721042</xdr:colOff>
      <xdr:row>113</xdr:row>
      <xdr:rowOff>44767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07480" y="41765220"/>
          <a:ext cx="603884" cy="59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485775</xdr:colOff>
      <xdr:row>47</xdr:row>
      <xdr:rowOff>485775</xdr:rowOff>
    </xdr:from>
    <xdr:to>
      <xdr:col>11</xdr:col>
      <xdr:colOff>439738</xdr:colOff>
      <xdr:row>48</xdr:row>
      <xdr:rowOff>476250</xdr:rowOff>
    </xdr:to>
    <xdr:pic>
      <xdr:nvPicPr>
        <xdr:cNvPr id="10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00725" y="17059275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93571</xdr:colOff>
      <xdr:row>190</xdr:row>
      <xdr:rowOff>47628</xdr:rowOff>
    </xdr:from>
    <xdr:to>
      <xdr:col>11</xdr:col>
      <xdr:colOff>626609</xdr:colOff>
      <xdr:row>190</xdr:row>
      <xdr:rowOff>388846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99781" y="68074518"/>
          <a:ext cx="341218" cy="533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69263</xdr:colOff>
      <xdr:row>193</xdr:row>
      <xdr:rowOff>66302</xdr:rowOff>
    </xdr:from>
    <xdr:to>
      <xdr:col>11</xdr:col>
      <xdr:colOff>609599</xdr:colOff>
      <xdr:row>193</xdr:row>
      <xdr:rowOff>421691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72036" y="68544304"/>
          <a:ext cx="355389" cy="54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6804</xdr:colOff>
      <xdr:row>195</xdr:row>
      <xdr:rowOff>21777</xdr:rowOff>
    </xdr:from>
    <xdr:to>
      <xdr:col>11</xdr:col>
      <xdr:colOff>650008</xdr:colOff>
      <xdr:row>195</xdr:row>
      <xdr:rowOff>447682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25753" y="68931278"/>
          <a:ext cx="425905" cy="64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466728</xdr:colOff>
      <xdr:row>188</xdr:row>
      <xdr:rowOff>47628</xdr:rowOff>
    </xdr:from>
    <xdr:to>
      <xdr:col>11</xdr:col>
      <xdr:colOff>413447</xdr:colOff>
      <xdr:row>189</xdr:row>
      <xdr:rowOff>61022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8" y="67875153"/>
          <a:ext cx="422969" cy="42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304809</xdr:colOff>
      <xdr:row>188</xdr:row>
      <xdr:rowOff>371487</xdr:rowOff>
    </xdr:from>
    <xdr:to>
      <xdr:col>12</xdr:col>
      <xdr:colOff>82813</xdr:colOff>
      <xdr:row>190</xdr:row>
      <xdr:rowOff>33194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9" y="68199012"/>
          <a:ext cx="501904" cy="48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295301</xdr:colOff>
      <xdr:row>11</xdr:row>
      <xdr:rowOff>390551</xdr:rowOff>
    </xdr:from>
    <xdr:to>
      <xdr:col>12</xdr:col>
      <xdr:colOff>9611</xdr:colOff>
      <xdr:row>12</xdr:row>
      <xdr:rowOff>409662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51" y="3067076"/>
          <a:ext cx="438211" cy="438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28598</xdr:colOff>
      <xdr:row>22</xdr:row>
      <xdr:rowOff>381026</xdr:rowOff>
    </xdr:from>
    <xdr:to>
      <xdr:col>11</xdr:col>
      <xdr:colOff>441931</xdr:colOff>
      <xdr:row>24</xdr:row>
      <xdr:rowOff>56153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23" y="7677176"/>
          <a:ext cx="413333" cy="560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137957</xdr:colOff>
      <xdr:row>174</xdr:row>
      <xdr:rowOff>357343</xdr:rowOff>
    </xdr:from>
    <xdr:to>
      <xdr:col>11</xdr:col>
      <xdr:colOff>690719</xdr:colOff>
      <xdr:row>176</xdr:row>
      <xdr:rowOff>43018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703241">
          <a:off x="6343650" y="61236225"/>
          <a:ext cx="561975" cy="552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76096</xdr:colOff>
      <xdr:row>176</xdr:row>
      <xdr:rowOff>28595</xdr:rowOff>
    </xdr:from>
    <xdr:to>
      <xdr:col>11</xdr:col>
      <xdr:colOff>666728</xdr:colOff>
      <xdr:row>177</xdr:row>
      <xdr:rowOff>29610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57367" y="61708199"/>
          <a:ext cx="448690" cy="59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56759</xdr:colOff>
      <xdr:row>201</xdr:row>
      <xdr:rowOff>54265</xdr:rowOff>
    </xdr:from>
    <xdr:to>
      <xdr:col>11</xdr:col>
      <xdr:colOff>668064</xdr:colOff>
      <xdr:row>202</xdr:row>
      <xdr:rowOff>4774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638059">
          <a:off x="6349807" y="69637367"/>
          <a:ext cx="445809" cy="61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51435</xdr:colOff>
      <xdr:row>120</xdr:row>
      <xdr:rowOff>535305</xdr:rowOff>
    </xdr:from>
    <xdr:to>
      <xdr:col>12</xdr:col>
      <xdr:colOff>1905</xdr:colOff>
      <xdr:row>122</xdr:row>
      <xdr:rowOff>17144</xdr:rowOff>
    </xdr:to>
    <xdr:pic>
      <xdr:nvPicPr>
        <xdr:cNvPr id="11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152722">
          <a:off x="6305550" y="46373415"/>
          <a:ext cx="586739" cy="674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146003</xdr:colOff>
      <xdr:row>122</xdr:row>
      <xdr:rowOff>25448</xdr:rowOff>
    </xdr:from>
    <xdr:to>
      <xdr:col>11</xdr:col>
      <xdr:colOff>722678</xdr:colOff>
      <xdr:row>123</xdr:row>
      <xdr:rowOff>2588</xdr:rowOff>
    </xdr:to>
    <xdr:pic>
      <xdr:nvPicPr>
        <xdr:cNvPr id="11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4978960">
          <a:off x="6381751" y="46986825"/>
          <a:ext cx="525780" cy="5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137913</xdr:colOff>
      <xdr:row>103</xdr:row>
      <xdr:rowOff>33542</xdr:rowOff>
    </xdr:from>
    <xdr:to>
      <xdr:col>12</xdr:col>
      <xdr:colOff>23666</xdr:colOff>
      <xdr:row>104</xdr:row>
      <xdr:rowOff>96062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 rot="5400000">
          <a:off x="6526530" y="43851200"/>
          <a:ext cx="443520" cy="609653"/>
        </a:xfrm>
        <a:prstGeom prst="rect">
          <a:avLst/>
        </a:prstGeom>
      </xdr:spPr>
    </xdr:pic>
    <xdr:clientData/>
  </xdr:twoCellAnchor>
  <xdr:twoCellAnchor editAs="oneCell">
    <xdr:from>
      <xdr:col>11</xdr:col>
      <xdr:colOff>131475</xdr:colOff>
      <xdr:row>178</xdr:row>
      <xdr:rowOff>49530</xdr:rowOff>
    </xdr:from>
    <xdr:to>
      <xdr:col>11</xdr:col>
      <xdr:colOff>674285</xdr:colOff>
      <xdr:row>178</xdr:row>
      <xdr:rowOff>489530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1775" y="62704980"/>
          <a:ext cx="542810" cy="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104783</xdr:colOff>
      <xdr:row>26</xdr:row>
      <xdr:rowOff>0</xdr:rowOff>
    </xdr:from>
    <xdr:to>
      <xdr:col>11</xdr:col>
      <xdr:colOff>568905</xdr:colOff>
      <xdr:row>27</xdr:row>
      <xdr:rowOff>20250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33" y="9858375"/>
          <a:ext cx="464122" cy="56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285757</xdr:colOff>
      <xdr:row>141</xdr:row>
      <xdr:rowOff>0</xdr:rowOff>
    </xdr:from>
    <xdr:to>
      <xdr:col>11</xdr:col>
      <xdr:colOff>687100</xdr:colOff>
      <xdr:row>142</xdr:row>
      <xdr:rowOff>162131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7" y="48148917"/>
          <a:ext cx="401343" cy="642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66692</xdr:colOff>
      <xdr:row>141</xdr:row>
      <xdr:rowOff>381043</xdr:rowOff>
    </xdr:from>
    <xdr:to>
      <xdr:col>11</xdr:col>
      <xdr:colOff>434408</xdr:colOff>
      <xdr:row>142</xdr:row>
      <xdr:rowOff>471459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92" y="48691843"/>
          <a:ext cx="367716" cy="57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209550</xdr:colOff>
      <xdr:row>48</xdr:row>
      <xdr:rowOff>447675</xdr:rowOff>
    </xdr:from>
    <xdr:to>
      <xdr:col>11</xdr:col>
      <xdr:colOff>647700</xdr:colOff>
      <xdr:row>49</xdr:row>
      <xdr:rowOff>438150</xdr:rowOff>
    </xdr:to>
    <xdr:pic>
      <xdr:nvPicPr>
        <xdr:cNvPr id="12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96000" y="18526125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457268</xdr:colOff>
      <xdr:row>206</xdr:row>
      <xdr:rowOff>58784</xdr:rowOff>
    </xdr:from>
    <xdr:to>
      <xdr:col>11</xdr:col>
      <xdr:colOff>677838</xdr:colOff>
      <xdr:row>206</xdr:row>
      <xdr:rowOff>457175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6191318" y="70905734"/>
          <a:ext cx="696820" cy="398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99060</xdr:colOff>
      <xdr:row>73</xdr:row>
      <xdr:rowOff>83820</xdr:rowOff>
    </xdr:from>
    <xdr:to>
      <xdr:col>11</xdr:col>
      <xdr:colOff>668655</xdr:colOff>
      <xdr:row>73</xdr:row>
      <xdr:rowOff>512445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904150">
          <a:off x="6547485" y="27940635"/>
          <a:ext cx="428625" cy="56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119064</xdr:colOff>
      <xdr:row>204</xdr:row>
      <xdr:rowOff>42863</xdr:rowOff>
    </xdr:from>
    <xdr:to>
      <xdr:col>12</xdr:col>
      <xdr:colOff>4764</xdr:colOff>
      <xdr:row>205</xdr:row>
      <xdr:rowOff>14288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417098">
          <a:off x="6400801" y="70132576"/>
          <a:ext cx="46672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104775</xdr:colOff>
      <xdr:row>133</xdr:row>
      <xdr:rowOff>523875</xdr:rowOff>
    </xdr:from>
    <xdr:to>
      <xdr:col>12</xdr:col>
      <xdr:colOff>66674</xdr:colOff>
      <xdr:row>135</xdr:row>
      <xdr:rowOff>36195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633243">
          <a:off x="6349365" y="55277385"/>
          <a:ext cx="61722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85725</xdr:colOff>
      <xdr:row>80</xdr:row>
      <xdr:rowOff>9525</xdr:rowOff>
    </xdr:from>
    <xdr:to>
      <xdr:col>11</xdr:col>
      <xdr:colOff>514349</xdr:colOff>
      <xdr:row>81</xdr:row>
      <xdr:rowOff>66675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3547050"/>
          <a:ext cx="42862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352425</xdr:colOff>
      <xdr:row>34</xdr:row>
      <xdr:rowOff>19050</xdr:rowOff>
    </xdr:from>
    <xdr:to>
      <xdr:col>12</xdr:col>
      <xdr:colOff>66674</xdr:colOff>
      <xdr:row>35</xdr:row>
      <xdr:rowOff>10583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2696825"/>
          <a:ext cx="43815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352425</xdr:colOff>
      <xdr:row>130</xdr:row>
      <xdr:rowOff>40821</xdr:rowOff>
    </xdr:from>
    <xdr:to>
      <xdr:col>12</xdr:col>
      <xdr:colOff>76200</xdr:colOff>
      <xdr:row>131</xdr:row>
      <xdr:rowOff>38100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7903946"/>
          <a:ext cx="447675" cy="51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130317</xdr:colOff>
      <xdr:row>101</xdr:row>
      <xdr:rowOff>60209</xdr:rowOff>
    </xdr:from>
    <xdr:to>
      <xdr:col>11</xdr:col>
      <xdr:colOff>687936</xdr:colOff>
      <xdr:row>102</xdr:row>
      <xdr:rowOff>9779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240508">
          <a:off x="6591302" y="39822144"/>
          <a:ext cx="391530" cy="55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92285</xdr:colOff>
      <xdr:row>184</xdr:row>
      <xdr:rowOff>6818</xdr:rowOff>
    </xdr:from>
    <xdr:to>
      <xdr:col>11</xdr:col>
      <xdr:colOff>619025</xdr:colOff>
      <xdr:row>185</xdr:row>
      <xdr:rowOff>20873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019258">
          <a:off x="6368427" y="65282476"/>
          <a:ext cx="395055" cy="52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135198</xdr:colOff>
      <xdr:row>179</xdr:row>
      <xdr:rowOff>142540</xdr:rowOff>
    </xdr:from>
    <xdr:to>
      <xdr:col>11</xdr:col>
      <xdr:colOff>692268</xdr:colOff>
      <xdr:row>180</xdr:row>
      <xdr:rowOff>45345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15455" y="63223333"/>
          <a:ext cx="417155" cy="557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463430</xdr:colOff>
      <xdr:row>180</xdr:row>
      <xdr:rowOff>43693</xdr:rowOff>
    </xdr:from>
    <xdr:to>
      <xdr:col>11</xdr:col>
      <xdr:colOff>609788</xdr:colOff>
      <xdr:row>181</xdr:row>
      <xdr:rowOff>79395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038736">
          <a:off x="6281383" y="63624890"/>
          <a:ext cx="454802" cy="62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152338</xdr:colOff>
      <xdr:row>182</xdr:row>
      <xdr:rowOff>59172</xdr:rowOff>
    </xdr:from>
    <xdr:to>
      <xdr:col>12</xdr:col>
      <xdr:colOff>51046</xdr:colOff>
      <xdr:row>183</xdr:row>
      <xdr:rowOff>30104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40826" y="64446184"/>
          <a:ext cx="466232" cy="62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135193</xdr:colOff>
      <xdr:row>183</xdr:row>
      <xdr:rowOff>26787</xdr:rowOff>
    </xdr:from>
    <xdr:to>
      <xdr:col>12</xdr:col>
      <xdr:colOff>33901</xdr:colOff>
      <xdr:row>184</xdr:row>
      <xdr:rowOff>112019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23681" y="64909099"/>
          <a:ext cx="466232" cy="62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93745</xdr:colOff>
      <xdr:row>181</xdr:row>
      <xdr:rowOff>79273</xdr:rowOff>
    </xdr:from>
    <xdr:to>
      <xdr:col>11</xdr:col>
      <xdr:colOff>613550</xdr:colOff>
      <xdr:row>182</xdr:row>
      <xdr:rowOff>87385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69392" y="64098126"/>
          <a:ext cx="389112" cy="51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</xdr:colOff>
      <xdr:row>185</xdr:row>
      <xdr:rowOff>19051</xdr:rowOff>
    </xdr:from>
    <xdr:to>
      <xdr:col>11</xdr:col>
      <xdr:colOff>564840</xdr:colOff>
      <xdr:row>186</xdr:row>
      <xdr:rowOff>33106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019258">
          <a:off x="6314242" y="65675709"/>
          <a:ext cx="395055" cy="52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</xdr:colOff>
      <xdr:row>185</xdr:row>
      <xdr:rowOff>371475</xdr:rowOff>
    </xdr:from>
    <xdr:to>
      <xdr:col>11</xdr:col>
      <xdr:colOff>628650</xdr:colOff>
      <xdr:row>187</xdr:row>
      <xdr:rowOff>104775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6093975"/>
          <a:ext cx="5905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170</xdr:row>
      <xdr:rowOff>0</xdr:rowOff>
    </xdr:from>
    <xdr:to>
      <xdr:col>11</xdr:col>
      <xdr:colOff>657225</xdr:colOff>
      <xdr:row>171</xdr:row>
      <xdr:rowOff>0</xdr:rowOff>
    </xdr:to>
    <xdr:pic>
      <xdr:nvPicPr>
        <xdr:cNvPr id="1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229350" y="61864875"/>
          <a:ext cx="6381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83820</xdr:colOff>
      <xdr:row>113</xdr:row>
      <xdr:rowOff>9525</xdr:rowOff>
    </xdr:from>
    <xdr:to>
      <xdr:col>12</xdr:col>
      <xdr:colOff>7620</xdr:colOff>
      <xdr:row>114</xdr:row>
      <xdr:rowOff>51435</xdr:rowOff>
    </xdr:to>
    <xdr:pic>
      <xdr:nvPicPr>
        <xdr:cNvPr id="13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229444">
          <a:off x="6486525" y="42306240"/>
          <a:ext cx="62103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48578</xdr:colOff>
      <xdr:row>113</xdr:row>
      <xdr:rowOff>625792</xdr:rowOff>
    </xdr:from>
    <xdr:to>
      <xdr:col>11</xdr:col>
      <xdr:colOff>722948</xdr:colOff>
      <xdr:row>115</xdr:row>
      <xdr:rowOff>90487</xdr:rowOff>
    </xdr:to>
    <xdr:pic>
      <xdr:nvPicPr>
        <xdr:cNvPr id="14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084571">
          <a:off x="6454140" y="42919650"/>
          <a:ext cx="638175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169</xdr:row>
      <xdr:rowOff>0</xdr:rowOff>
    </xdr:from>
    <xdr:to>
      <xdr:col>11</xdr:col>
      <xdr:colOff>685800</xdr:colOff>
      <xdr:row>170</xdr:row>
      <xdr:rowOff>9525</xdr:rowOff>
    </xdr:to>
    <xdr:pic>
      <xdr:nvPicPr>
        <xdr:cNvPr id="148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257925" y="58350150"/>
          <a:ext cx="6381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191</xdr:row>
      <xdr:rowOff>0</xdr:rowOff>
    </xdr:from>
    <xdr:to>
      <xdr:col>11</xdr:col>
      <xdr:colOff>675913</xdr:colOff>
      <xdr:row>191</xdr:row>
      <xdr:rowOff>341218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49085" y="68522190"/>
          <a:ext cx="341218" cy="533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112395</xdr:colOff>
      <xdr:row>90</xdr:row>
      <xdr:rowOff>51435</xdr:rowOff>
    </xdr:from>
    <xdr:to>
      <xdr:col>11</xdr:col>
      <xdr:colOff>618202</xdr:colOff>
      <xdr:row>91</xdr:row>
      <xdr:rowOff>51435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335" y="36276915"/>
          <a:ext cx="505807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83810</xdr:colOff>
      <xdr:row>77</xdr:row>
      <xdr:rowOff>41920</xdr:rowOff>
    </xdr:from>
    <xdr:to>
      <xdr:col>11</xdr:col>
      <xdr:colOff>659201</xdr:colOff>
      <xdr:row>77</xdr:row>
      <xdr:rowOff>502991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18910" y="30022800"/>
          <a:ext cx="461071" cy="57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133351</xdr:colOff>
      <xdr:row>98</xdr:row>
      <xdr:rowOff>66674</xdr:rowOff>
    </xdr:from>
    <xdr:to>
      <xdr:col>11</xdr:col>
      <xdr:colOff>638176</xdr:colOff>
      <xdr:row>98</xdr:row>
      <xdr:rowOff>561975</xdr:rowOff>
    </xdr:to>
    <xdr:pic>
      <xdr:nvPicPr>
        <xdr:cNvPr id="14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343651" y="38966774"/>
          <a:ext cx="504825" cy="4953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8154</xdr:colOff>
      <xdr:row>192</xdr:row>
      <xdr:rowOff>22880</xdr:rowOff>
    </xdr:from>
    <xdr:to>
      <xdr:col>12</xdr:col>
      <xdr:colOff>30461</xdr:colOff>
      <xdr:row>193</xdr:row>
      <xdr:rowOff>36387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42894" y="72880920"/>
          <a:ext cx="455467" cy="7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479680</xdr:colOff>
      <xdr:row>191</xdr:row>
      <xdr:rowOff>30492</xdr:rowOff>
    </xdr:from>
    <xdr:to>
      <xdr:col>12</xdr:col>
      <xdr:colOff>38093</xdr:colOff>
      <xdr:row>192</xdr:row>
      <xdr:rowOff>39466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40900" y="72432412"/>
          <a:ext cx="450934" cy="79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28032</xdr:colOff>
      <xdr:row>110</xdr:row>
      <xdr:rowOff>71040</xdr:rowOff>
    </xdr:from>
    <xdr:to>
      <xdr:col>12</xdr:col>
      <xdr:colOff>4013</xdr:colOff>
      <xdr:row>110</xdr:row>
      <xdr:rowOff>445977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68444" y="41163248"/>
          <a:ext cx="374937" cy="69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54667</xdr:colOff>
      <xdr:row>99</xdr:row>
      <xdr:rowOff>52017</xdr:rowOff>
    </xdr:from>
    <xdr:to>
      <xdr:col>12</xdr:col>
      <xdr:colOff>43907</xdr:colOff>
      <xdr:row>99</xdr:row>
      <xdr:rowOff>455388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98921" y="38740083"/>
          <a:ext cx="403371" cy="7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56703</xdr:colOff>
      <xdr:row>190</xdr:row>
      <xdr:rowOff>419101</xdr:rowOff>
    </xdr:from>
    <xdr:to>
      <xdr:col>11</xdr:col>
      <xdr:colOff>687694</xdr:colOff>
      <xdr:row>192</xdr:row>
      <xdr:rowOff>2709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38270" y="79333909"/>
          <a:ext cx="478958" cy="630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102951</xdr:colOff>
      <xdr:row>155</xdr:row>
      <xdr:rowOff>182800</xdr:rowOff>
    </xdr:from>
    <xdr:to>
      <xdr:col>12</xdr:col>
      <xdr:colOff>58976</xdr:colOff>
      <xdr:row>157</xdr:row>
      <xdr:rowOff>49450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41868">
          <a:off x="6334126" y="54930675"/>
          <a:ext cx="638175" cy="67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36513</xdr:colOff>
      <xdr:row>106</xdr:row>
      <xdr:rowOff>1587</xdr:rowOff>
    </xdr:from>
    <xdr:to>
      <xdr:col>12</xdr:col>
      <xdr:colOff>87313</xdr:colOff>
      <xdr:row>107</xdr:row>
      <xdr:rowOff>11112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555973">
          <a:off x="6343650" y="40300275"/>
          <a:ext cx="581025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80924</xdr:colOff>
      <xdr:row>107</xdr:row>
      <xdr:rowOff>85574</xdr:rowOff>
    </xdr:from>
    <xdr:to>
      <xdr:col>12</xdr:col>
      <xdr:colOff>114955</xdr:colOff>
      <xdr:row>107</xdr:row>
      <xdr:rowOff>491608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197521">
          <a:off x="6467173" y="40876650"/>
          <a:ext cx="406034" cy="75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68609</xdr:colOff>
      <xdr:row>123</xdr:row>
      <xdr:rowOff>63685</xdr:rowOff>
    </xdr:from>
    <xdr:to>
      <xdr:col>12</xdr:col>
      <xdr:colOff>142874</xdr:colOff>
      <xdr:row>123</xdr:row>
      <xdr:rowOff>487711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65979" y="47415890"/>
          <a:ext cx="424026" cy="798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10344</xdr:colOff>
      <xdr:row>84</xdr:row>
      <xdr:rowOff>542928</xdr:rowOff>
    </xdr:from>
    <xdr:to>
      <xdr:col>11</xdr:col>
      <xdr:colOff>715194</xdr:colOff>
      <xdr:row>86</xdr:row>
      <xdr:rowOff>125465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62700" y="34547997"/>
          <a:ext cx="611237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409575</xdr:colOff>
      <xdr:row>131</xdr:row>
      <xdr:rowOff>438150</xdr:rowOff>
    </xdr:from>
    <xdr:to>
      <xdr:col>12</xdr:col>
      <xdr:colOff>304800</xdr:colOff>
      <xdr:row>133</xdr:row>
      <xdr:rowOff>19050</xdr:rowOff>
    </xdr:to>
    <xdr:pic>
      <xdr:nvPicPr>
        <xdr:cNvPr id="15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9875" y="48815625"/>
          <a:ext cx="6191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133</xdr:row>
      <xdr:rowOff>57150</xdr:rowOff>
    </xdr:from>
    <xdr:to>
      <xdr:col>11</xdr:col>
      <xdr:colOff>695325</xdr:colOff>
      <xdr:row>133</xdr:row>
      <xdr:rowOff>485775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49539525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39880</xdr:colOff>
      <xdr:row>92</xdr:row>
      <xdr:rowOff>38133</xdr:rowOff>
    </xdr:from>
    <xdr:to>
      <xdr:col>11</xdr:col>
      <xdr:colOff>674489</xdr:colOff>
      <xdr:row>93</xdr:row>
      <xdr:rowOff>9555</xdr:rowOff>
    </xdr:to>
    <xdr:pic>
      <xdr:nvPicPr>
        <xdr:cNvPr id="158" name="Рисунок 157" descr="4182bn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 rot="5223933">
          <a:off x="6286499" y="37073114"/>
          <a:ext cx="561972" cy="634609"/>
        </a:xfrm>
        <a:prstGeom prst="rect">
          <a:avLst/>
        </a:prstGeom>
      </xdr:spPr>
    </xdr:pic>
    <xdr:clientData/>
  </xdr:twoCellAnchor>
  <xdr:twoCellAnchor editAs="oneCell">
    <xdr:from>
      <xdr:col>11</xdr:col>
      <xdr:colOff>29742</xdr:colOff>
      <xdr:row>93</xdr:row>
      <xdr:rowOff>32917</xdr:rowOff>
    </xdr:from>
    <xdr:to>
      <xdr:col>11</xdr:col>
      <xdr:colOff>675108</xdr:colOff>
      <xdr:row>94</xdr:row>
      <xdr:rowOff>13866</xdr:rowOff>
    </xdr:to>
    <xdr:pic>
      <xdr:nvPicPr>
        <xdr:cNvPr id="164" name="Рисунок 163" descr="4584b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 rot="5400000">
          <a:off x="6276975" y="37657834"/>
          <a:ext cx="571499" cy="645366"/>
        </a:xfrm>
        <a:prstGeom prst="rect">
          <a:avLst/>
        </a:prstGeom>
      </xdr:spPr>
    </xdr:pic>
    <xdr:clientData/>
  </xdr:twoCellAnchor>
  <xdr:twoCellAnchor editAs="oneCell">
    <xdr:from>
      <xdr:col>10</xdr:col>
      <xdr:colOff>475493</xdr:colOff>
      <xdr:row>93</xdr:row>
      <xdr:rowOff>573921</xdr:rowOff>
    </xdr:from>
    <xdr:to>
      <xdr:col>11</xdr:col>
      <xdr:colOff>707266</xdr:colOff>
      <xdr:row>95</xdr:row>
      <xdr:rowOff>19805</xdr:rowOff>
    </xdr:to>
    <xdr:pic>
      <xdr:nvPicPr>
        <xdr:cNvPr id="165" name="Рисунок 164" descr="4185b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 rot="5400000">
          <a:off x="6250063" y="38195251"/>
          <a:ext cx="626984" cy="708023"/>
        </a:xfrm>
        <a:prstGeom prst="rect">
          <a:avLst/>
        </a:prstGeom>
      </xdr:spPr>
    </xdr:pic>
    <xdr:clientData/>
  </xdr:twoCellAnchor>
  <xdr:twoCellAnchor editAs="oneCell">
    <xdr:from>
      <xdr:col>10</xdr:col>
      <xdr:colOff>460805</xdr:colOff>
      <xdr:row>95</xdr:row>
      <xdr:rowOff>6781</xdr:rowOff>
    </xdr:from>
    <xdr:to>
      <xdr:col>11</xdr:col>
      <xdr:colOff>719074</xdr:colOff>
      <xdr:row>96</xdr:row>
      <xdr:rowOff>66678</xdr:rowOff>
    </xdr:to>
    <xdr:pic>
      <xdr:nvPicPr>
        <xdr:cNvPr id="166" name="Рисунок 165" descr="4183b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5400000">
          <a:off x="6236891" y="38807695"/>
          <a:ext cx="650447" cy="734519"/>
        </a:xfrm>
        <a:prstGeom prst="rect">
          <a:avLst/>
        </a:prstGeom>
      </xdr:spPr>
    </xdr:pic>
    <xdr:clientData/>
  </xdr:twoCellAnchor>
  <xdr:twoCellAnchor editAs="oneCell">
    <xdr:from>
      <xdr:col>11</xdr:col>
      <xdr:colOff>26953</xdr:colOff>
      <xdr:row>96</xdr:row>
      <xdr:rowOff>30132</xdr:rowOff>
    </xdr:from>
    <xdr:to>
      <xdr:col>11</xdr:col>
      <xdr:colOff>695324</xdr:colOff>
      <xdr:row>97</xdr:row>
      <xdr:rowOff>31452</xdr:rowOff>
    </xdr:to>
    <xdr:pic>
      <xdr:nvPicPr>
        <xdr:cNvPr id="167" name="Рисунок 166" descr="4184b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 rot="5400000">
          <a:off x="6275504" y="39425381"/>
          <a:ext cx="591870" cy="668371"/>
        </a:xfrm>
        <a:prstGeom prst="rect">
          <a:avLst/>
        </a:prstGeom>
      </xdr:spPr>
    </xdr:pic>
    <xdr:clientData/>
  </xdr:twoCellAnchor>
  <xdr:twoCellAnchor editAs="oneCell">
    <xdr:from>
      <xdr:col>11</xdr:col>
      <xdr:colOff>84822</xdr:colOff>
      <xdr:row>197</xdr:row>
      <xdr:rowOff>20807</xdr:rowOff>
    </xdr:from>
    <xdr:to>
      <xdr:col>12</xdr:col>
      <xdr:colOff>19049</xdr:colOff>
      <xdr:row>198</xdr:row>
      <xdr:rowOff>95250</xdr:rowOff>
    </xdr:to>
    <xdr:pic>
      <xdr:nvPicPr>
        <xdr:cNvPr id="172" name="Рисунок 171" descr="7024325_w640_h640_obrazek1856 - копия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390372" y="81221432"/>
          <a:ext cx="658127" cy="531643"/>
        </a:xfrm>
        <a:prstGeom prst="rect">
          <a:avLst/>
        </a:prstGeom>
      </xdr:spPr>
    </xdr:pic>
    <xdr:clientData/>
  </xdr:twoCellAnchor>
  <xdr:twoCellAnchor editAs="oneCell">
    <xdr:from>
      <xdr:col>11</xdr:col>
      <xdr:colOff>58597</xdr:colOff>
      <xdr:row>198</xdr:row>
      <xdr:rowOff>9525</xdr:rowOff>
    </xdr:from>
    <xdr:to>
      <xdr:col>12</xdr:col>
      <xdr:colOff>57149</xdr:colOff>
      <xdr:row>199</xdr:row>
      <xdr:rowOff>57150</xdr:rowOff>
    </xdr:to>
    <xdr:pic>
      <xdr:nvPicPr>
        <xdr:cNvPr id="173" name="Рисунок 172" descr="10878680_w640_h640_2000299heron_winterdsc6291 - копия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268897" y="80276700"/>
          <a:ext cx="722452" cy="504825"/>
        </a:xfrm>
        <a:prstGeom prst="rect">
          <a:avLst/>
        </a:prstGeom>
      </xdr:spPr>
    </xdr:pic>
    <xdr:clientData/>
  </xdr:twoCellAnchor>
  <xdr:twoCellAnchor editAs="oneCell">
    <xdr:from>
      <xdr:col>11</xdr:col>
      <xdr:colOff>49206</xdr:colOff>
      <xdr:row>199</xdr:row>
      <xdr:rowOff>10309</xdr:rowOff>
    </xdr:from>
    <xdr:to>
      <xdr:col>11</xdr:col>
      <xdr:colOff>705631</xdr:colOff>
      <xdr:row>200</xdr:row>
      <xdr:rowOff>9529</xdr:rowOff>
    </xdr:to>
    <xdr:pic>
      <xdr:nvPicPr>
        <xdr:cNvPr id="174" name="Рисунок 173" descr="11609146_w640_h640_0102000999snipedsc6251 - копия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 rot="5400000">
          <a:off x="6359509" y="80634681"/>
          <a:ext cx="456420" cy="65642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19049</xdr:colOff>
      <xdr:row>36</xdr:row>
      <xdr:rowOff>476252</xdr:rowOff>
    </xdr:from>
    <xdr:to>
      <xdr:col>11</xdr:col>
      <xdr:colOff>457198</xdr:colOff>
      <xdr:row>38</xdr:row>
      <xdr:rowOff>13264</xdr:rowOff>
    </xdr:to>
    <xdr:pic>
      <xdr:nvPicPr>
        <xdr:cNvPr id="169" name="Рисунок 168" descr="20190913_135827-01.jpe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229349" y="13744577"/>
          <a:ext cx="438149" cy="546662"/>
        </a:xfrm>
        <a:prstGeom prst="rect">
          <a:avLst/>
        </a:prstGeom>
      </xdr:spPr>
    </xdr:pic>
    <xdr:clientData/>
  </xdr:twoCellAnchor>
  <xdr:oneCellAnchor>
    <xdr:from>
      <xdr:col>11</xdr:col>
      <xdr:colOff>419100</xdr:colOff>
      <xdr:row>13</xdr:row>
      <xdr:rowOff>28575</xdr:rowOff>
    </xdr:from>
    <xdr:ext cx="334963" cy="428625"/>
    <xdr:pic>
      <xdr:nvPicPr>
        <xdr:cNvPr id="17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29400" y="3543300"/>
          <a:ext cx="3349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89354</xdr:colOff>
      <xdr:row>125</xdr:row>
      <xdr:rowOff>19372</xdr:rowOff>
    </xdr:from>
    <xdr:to>
      <xdr:col>11</xdr:col>
      <xdr:colOff>666750</xdr:colOff>
      <xdr:row>126</xdr:row>
      <xdr:rowOff>35380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2698" y="52392878"/>
          <a:ext cx="511308" cy="577396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104</xdr:row>
      <xdr:rowOff>85725</xdr:rowOff>
    </xdr:from>
    <xdr:to>
      <xdr:col>11</xdr:col>
      <xdr:colOff>638174</xdr:colOff>
      <xdr:row>106</xdr:row>
      <xdr:rowOff>104774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3650" y="44243625"/>
          <a:ext cx="504824" cy="504824"/>
        </a:xfrm>
        <a:prstGeom prst="rect">
          <a:avLst/>
        </a:prstGeom>
      </xdr:spPr>
    </xdr:pic>
    <xdr:clientData/>
  </xdr:twoCellAnchor>
  <xdr:twoCellAnchor editAs="oneCell">
    <xdr:from>
      <xdr:col>11</xdr:col>
      <xdr:colOff>19217</xdr:colOff>
      <xdr:row>164</xdr:row>
      <xdr:rowOff>465724</xdr:rowOff>
    </xdr:from>
    <xdr:to>
      <xdr:col>11</xdr:col>
      <xdr:colOff>652644</xdr:colOff>
      <xdr:row>166</xdr:row>
      <xdr:rowOff>24284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598208">
          <a:off x="6290701" y="66174665"/>
          <a:ext cx="511060" cy="633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159</xdr:row>
      <xdr:rowOff>0</xdr:rowOff>
    </xdr:from>
    <xdr:to>
      <xdr:col>11</xdr:col>
      <xdr:colOff>647700</xdr:colOff>
      <xdr:row>160</xdr:row>
      <xdr:rowOff>89048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722000"/>
          <a:ext cx="647700" cy="527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361981</xdr:colOff>
      <xdr:row>125</xdr:row>
      <xdr:rowOff>476268</xdr:rowOff>
    </xdr:from>
    <xdr:to>
      <xdr:col>12</xdr:col>
      <xdr:colOff>67225</xdr:colOff>
      <xdr:row>127</xdr:row>
      <xdr:rowOff>31450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31" y="52444668"/>
          <a:ext cx="429144" cy="545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371508</xdr:colOff>
      <xdr:row>127</xdr:row>
      <xdr:rowOff>457200</xdr:rowOff>
    </xdr:from>
    <xdr:to>
      <xdr:col>12</xdr:col>
      <xdr:colOff>89315</xdr:colOff>
      <xdr:row>128</xdr:row>
      <xdr:rowOff>487880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58" y="54864000"/>
          <a:ext cx="441707" cy="52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50</xdr:row>
      <xdr:rowOff>0</xdr:rowOff>
    </xdr:from>
    <xdr:to>
      <xdr:col>11</xdr:col>
      <xdr:colOff>438150</xdr:colOff>
      <xdr:row>50</xdr:row>
      <xdr:rowOff>485775</xdr:rowOff>
    </xdr:to>
    <xdr:pic>
      <xdr:nvPicPr>
        <xdr:cNvPr id="17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05550" y="20326350"/>
          <a:ext cx="438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</xdr:colOff>
      <xdr:row>203</xdr:row>
      <xdr:rowOff>9525</xdr:rowOff>
    </xdr:from>
    <xdr:to>
      <xdr:col>11</xdr:col>
      <xdr:colOff>657225</xdr:colOff>
      <xdr:row>203</xdr:row>
      <xdr:rowOff>485775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00800" y="82267425"/>
          <a:ext cx="476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140</xdr:row>
      <xdr:rowOff>0</xdr:rowOff>
    </xdr:from>
    <xdr:to>
      <xdr:col>11</xdr:col>
      <xdr:colOff>409575</xdr:colOff>
      <xdr:row>141</xdr:row>
      <xdr:rowOff>85725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8159650"/>
          <a:ext cx="4095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104775</xdr:colOff>
      <xdr:row>67</xdr:row>
      <xdr:rowOff>59055</xdr:rowOff>
    </xdr:from>
    <xdr:to>
      <xdr:col>11</xdr:col>
      <xdr:colOff>702354</xdr:colOff>
      <xdr:row>67</xdr:row>
      <xdr:rowOff>501015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27100530"/>
          <a:ext cx="597579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200025</xdr:colOff>
      <xdr:row>196</xdr:row>
      <xdr:rowOff>28575</xdr:rowOff>
    </xdr:from>
    <xdr:to>
      <xdr:col>11</xdr:col>
      <xdr:colOff>628650</xdr:colOff>
      <xdr:row>196</xdr:row>
      <xdr:rowOff>453390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80772000"/>
          <a:ext cx="42862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126</xdr:row>
      <xdr:rowOff>476250</xdr:rowOff>
    </xdr:from>
    <xdr:to>
      <xdr:col>11</xdr:col>
      <xdr:colOff>419100</xdr:colOff>
      <xdr:row>128</xdr:row>
      <xdr:rowOff>35289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387750"/>
          <a:ext cx="419100" cy="54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28128</xdr:colOff>
      <xdr:row>193</xdr:row>
      <xdr:rowOff>428627</xdr:rowOff>
    </xdr:from>
    <xdr:to>
      <xdr:col>11</xdr:col>
      <xdr:colOff>659119</xdr:colOff>
      <xdr:row>195</xdr:row>
      <xdr:rowOff>12235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09695" y="80686460"/>
          <a:ext cx="478958" cy="630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38122</xdr:colOff>
      <xdr:row>207</xdr:row>
      <xdr:rowOff>28610</xdr:rowOff>
    </xdr:from>
    <xdr:ext cx="650744" cy="397153"/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72" y="88077710"/>
          <a:ext cx="650744" cy="39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157163</xdr:colOff>
      <xdr:row>136</xdr:row>
      <xdr:rowOff>23812</xdr:rowOff>
    </xdr:from>
    <xdr:to>
      <xdr:col>12</xdr:col>
      <xdr:colOff>4763</xdr:colOff>
      <xdr:row>136</xdr:row>
      <xdr:rowOff>452437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961524">
          <a:off x="6534150" y="58835925"/>
          <a:ext cx="4286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52388</xdr:colOff>
      <xdr:row>137</xdr:row>
      <xdr:rowOff>23811</xdr:rowOff>
    </xdr:from>
    <xdr:to>
      <xdr:col>11</xdr:col>
      <xdr:colOff>623888</xdr:colOff>
      <xdr:row>137</xdr:row>
      <xdr:rowOff>452436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979434">
          <a:off x="6429375" y="59321699"/>
          <a:ext cx="4286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457200</xdr:colOff>
      <xdr:row>79</xdr:row>
      <xdr:rowOff>57153</xdr:rowOff>
    </xdr:from>
    <xdr:to>
      <xdr:col>12</xdr:col>
      <xdr:colOff>57414</xdr:colOff>
      <xdr:row>79</xdr:row>
      <xdr:rowOff>466729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81894" y="32884934"/>
          <a:ext cx="409576" cy="800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7</xdr:row>
      <xdr:rowOff>64770</xdr:rowOff>
    </xdr:from>
    <xdr:to>
      <xdr:col>0</xdr:col>
      <xdr:colOff>1193154</xdr:colOff>
      <xdr:row>8</xdr:row>
      <xdr:rowOff>335280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15490"/>
          <a:ext cx="115505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60961</xdr:colOff>
      <xdr:row>10</xdr:row>
      <xdr:rowOff>45720</xdr:rowOff>
    </xdr:from>
    <xdr:to>
      <xdr:col>1</xdr:col>
      <xdr:colOff>3811</xdr:colOff>
      <xdr:row>11</xdr:row>
      <xdr:rowOff>291179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1" y="3223260"/>
          <a:ext cx="1219200" cy="55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19052</xdr:colOff>
      <xdr:row>12</xdr:row>
      <xdr:rowOff>7623</xdr:rowOff>
    </xdr:from>
    <xdr:to>
      <xdr:col>0</xdr:col>
      <xdr:colOff>943928</xdr:colOff>
      <xdr:row>12</xdr:row>
      <xdr:rowOff>635184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" y="4198623"/>
          <a:ext cx="924876" cy="62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110490</xdr:rowOff>
    </xdr:from>
    <xdr:to>
      <xdr:col>0</xdr:col>
      <xdr:colOff>1150110</xdr:colOff>
      <xdr:row>14</xdr:row>
      <xdr:rowOff>268617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1570"/>
          <a:ext cx="1150110" cy="51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152402</xdr:colOff>
      <xdr:row>19</xdr:row>
      <xdr:rowOff>91453</xdr:rowOff>
    </xdr:from>
    <xdr:to>
      <xdr:col>0</xdr:col>
      <xdr:colOff>1112402</xdr:colOff>
      <xdr:row>20</xdr:row>
      <xdr:rowOff>306087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2" y="6637033"/>
          <a:ext cx="960000" cy="633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76210</xdr:colOff>
      <xdr:row>21</xdr:row>
      <xdr:rowOff>45732</xdr:rowOff>
    </xdr:from>
    <xdr:to>
      <xdr:col>0</xdr:col>
      <xdr:colOff>1236744</xdr:colOff>
      <xdr:row>22</xdr:row>
      <xdr:rowOff>301021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10" y="6164592"/>
          <a:ext cx="1160534" cy="575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144801</xdr:colOff>
      <xdr:row>23</xdr:row>
      <xdr:rowOff>22878</xdr:rowOff>
    </xdr:from>
    <xdr:to>
      <xdr:col>0</xdr:col>
      <xdr:colOff>959602</xdr:colOff>
      <xdr:row>24</xdr:row>
      <xdr:rowOff>3576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01" y="6789438"/>
          <a:ext cx="814801" cy="61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15258</xdr:rowOff>
    </xdr:from>
    <xdr:to>
      <xdr:col>1</xdr:col>
      <xdr:colOff>2777</xdr:colOff>
      <xdr:row>25</xdr:row>
      <xdr:rowOff>325908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4278"/>
          <a:ext cx="1269602" cy="68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60961</xdr:colOff>
      <xdr:row>26</xdr:row>
      <xdr:rowOff>15251</xdr:rowOff>
    </xdr:from>
    <xdr:to>
      <xdr:col>0</xdr:col>
      <xdr:colOff>1066801</xdr:colOff>
      <xdr:row>26</xdr:row>
      <xdr:rowOff>659424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1" y="8130551"/>
          <a:ext cx="1005840" cy="644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106682</xdr:colOff>
      <xdr:row>27</xdr:row>
      <xdr:rowOff>15277</xdr:rowOff>
    </xdr:from>
    <xdr:to>
      <xdr:col>0</xdr:col>
      <xdr:colOff>1095691</xdr:colOff>
      <xdr:row>27</xdr:row>
      <xdr:rowOff>594477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2" y="8801137"/>
          <a:ext cx="989009" cy="57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137176</xdr:colOff>
      <xdr:row>52</xdr:row>
      <xdr:rowOff>38103</xdr:rowOff>
    </xdr:from>
    <xdr:to>
      <xdr:col>0</xdr:col>
      <xdr:colOff>1069640</xdr:colOff>
      <xdr:row>52</xdr:row>
      <xdr:rowOff>607626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76" y="12275823"/>
          <a:ext cx="932464" cy="57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213367</xdr:colOff>
      <xdr:row>51</xdr:row>
      <xdr:rowOff>7636</xdr:rowOff>
    </xdr:from>
    <xdr:to>
      <xdr:col>0</xdr:col>
      <xdr:colOff>1037313</xdr:colOff>
      <xdr:row>51</xdr:row>
      <xdr:rowOff>554226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7" y="11841496"/>
          <a:ext cx="823946" cy="546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198141</xdr:colOff>
      <xdr:row>39</xdr:row>
      <xdr:rowOff>3832</xdr:rowOff>
    </xdr:from>
    <xdr:to>
      <xdr:col>0</xdr:col>
      <xdr:colOff>997853</xdr:colOff>
      <xdr:row>40</xdr:row>
      <xdr:rowOff>349622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41" y="9772672"/>
          <a:ext cx="799712" cy="65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68583</xdr:colOff>
      <xdr:row>41</xdr:row>
      <xdr:rowOff>11436</xdr:rowOff>
    </xdr:from>
    <xdr:to>
      <xdr:col>0</xdr:col>
      <xdr:colOff>1184552</xdr:colOff>
      <xdr:row>42</xdr:row>
      <xdr:rowOff>327876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3" y="10458456"/>
          <a:ext cx="1115969" cy="659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76203</xdr:colOff>
      <xdr:row>44</xdr:row>
      <xdr:rowOff>3820</xdr:rowOff>
    </xdr:from>
    <xdr:to>
      <xdr:col>0</xdr:col>
      <xdr:colOff>1136775</xdr:colOff>
      <xdr:row>45</xdr:row>
      <xdr:rowOff>329566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3" y="11151880"/>
          <a:ext cx="1060572" cy="68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270532</xdr:colOff>
      <xdr:row>46</xdr:row>
      <xdr:rowOff>19055</xdr:rowOff>
    </xdr:from>
    <xdr:to>
      <xdr:col>0</xdr:col>
      <xdr:colOff>1130600</xdr:colOff>
      <xdr:row>46</xdr:row>
      <xdr:rowOff>605008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32" y="11875775"/>
          <a:ext cx="860068" cy="58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167642</xdr:colOff>
      <xdr:row>49</xdr:row>
      <xdr:rowOff>3824</xdr:rowOff>
    </xdr:from>
    <xdr:to>
      <xdr:col>0</xdr:col>
      <xdr:colOff>1229353</xdr:colOff>
      <xdr:row>49</xdr:row>
      <xdr:rowOff>673223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2" y="12477764"/>
          <a:ext cx="1061711" cy="669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161929</xdr:colOff>
      <xdr:row>107</xdr:row>
      <xdr:rowOff>45724</xdr:rowOff>
    </xdr:from>
    <xdr:to>
      <xdr:col>0</xdr:col>
      <xdr:colOff>1036476</xdr:colOff>
      <xdr:row>108</xdr:row>
      <xdr:rowOff>338098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9" y="36764599"/>
          <a:ext cx="874547" cy="65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221020</xdr:colOff>
      <xdr:row>53</xdr:row>
      <xdr:rowOff>7645</xdr:rowOff>
    </xdr:from>
    <xdr:to>
      <xdr:col>0</xdr:col>
      <xdr:colOff>1189225</xdr:colOff>
      <xdr:row>55</xdr:row>
      <xdr:rowOff>770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20" y="14714245"/>
          <a:ext cx="968205" cy="68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95252</xdr:colOff>
      <xdr:row>57</xdr:row>
      <xdr:rowOff>7642</xdr:rowOff>
    </xdr:from>
    <xdr:to>
      <xdr:col>0</xdr:col>
      <xdr:colOff>948586</xdr:colOff>
      <xdr:row>58</xdr:row>
      <xdr:rowOff>77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15407662"/>
          <a:ext cx="853334" cy="640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123837</xdr:colOff>
      <xdr:row>59</xdr:row>
      <xdr:rowOff>28582</xdr:rowOff>
    </xdr:from>
    <xdr:to>
      <xdr:col>0</xdr:col>
      <xdr:colOff>844027</xdr:colOff>
      <xdr:row>59</xdr:row>
      <xdr:rowOff>658463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37" y="16363957"/>
          <a:ext cx="720190" cy="62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110</xdr:row>
      <xdr:rowOff>38100</xdr:rowOff>
    </xdr:from>
    <xdr:to>
      <xdr:col>0</xdr:col>
      <xdr:colOff>834490</xdr:colOff>
      <xdr:row>110</xdr:row>
      <xdr:rowOff>667981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764875"/>
          <a:ext cx="720190" cy="62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228624</xdr:colOff>
      <xdr:row>60</xdr:row>
      <xdr:rowOff>19055</xdr:rowOff>
    </xdr:from>
    <xdr:to>
      <xdr:col>0</xdr:col>
      <xdr:colOff>948624</xdr:colOff>
      <xdr:row>60</xdr:row>
      <xdr:rowOff>674943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24" y="17030705"/>
          <a:ext cx="720000" cy="65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152417</xdr:colOff>
      <xdr:row>61</xdr:row>
      <xdr:rowOff>19073</xdr:rowOff>
    </xdr:from>
    <xdr:to>
      <xdr:col>0</xdr:col>
      <xdr:colOff>749846</xdr:colOff>
      <xdr:row>61</xdr:row>
      <xdr:rowOff>683058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17" y="17726048"/>
          <a:ext cx="597429" cy="663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133371</xdr:colOff>
      <xdr:row>62</xdr:row>
      <xdr:rowOff>9548</xdr:rowOff>
    </xdr:from>
    <xdr:to>
      <xdr:col>0</xdr:col>
      <xdr:colOff>857372</xdr:colOff>
      <xdr:row>62</xdr:row>
      <xdr:rowOff>693729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71" y="18430898"/>
          <a:ext cx="724001" cy="68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619147</xdr:colOff>
      <xdr:row>63</xdr:row>
      <xdr:rowOff>19088</xdr:rowOff>
    </xdr:from>
    <xdr:to>
      <xdr:col>1</xdr:col>
      <xdr:colOff>64990</xdr:colOff>
      <xdr:row>64</xdr:row>
      <xdr:rowOff>130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47" y="24593588"/>
          <a:ext cx="703143" cy="65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67</xdr:row>
      <xdr:rowOff>47628</xdr:rowOff>
    </xdr:from>
    <xdr:to>
      <xdr:col>0</xdr:col>
      <xdr:colOff>1181191</xdr:colOff>
      <xdr:row>68</xdr:row>
      <xdr:rowOff>9258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20059653"/>
          <a:ext cx="647790" cy="637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590572</xdr:rowOff>
    </xdr:from>
    <xdr:to>
      <xdr:col>0</xdr:col>
      <xdr:colOff>647790</xdr:colOff>
      <xdr:row>69</xdr:row>
      <xdr:rowOff>19162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02597"/>
          <a:ext cx="647790" cy="64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533411</xdr:colOff>
      <xdr:row>70</xdr:row>
      <xdr:rowOff>9536</xdr:rowOff>
    </xdr:from>
    <xdr:to>
      <xdr:col>0</xdr:col>
      <xdr:colOff>1230554</xdr:colOff>
      <xdr:row>71</xdr:row>
      <xdr:rowOff>11354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11" y="24631661"/>
          <a:ext cx="697143" cy="69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71</xdr:row>
      <xdr:rowOff>19050</xdr:rowOff>
    </xdr:from>
    <xdr:to>
      <xdr:col>0</xdr:col>
      <xdr:colOff>466725</xdr:colOff>
      <xdr:row>71</xdr:row>
      <xdr:rowOff>590550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45600"/>
          <a:ext cx="4381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57154</xdr:colOff>
      <xdr:row>73</xdr:row>
      <xdr:rowOff>66681</xdr:rowOff>
    </xdr:from>
    <xdr:to>
      <xdr:col>1</xdr:col>
      <xdr:colOff>8997</xdr:colOff>
      <xdr:row>73</xdr:row>
      <xdr:rowOff>480791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4" y="26831931"/>
          <a:ext cx="1209143" cy="41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85740</xdr:colOff>
      <xdr:row>79</xdr:row>
      <xdr:rowOff>9552</xdr:rowOff>
    </xdr:from>
    <xdr:to>
      <xdr:col>0</xdr:col>
      <xdr:colOff>1075835</xdr:colOff>
      <xdr:row>79</xdr:row>
      <xdr:rowOff>386414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0" y="23260077"/>
          <a:ext cx="990095" cy="376862"/>
        </a:xfrm>
        <a:prstGeom prst="rect">
          <a:avLst/>
        </a:prstGeom>
        <a:noFill/>
        <a:scene3d>
          <a:camera prst="orthographicFront">
            <a:rot lat="0" lon="11399999" rev="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161946</xdr:colOff>
      <xdr:row>80</xdr:row>
      <xdr:rowOff>28604</xdr:rowOff>
    </xdr:from>
    <xdr:to>
      <xdr:col>0</xdr:col>
      <xdr:colOff>1161067</xdr:colOff>
      <xdr:row>80</xdr:row>
      <xdr:rowOff>358024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46" y="23688704"/>
          <a:ext cx="999121" cy="3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95258</xdr:colOff>
      <xdr:row>82</xdr:row>
      <xdr:rowOff>95254</xdr:rowOff>
    </xdr:from>
    <xdr:to>
      <xdr:col>0</xdr:col>
      <xdr:colOff>1232401</xdr:colOff>
      <xdr:row>83</xdr:row>
      <xdr:rowOff>322027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8" y="24145879"/>
          <a:ext cx="1137143" cy="56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180977</xdr:colOff>
      <xdr:row>86</xdr:row>
      <xdr:rowOff>9533</xdr:rowOff>
    </xdr:from>
    <xdr:to>
      <xdr:col>0</xdr:col>
      <xdr:colOff>1128180</xdr:colOff>
      <xdr:row>86</xdr:row>
      <xdr:rowOff>526717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7" y="34461458"/>
          <a:ext cx="947203" cy="517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115</xdr:row>
      <xdr:rowOff>76203</xdr:rowOff>
    </xdr:from>
    <xdr:to>
      <xdr:col>0</xdr:col>
      <xdr:colOff>1181100</xdr:colOff>
      <xdr:row>116</xdr:row>
      <xdr:rowOff>9528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1443278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104784</xdr:colOff>
      <xdr:row>105</xdr:row>
      <xdr:rowOff>19069</xdr:rowOff>
    </xdr:from>
    <xdr:to>
      <xdr:col>0</xdr:col>
      <xdr:colOff>826879</xdr:colOff>
      <xdr:row>106</xdr:row>
      <xdr:rowOff>396751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84" y="36204544"/>
          <a:ext cx="722095" cy="79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50</xdr:row>
      <xdr:rowOff>47626</xdr:rowOff>
    </xdr:from>
    <xdr:to>
      <xdr:col>0</xdr:col>
      <xdr:colOff>1181100</xdr:colOff>
      <xdr:row>51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182601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</xdr:row>
      <xdr:rowOff>14296</xdr:rowOff>
    </xdr:from>
    <xdr:to>
      <xdr:col>0</xdr:col>
      <xdr:colOff>1095375</xdr:colOff>
      <xdr:row>15</xdr:row>
      <xdr:rowOff>685809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786321"/>
          <a:ext cx="895350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133372</xdr:colOff>
      <xdr:row>16</xdr:row>
      <xdr:rowOff>47628</xdr:rowOff>
    </xdr:from>
    <xdr:to>
      <xdr:col>0</xdr:col>
      <xdr:colOff>1066515</xdr:colOff>
      <xdr:row>17</xdr:row>
      <xdr:rowOff>324706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72" y="5514978"/>
          <a:ext cx="933143" cy="648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133355</xdr:colOff>
      <xdr:row>28</xdr:row>
      <xdr:rowOff>9558</xdr:rowOff>
    </xdr:from>
    <xdr:to>
      <xdr:col>0</xdr:col>
      <xdr:colOff>1064554</xdr:colOff>
      <xdr:row>29</xdr:row>
      <xdr:rowOff>246272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5" y="10439433"/>
          <a:ext cx="931199" cy="61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66699</xdr:colOff>
      <xdr:row>34</xdr:row>
      <xdr:rowOff>66695</xdr:rowOff>
    </xdr:from>
    <xdr:to>
      <xdr:col>0</xdr:col>
      <xdr:colOff>1136411</xdr:colOff>
      <xdr:row>34</xdr:row>
      <xdr:rowOff>754314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99" y="11134745"/>
          <a:ext cx="1069712" cy="68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29</xdr:row>
      <xdr:rowOff>647705</xdr:rowOff>
    </xdr:from>
    <xdr:to>
      <xdr:col>0</xdr:col>
      <xdr:colOff>1058172</xdr:colOff>
      <xdr:row>31</xdr:row>
      <xdr:rowOff>38206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029955"/>
          <a:ext cx="962922" cy="72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109</xdr:row>
      <xdr:rowOff>66675</xdr:rowOff>
    </xdr:from>
    <xdr:to>
      <xdr:col>0</xdr:col>
      <xdr:colOff>977175</xdr:colOff>
      <xdr:row>109</xdr:row>
      <xdr:rowOff>722563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1984950"/>
          <a:ext cx="720000" cy="65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703143</xdr:colOff>
      <xdr:row>111</xdr:row>
      <xdr:rowOff>657317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75600"/>
          <a:ext cx="703143" cy="65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285773</xdr:colOff>
      <xdr:row>103</xdr:row>
      <xdr:rowOff>9549</xdr:rowOff>
    </xdr:from>
    <xdr:to>
      <xdr:col>0</xdr:col>
      <xdr:colOff>1139332</xdr:colOff>
      <xdr:row>105</xdr:row>
      <xdr:rowOff>60117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73" y="30137124"/>
          <a:ext cx="853559" cy="841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38117</xdr:colOff>
      <xdr:row>97</xdr:row>
      <xdr:rowOff>28590</xdr:rowOff>
    </xdr:from>
    <xdr:to>
      <xdr:col>0</xdr:col>
      <xdr:colOff>655260</xdr:colOff>
      <xdr:row>98</xdr:row>
      <xdr:rowOff>22796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17" y="30279990"/>
          <a:ext cx="617143" cy="632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695345</xdr:colOff>
      <xdr:row>95</xdr:row>
      <xdr:rowOff>400061</xdr:rowOff>
    </xdr:from>
    <xdr:to>
      <xdr:col>0</xdr:col>
      <xdr:colOff>1236059</xdr:colOff>
      <xdr:row>97</xdr:row>
      <xdr:rowOff>86591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45" y="29794211"/>
          <a:ext cx="540714" cy="667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38102</xdr:colOff>
      <xdr:row>95</xdr:row>
      <xdr:rowOff>38118</xdr:rowOff>
    </xdr:from>
    <xdr:to>
      <xdr:col>0</xdr:col>
      <xdr:colOff>632388</xdr:colOff>
      <xdr:row>96</xdr:row>
      <xdr:rowOff>38178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29432268"/>
          <a:ext cx="594286" cy="42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790601</xdr:colOff>
      <xdr:row>94</xdr:row>
      <xdr:rowOff>28608</xdr:rowOff>
    </xdr:from>
    <xdr:to>
      <xdr:col>0</xdr:col>
      <xdr:colOff>1190707</xdr:colOff>
      <xdr:row>95</xdr:row>
      <xdr:rowOff>105033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601" y="29013183"/>
          <a:ext cx="400106" cy="4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152422</xdr:colOff>
      <xdr:row>113</xdr:row>
      <xdr:rowOff>9548</xdr:rowOff>
    </xdr:from>
    <xdr:to>
      <xdr:col>0</xdr:col>
      <xdr:colOff>1037609</xdr:colOff>
      <xdr:row>114</xdr:row>
      <xdr:rowOff>27564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22" y="36328373"/>
          <a:ext cx="885187" cy="78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114318</xdr:colOff>
      <xdr:row>112</xdr:row>
      <xdr:rowOff>8</xdr:rowOff>
    </xdr:from>
    <xdr:to>
      <xdr:col>0</xdr:col>
      <xdr:colOff>1129175</xdr:colOff>
      <xdr:row>113</xdr:row>
      <xdr:rowOff>20960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18" y="35918783"/>
          <a:ext cx="1014857" cy="659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102</xdr:row>
      <xdr:rowOff>95250</xdr:rowOff>
    </xdr:from>
    <xdr:to>
      <xdr:col>0</xdr:col>
      <xdr:colOff>809237</xdr:colOff>
      <xdr:row>103</xdr:row>
      <xdr:rowOff>79090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777900"/>
          <a:ext cx="799712" cy="650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42</xdr:row>
      <xdr:rowOff>342901</xdr:rowOff>
    </xdr:from>
    <xdr:to>
      <xdr:col>0</xdr:col>
      <xdr:colOff>1166191</xdr:colOff>
      <xdr:row>43</xdr:row>
      <xdr:rowOff>676276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11301"/>
          <a:ext cx="112809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466725</xdr:rowOff>
    </xdr:from>
    <xdr:to>
      <xdr:col>0</xdr:col>
      <xdr:colOff>514350</xdr:colOff>
      <xdr:row>76</xdr:row>
      <xdr:rowOff>438150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1625"/>
          <a:ext cx="5143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76</xdr:row>
      <xdr:rowOff>447675</xdr:rowOff>
    </xdr:from>
    <xdr:to>
      <xdr:col>0</xdr:col>
      <xdr:colOff>1190625</xdr:colOff>
      <xdr:row>78</xdr:row>
      <xdr:rowOff>19050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727400"/>
          <a:ext cx="5238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19070</xdr:rowOff>
    </xdr:from>
    <xdr:to>
      <xdr:col>0</xdr:col>
      <xdr:colOff>762106</xdr:colOff>
      <xdr:row>75</xdr:row>
      <xdr:rowOff>123951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9145"/>
          <a:ext cx="762106" cy="76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676276</xdr:colOff>
      <xdr:row>74</xdr:row>
      <xdr:rowOff>638175</xdr:rowOff>
    </xdr:from>
    <xdr:to>
      <xdr:col>0</xdr:col>
      <xdr:colOff>1249562</xdr:colOff>
      <xdr:row>76</xdr:row>
      <xdr:rowOff>57150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27908250"/>
          <a:ext cx="57328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219075</xdr:colOff>
      <xdr:row>48</xdr:row>
      <xdr:rowOff>9526</xdr:rowOff>
    </xdr:from>
    <xdr:to>
      <xdr:col>1</xdr:col>
      <xdr:colOff>0</xdr:colOff>
      <xdr:row>49</xdr:row>
      <xdr:rowOff>26816</xdr:rowOff>
    </xdr:to>
    <xdr:pic>
      <xdr:nvPicPr>
        <xdr:cNvPr id="72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9075" y="16840201"/>
          <a:ext cx="1038225" cy="6268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171451</xdr:colOff>
      <xdr:row>47</xdr:row>
      <xdr:rowOff>9526</xdr:rowOff>
    </xdr:from>
    <xdr:to>
      <xdr:col>0</xdr:col>
      <xdr:colOff>1181101</xdr:colOff>
      <xdr:row>48</xdr:row>
      <xdr:rowOff>6122</xdr:rowOff>
    </xdr:to>
    <xdr:pic>
      <xdr:nvPicPr>
        <xdr:cNvPr id="7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71451" y="16230601"/>
          <a:ext cx="1009650" cy="6061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733425</xdr:colOff>
      <xdr:row>64</xdr:row>
      <xdr:rowOff>662249</xdr:rowOff>
    </xdr:to>
    <xdr:pic>
      <xdr:nvPicPr>
        <xdr:cNvPr id="76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5250775"/>
          <a:ext cx="733425" cy="662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600075</xdr:colOff>
      <xdr:row>64</xdr:row>
      <xdr:rowOff>657226</xdr:rowOff>
    </xdr:from>
    <xdr:to>
      <xdr:col>1</xdr:col>
      <xdr:colOff>47625</xdr:colOff>
      <xdr:row>65</xdr:row>
      <xdr:rowOff>669371</xdr:rowOff>
    </xdr:to>
    <xdr:pic>
      <xdr:nvPicPr>
        <xdr:cNvPr id="7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00075" y="25908001"/>
          <a:ext cx="704850" cy="6884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676275</xdr:colOff>
      <xdr:row>68</xdr:row>
      <xdr:rowOff>533400</xdr:rowOff>
    </xdr:from>
    <xdr:to>
      <xdr:col>1</xdr:col>
      <xdr:colOff>22389</xdr:colOff>
      <xdr:row>70</xdr:row>
      <xdr:rowOff>9525</xdr:rowOff>
    </xdr:to>
    <xdr:pic>
      <xdr:nvPicPr>
        <xdr:cNvPr id="8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6275" y="28003500"/>
          <a:ext cx="603414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228601</xdr:colOff>
      <xdr:row>89</xdr:row>
      <xdr:rowOff>38100</xdr:rowOff>
    </xdr:from>
    <xdr:to>
      <xdr:col>0</xdr:col>
      <xdr:colOff>1066801</xdr:colOff>
      <xdr:row>89</xdr:row>
      <xdr:rowOff>553402</xdr:rowOff>
    </xdr:to>
    <xdr:pic>
      <xdr:nvPicPr>
        <xdr:cNvPr id="88" name="Рисунок 87" descr="22-1000x134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28601" y="36175950"/>
          <a:ext cx="838200" cy="52292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91</xdr:row>
      <xdr:rowOff>59626</xdr:rowOff>
    </xdr:from>
    <xdr:to>
      <xdr:col>0</xdr:col>
      <xdr:colOff>1028700</xdr:colOff>
      <xdr:row>92</xdr:row>
      <xdr:rowOff>19430</xdr:rowOff>
    </xdr:to>
    <xdr:pic>
      <xdr:nvPicPr>
        <xdr:cNvPr id="89" name="Рисунок 88" descr="14021-1000x134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8126" y="37321426"/>
          <a:ext cx="790574" cy="52177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90</xdr:row>
      <xdr:rowOff>52672</xdr:rowOff>
    </xdr:from>
    <xdr:to>
      <xdr:col>0</xdr:col>
      <xdr:colOff>1085850</xdr:colOff>
      <xdr:row>91</xdr:row>
      <xdr:rowOff>21373</xdr:rowOff>
    </xdr:to>
    <xdr:pic>
      <xdr:nvPicPr>
        <xdr:cNvPr id="90" name="Рисунок 89" descr="DSC_0275 копия-1000x134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8125" y="36752497"/>
          <a:ext cx="847725" cy="53067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87</xdr:row>
      <xdr:rowOff>11411</xdr:rowOff>
    </xdr:from>
    <xdr:to>
      <xdr:col>0</xdr:col>
      <xdr:colOff>1143001</xdr:colOff>
      <xdr:row>87</xdr:row>
      <xdr:rowOff>510892</xdr:rowOff>
    </xdr:to>
    <xdr:pic>
      <xdr:nvPicPr>
        <xdr:cNvPr id="91" name="Рисунок 90" descr="DSC_02761111-1000x134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04801" y="35025311"/>
          <a:ext cx="838200" cy="49948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87</xdr:row>
      <xdr:rowOff>559700</xdr:rowOff>
    </xdr:from>
    <xdr:to>
      <xdr:col>0</xdr:col>
      <xdr:colOff>1171575</xdr:colOff>
      <xdr:row>88</xdr:row>
      <xdr:rowOff>520661</xdr:rowOff>
    </xdr:to>
    <xdr:pic>
      <xdr:nvPicPr>
        <xdr:cNvPr id="92" name="Рисунок 91" descr="М бело-голуб-1000x134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23850" y="35573600"/>
          <a:ext cx="847725" cy="52293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92</xdr:row>
      <xdr:rowOff>47625</xdr:rowOff>
    </xdr:from>
    <xdr:to>
      <xdr:col>0</xdr:col>
      <xdr:colOff>1047750</xdr:colOff>
      <xdr:row>92</xdr:row>
      <xdr:rowOff>547058</xdr:rowOff>
    </xdr:to>
    <xdr:pic>
      <xdr:nvPicPr>
        <xdr:cNvPr id="93" name="Рисунок 92" descr="М бело-голуб-1000x134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38125" y="37871400"/>
          <a:ext cx="809625" cy="4994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1</xdr:col>
      <xdr:colOff>19051</xdr:colOff>
      <xdr:row>31</xdr:row>
      <xdr:rowOff>600075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11877675"/>
          <a:ext cx="1276350" cy="600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32</xdr:row>
      <xdr:rowOff>85725</xdr:rowOff>
    </xdr:from>
    <xdr:to>
      <xdr:col>0</xdr:col>
      <xdr:colOff>1200150</xdr:colOff>
      <xdr:row>32</xdr:row>
      <xdr:rowOff>628650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575" y="12649200"/>
          <a:ext cx="1171575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266701</xdr:colOff>
      <xdr:row>55</xdr:row>
      <xdr:rowOff>95250</xdr:rowOff>
    </xdr:from>
    <xdr:to>
      <xdr:col>0</xdr:col>
      <xdr:colOff>1190625</xdr:colOff>
      <xdr:row>55</xdr:row>
      <xdr:rowOff>714375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66701" y="22393275"/>
          <a:ext cx="923924" cy="619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209549</xdr:colOff>
      <xdr:row>114</xdr:row>
      <xdr:rowOff>47625</xdr:rowOff>
    </xdr:from>
    <xdr:to>
      <xdr:col>0</xdr:col>
      <xdr:colOff>1047750</xdr:colOff>
      <xdr:row>115</xdr:row>
      <xdr:rowOff>46748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50587275"/>
          <a:ext cx="838201" cy="7611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28579</xdr:colOff>
      <xdr:row>55</xdr:row>
      <xdr:rowOff>704863</xdr:rowOff>
    </xdr:from>
    <xdr:to>
      <xdr:col>0</xdr:col>
      <xdr:colOff>1080263</xdr:colOff>
      <xdr:row>57</xdr:row>
      <xdr:rowOff>55911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9" y="23002888"/>
          <a:ext cx="1051684" cy="932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285769</xdr:colOff>
      <xdr:row>32</xdr:row>
      <xdr:rowOff>676303</xdr:rowOff>
    </xdr:from>
    <xdr:to>
      <xdr:col>0</xdr:col>
      <xdr:colOff>1240755</xdr:colOff>
      <xdr:row>34</xdr:row>
      <xdr:rowOff>61162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9" y="13239778"/>
          <a:ext cx="954986" cy="756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71</xdr:row>
      <xdr:rowOff>609600</xdr:rowOff>
    </xdr:from>
    <xdr:to>
      <xdr:col>1</xdr:col>
      <xdr:colOff>11182</xdr:colOff>
      <xdr:row>73</xdr:row>
      <xdr:rowOff>114300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3632775"/>
          <a:ext cx="68745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114300</xdr:rowOff>
    </xdr:from>
    <xdr:to>
      <xdr:col>1</xdr:col>
      <xdr:colOff>36509</xdr:colOff>
      <xdr:row>35</xdr:row>
      <xdr:rowOff>707396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20900"/>
          <a:ext cx="1293809" cy="593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38135</xdr:colOff>
      <xdr:row>36</xdr:row>
      <xdr:rowOff>47642</xdr:rowOff>
    </xdr:from>
    <xdr:to>
      <xdr:col>0</xdr:col>
      <xdr:colOff>1232010</xdr:colOff>
      <xdr:row>37</xdr:row>
      <xdr:rowOff>18487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5" y="15525767"/>
          <a:ext cx="1193875" cy="74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28589</xdr:colOff>
      <xdr:row>37</xdr:row>
      <xdr:rowOff>57167</xdr:rowOff>
    </xdr:from>
    <xdr:to>
      <xdr:col>1</xdr:col>
      <xdr:colOff>474</xdr:colOff>
      <xdr:row>37</xdr:row>
      <xdr:rowOff>759743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9" y="16306817"/>
          <a:ext cx="1229185" cy="702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</xdr:colOff>
      <xdr:row>8</xdr:row>
      <xdr:rowOff>64770</xdr:rowOff>
    </xdr:from>
    <xdr:ext cx="1155054" cy="737235"/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26920"/>
          <a:ext cx="1155054" cy="737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101</xdr:row>
      <xdr:rowOff>9540</xdr:rowOff>
    </xdr:from>
    <xdr:to>
      <xdr:col>0</xdr:col>
      <xdr:colOff>687925</xdr:colOff>
      <xdr:row>102</xdr:row>
      <xdr:rowOff>90832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49240"/>
          <a:ext cx="687925" cy="824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485777</xdr:colOff>
      <xdr:row>99</xdr:row>
      <xdr:rowOff>666765</xdr:rowOff>
    </xdr:from>
    <xdr:to>
      <xdr:col>1</xdr:col>
      <xdr:colOff>35942</xdr:colOff>
      <xdr:row>101</xdr:row>
      <xdr:rowOff>68510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7" y="50120565"/>
          <a:ext cx="807465" cy="88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619142</xdr:rowOff>
    </xdr:from>
    <xdr:to>
      <xdr:col>0</xdr:col>
      <xdr:colOff>750360</xdr:colOff>
      <xdr:row>99</xdr:row>
      <xdr:rowOff>710715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29992"/>
          <a:ext cx="750360" cy="834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pageSetUpPr fitToPage="1"/>
  </sheetPr>
  <dimension ref="A1:V211"/>
  <sheetViews>
    <sheetView topLeftCell="A79" zoomScaleNormal="100" zoomScaleSheetLayoutView="75" workbookViewId="0">
      <selection activeCell="J84" sqref="J84"/>
    </sheetView>
  </sheetViews>
  <sheetFormatPr defaultRowHeight="15" x14ac:dyDescent="0.25"/>
  <cols>
    <col min="1" max="1" width="7.5703125" customWidth="1"/>
    <col min="2" max="2" width="10.7109375" customWidth="1"/>
    <col min="3" max="3" width="26" customWidth="1"/>
    <col min="4" max="4" width="7.7109375" customWidth="1"/>
    <col min="5" max="5" width="5" customWidth="1"/>
    <col min="6" max="6" width="6.5703125" customWidth="1"/>
    <col min="7" max="7" width="3.7109375" customWidth="1"/>
    <col min="8" max="8" width="6.7109375" customWidth="1"/>
    <col min="9" max="9" width="6.28515625" customWidth="1"/>
    <col min="10" max="11" width="7.140625" customWidth="1"/>
    <col min="12" max="12" width="10.85546875" customWidth="1"/>
    <col min="13" max="13" width="10.5703125" bestFit="1" customWidth="1"/>
    <col min="16" max="16" width="30.85546875" customWidth="1"/>
  </cols>
  <sheetData>
    <row r="1" spans="1:21" ht="15" customHeight="1" x14ac:dyDescent="0.25">
      <c r="A1" s="621" t="s">
        <v>25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186"/>
      <c r="N1" s="186"/>
      <c r="O1" s="186"/>
      <c r="P1" s="130"/>
    </row>
    <row r="2" spans="1:21" ht="15" customHeight="1" x14ac:dyDescent="0.25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186"/>
      <c r="N2" s="186"/>
      <c r="O2" s="186"/>
      <c r="P2" s="130"/>
    </row>
    <row r="3" spans="1:21" ht="27" customHeight="1" x14ac:dyDescent="0.3">
      <c r="A3" s="622" t="s">
        <v>721</v>
      </c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186"/>
      <c r="N3" s="186"/>
      <c r="O3" s="186"/>
      <c r="P3" s="130"/>
      <c r="U3" t="s">
        <v>52</v>
      </c>
    </row>
    <row r="4" spans="1:21" ht="15" customHeight="1" x14ac:dyDescent="0.3">
      <c r="A4" s="625" t="s">
        <v>379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186"/>
      <c r="N4" s="186"/>
      <c r="O4" s="186"/>
      <c r="P4" s="130"/>
    </row>
    <row r="5" spans="1:21" x14ac:dyDescent="0.25">
      <c r="A5" s="623" t="s">
        <v>29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186"/>
      <c r="N5" s="186"/>
      <c r="O5" s="186"/>
      <c r="P5" s="130"/>
    </row>
    <row r="6" spans="1:21" ht="14.25" customHeight="1" x14ac:dyDescent="0.25">
      <c r="A6" s="624" t="s">
        <v>24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186"/>
      <c r="N6" s="186"/>
      <c r="O6" s="186"/>
      <c r="P6" s="130"/>
    </row>
    <row r="7" spans="1:21" ht="16.5" customHeight="1" x14ac:dyDescent="0.25">
      <c r="A7" s="1"/>
      <c r="B7" s="639" t="s">
        <v>40</v>
      </c>
      <c r="C7" s="639" t="s">
        <v>1</v>
      </c>
      <c r="D7" s="2" t="s">
        <v>3</v>
      </c>
      <c r="E7" s="57" t="s">
        <v>34</v>
      </c>
      <c r="F7" s="57" t="s">
        <v>5</v>
      </c>
      <c r="G7" s="59" t="s">
        <v>10</v>
      </c>
      <c r="H7" s="57" t="s">
        <v>6</v>
      </c>
      <c r="I7" s="57" t="s">
        <v>26</v>
      </c>
      <c r="J7" s="59" t="s">
        <v>41</v>
      </c>
      <c r="K7" s="57" t="s">
        <v>42</v>
      </c>
      <c r="L7" s="629" t="s">
        <v>43</v>
      </c>
      <c r="M7" s="187"/>
      <c r="N7" s="186"/>
      <c r="O7" s="186"/>
      <c r="P7" s="130"/>
    </row>
    <row r="8" spans="1:21" ht="15" customHeight="1" thickBot="1" x14ac:dyDescent="0.3">
      <c r="A8" s="3" t="s">
        <v>0</v>
      </c>
      <c r="B8" s="640"/>
      <c r="C8" s="640"/>
      <c r="D8" s="58" t="s">
        <v>2</v>
      </c>
      <c r="E8" s="58" t="s">
        <v>33</v>
      </c>
      <c r="F8" s="58" t="s">
        <v>4</v>
      </c>
      <c r="G8" s="60" t="s">
        <v>9</v>
      </c>
      <c r="H8" s="58" t="s">
        <v>7</v>
      </c>
      <c r="I8" s="58" t="s">
        <v>27</v>
      </c>
      <c r="J8" s="60" t="s">
        <v>31</v>
      </c>
      <c r="K8" s="58" t="s">
        <v>32</v>
      </c>
      <c r="L8" s="630"/>
      <c r="M8" s="188" t="s">
        <v>411</v>
      </c>
      <c r="N8" s="186"/>
      <c r="O8" s="189" t="s">
        <v>412</v>
      </c>
      <c r="P8" s="130"/>
    </row>
    <row r="9" spans="1:21" ht="34.5" customHeight="1" thickBot="1" x14ac:dyDescent="0.3">
      <c r="A9" s="647" t="s">
        <v>8</v>
      </c>
      <c r="B9" s="647"/>
      <c r="C9" s="647"/>
      <c r="D9" s="647"/>
      <c r="E9" s="647"/>
      <c r="F9" s="647"/>
      <c r="G9" s="647"/>
      <c r="H9" s="647"/>
      <c r="I9" s="647"/>
      <c r="J9" s="647"/>
      <c r="K9" s="647"/>
      <c r="L9" s="648"/>
      <c r="M9" s="190">
        <v>28</v>
      </c>
      <c r="N9" s="186"/>
      <c r="O9" s="191">
        <v>28.3</v>
      </c>
      <c r="P9" s="130" t="s">
        <v>353</v>
      </c>
      <c r="Q9" s="403" t="s">
        <v>697</v>
      </c>
    </row>
    <row r="10" spans="1:21" ht="30" customHeight="1" x14ac:dyDescent="0.25">
      <c r="A10" s="10"/>
      <c r="B10" s="10">
        <v>8310</v>
      </c>
      <c r="C10" s="26" t="s">
        <v>139</v>
      </c>
      <c r="D10" s="10" t="s">
        <v>44</v>
      </c>
      <c r="E10" s="10">
        <v>45</v>
      </c>
      <c r="F10" s="10" t="s">
        <v>17</v>
      </c>
      <c r="G10" s="10">
        <v>10</v>
      </c>
      <c r="H10" s="10" t="s">
        <v>20</v>
      </c>
      <c r="I10" s="10">
        <v>300</v>
      </c>
      <c r="J10" s="11">
        <v>6</v>
      </c>
      <c r="K10" s="11">
        <f t="shared" ref="K10:K15" si="0">J10*1.1</f>
        <v>6.6000000000000005</v>
      </c>
      <c r="L10" s="10"/>
      <c r="M10" s="187"/>
      <c r="N10" s="186"/>
      <c r="O10" s="186"/>
      <c r="P10" s="130">
        <v>6116</v>
      </c>
      <c r="Q10" s="402" t="s">
        <v>698</v>
      </c>
    </row>
    <row r="11" spans="1:21" ht="33" customHeight="1" x14ac:dyDescent="0.25">
      <c r="A11" s="10"/>
      <c r="B11" s="10">
        <v>8410</v>
      </c>
      <c r="C11" s="26" t="s">
        <v>69</v>
      </c>
      <c r="D11" s="10" t="s">
        <v>44</v>
      </c>
      <c r="E11" s="10">
        <v>57</v>
      </c>
      <c r="F11" s="10" t="s">
        <v>17</v>
      </c>
      <c r="G11" s="10">
        <v>10</v>
      </c>
      <c r="H11" s="10" t="s">
        <v>20</v>
      </c>
      <c r="I11" s="10">
        <v>250</v>
      </c>
      <c r="J11" s="11">
        <v>7.25</v>
      </c>
      <c r="K11" s="11">
        <f t="shared" si="0"/>
        <v>7.9750000000000005</v>
      </c>
      <c r="L11" s="10"/>
      <c r="M11" s="187"/>
      <c r="N11" s="186"/>
      <c r="O11" s="186"/>
      <c r="P11" s="130">
        <v>6116</v>
      </c>
      <c r="Q11" s="402" t="s">
        <v>698</v>
      </c>
    </row>
    <row r="12" spans="1:21" ht="33" customHeight="1" x14ac:dyDescent="0.25">
      <c r="A12" s="10"/>
      <c r="B12" s="10">
        <v>8411</v>
      </c>
      <c r="C12" s="26" t="s">
        <v>134</v>
      </c>
      <c r="D12" s="10" t="s">
        <v>89</v>
      </c>
      <c r="E12" s="10">
        <v>57</v>
      </c>
      <c r="F12" s="10" t="s">
        <v>17</v>
      </c>
      <c r="G12" s="10">
        <v>10</v>
      </c>
      <c r="H12" s="10" t="s">
        <v>20</v>
      </c>
      <c r="I12" s="10">
        <v>250</v>
      </c>
      <c r="J12" s="11">
        <v>7.25</v>
      </c>
      <c r="K12" s="11">
        <f t="shared" si="0"/>
        <v>7.9750000000000005</v>
      </c>
      <c r="L12" s="10"/>
      <c r="M12" s="187"/>
      <c r="N12" s="186"/>
      <c r="O12" s="186"/>
      <c r="P12" s="130">
        <v>6116</v>
      </c>
      <c r="Q12" s="402" t="s">
        <v>698</v>
      </c>
    </row>
    <row r="13" spans="1:21" ht="33" customHeight="1" x14ac:dyDescent="0.25">
      <c r="A13" s="10"/>
      <c r="B13" s="10">
        <v>8412</v>
      </c>
      <c r="C13" s="26" t="s">
        <v>133</v>
      </c>
      <c r="D13" s="10" t="s">
        <v>114</v>
      </c>
      <c r="E13" s="10">
        <v>57</v>
      </c>
      <c r="F13" s="10" t="s">
        <v>17</v>
      </c>
      <c r="G13" s="10">
        <v>10</v>
      </c>
      <c r="H13" s="10" t="s">
        <v>20</v>
      </c>
      <c r="I13" s="10">
        <v>250</v>
      </c>
      <c r="J13" s="11">
        <v>7.25</v>
      </c>
      <c r="K13" s="11">
        <f t="shared" si="0"/>
        <v>7.9750000000000005</v>
      </c>
      <c r="L13" s="10"/>
      <c r="M13" s="187"/>
      <c r="N13" s="186"/>
      <c r="O13" s="186"/>
      <c r="P13" s="130">
        <v>6116</v>
      </c>
      <c r="Q13" s="402" t="s">
        <v>698</v>
      </c>
    </row>
    <row r="14" spans="1:21" s="295" customFormat="1" ht="33" customHeight="1" x14ac:dyDescent="0.25">
      <c r="A14" s="10"/>
      <c r="B14" s="10">
        <v>9511</v>
      </c>
      <c r="C14" s="26" t="s">
        <v>631</v>
      </c>
      <c r="D14" s="10" t="s">
        <v>89</v>
      </c>
      <c r="E14" s="10"/>
      <c r="F14" s="10" t="s">
        <v>115</v>
      </c>
      <c r="G14" s="10">
        <v>10</v>
      </c>
      <c r="H14" s="10" t="s">
        <v>20</v>
      </c>
      <c r="I14" s="10">
        <v>250</v>
      </c>
      <c r="J14" s="11">
        <v>9.5</v>
      </c>
      <c r="K14" s="11">
        <f t="shared" si="0"/>
        <v>10.450000000000001</v>
      </c>
      <c r="L14" s="10"/>
      <c r="M14" s="347"/>
      <c r="N14" s="186"/>
      <c r="O14" s="186"/>
      <c r="P14" s="130">
        <v>6116</v>
      </c>
      <c r="Q14" s="402" t="s">
        <v>698</v>
      </c>
    </row>
    <row r="15" spans="1:21" ht="33" customHeight="1" x14ac:dyDescent="0.25">
      <c r="A15" s="43"/>
      <c r="B15" s="43">
        <v>8610</v>
      </c>
      <c r="C15" s="44" t="s">
        <v>70</v>
      </c>
      <c r="D15" s="43" t="s">
        <v>44</v>
      </c>
      <c r="E15" s="43">
        <v>79</v>
      </c>
      <c r="F15" s="43" t="s">
        <v>17</v>
      </c>
      <c r="G15" s="43">
        <v>10</v>
      </c>
      <c r="H15" s="43" t="s">
        <v>15</v>
      </c>
      <c r="I15" s="43">
        <v>200</v>
      </c>
      <c r="J15" s="45">
        <v>9</v>
      </c>
      <c r="K15" s="11">
        <f t="shared" si="0"/>
        <v>9.9</v>
      </c>
      <c r="L15" s="43"/>
      <c r="M15" s="192"/>
      <c r="N15" s="192"/>
      <c r="O15" s="192"/>
      <c r="P15" s="392">
        <v>6116</v>
      </c>
      <c r="Q15" s="402" t="s">
        <v>698</v>
      </c>
      <c r="R15" s="46"/>
    </row>
    <row r="16" spans="1:21" ht="33" customHeight="1" x14ac:dyDescent="0.25">
      <c r="A16" s="10"/>
      <c r="B16" s="10">
        <v>8611</v>
      </c>
      <c r="C16" s="26" t="s">
        <v>91</v>
      </c>
      <c r="D16" s="10" t="s">
        <v>89</v>
      </c>
      <c r="E16" s="10">
        <v>79</v>
      </c>
      <c r="F16" s="10" t="s">
        <v>17</v>
      </c>
      <c r="G16" s="10">
        <v>10</v>
      </c>
      <c r="H16" s="10" t="s">
        <v>15</v>
      </c>
      <c r="I16" s="10">
        <v>200</v>
      </c>
      <c r="J16" s="11">
        <v>9</v>
      </c>
      <c r="K16" s="11">
        <f t="shared" ref="K16:K17" si="1">J16*1.1</f>
        <v>9.9</v>
      </c>
      <c r="L16" s="10"/>
      <c r="M16" s="187"/>
      <c r="N16" s="186"/>
      <c r="O16" s="186"/>
      <c r="P16" s="130">
        <v>6116</v>
      </c>
      <c r="Q16" s="402" t="s">
        <v>698</v>
      </c>
    </row>
    <row r="17" spans="1:22" ht="33" customHeight="1" x14ac:dyDescent="0.25">
      <c r="A17" s="10"/>
      <c r="B17" s="10">
        <v>8711</v>
      </c>
      <c r="C17" s="26" t="s">
        <v>105</v>
      </c>
      <c r="D17" s="10" t="s">
        <v>89</v>
      </c>
      <c r="E17" s="10">
        <v>88</v>
      </c>
      <c r="F17" s="10" t="s">
        <v>17</v>
      </c>
      <c r="G17" s="10">
        <v>10</v>
      </c>
      <c r="H17" s="10" t="s">
        <v>15</v>
      </c>
      <c r="I17" s="10">
        <v>200</v>
      </c>
      <c r="J17" s="11">
        <v>9.75</v>
      </c>
      <c r="K17" s="11">
        <f t="shared" si="1"/>
        <v>10.725000000000001</v>
      </c>
      <c r="L17" s="10"/>
      <c r="M17" s="187"/>
      <c r="N17" s="186"/>
      <c r="O17" s="186"/>
      <c r="P17" s="130">
        <v>6116</v>
      </c>
      <c r="Q17" s="402" t="s">
        <v>698</v>
      </c>
    </row>
    <row r="18" spans="1:22" ht="39.950000000000003" customHeight="1" x14ac:dyDescent="0.25">
      <c r="A18" s="6"/>
      <c r="B18" s="7">
        <v>526</v>
      </c>
      <c r="C18" s="25" t="s">
        <v>61</v>
      </c>
      <c r="D18" s="6" t="s">
        <v>19</v>
      </c>
      <c r="E18" s="7">
        <v>65</v>
      </c>
      <c r="F18" s="6" t="s">
        <v>17</v>
      </c>
      <c r="G18" s="6">
        <v>10</v>
      </c>
      <c r="H18" s="6" t="s">
        <v>20</v>
      </c>
      <c r="I18" s="6">
        <v>300</v>
      </c>
      <c r="J18" s="8">
        <v>11.16</v>
      </c>
      <c r="K18" s="8">
        <f>J18*1.1</f>
        <v>12.276000000000002</v>
      </c>
      <c r="L18" s="5"/>
      <c r="M18" s="188">
        <v>0.35599999999999998</v>
      </c>
      <c r="N18" s="187">
        <f>M9</f>
        <v>28</v>
      </c>
      <c r="O18" s="186"/>
      <c r="P18" s="180">
        <v>6116108000</v>
      </c>
      <c r="Q18" s="402" t="s">
        <v>698</v>
      </c>
    </row>
    <row r="19" spans="1:22" ht="39.950000000000003" customHeight="1" x14ac:dyDescent="0.25">
      <c r="A19" s="6"/>
      <c r="B19" s="7">
        <v>646</v>
      </c>
      <c r="C19" s="25" t="s">
        <v>64</v>
      </c>
      <c r="D19" s="6" t="s">
        <v>21</v>
      </c>
      <c r="E19" s="7">
        <v>65</v>
      </c>
      <c r="F19" s="6" t="s">
        <v>17</v>
      </c>
      <c r="G19" s="6">
        <v>10</v>
      </c>
      <c r="H19" s="6" t="s">
        <v>20</v>
      </c>
      <c r="I19" s="6">
        <v>300</v>
      </c>
      <c r="J19" s="8">
        <v>11.04</v>
      </c>
      <c r="K19" s="8">
        <f t="shared" ref="K19:K20" si="2">J19*1.1</f>
        <v>12.144</v>
      </c>
      <c r="L19" s="5"/>
      <c r="M19" s="188">
        <v>0.35599999999999998</v>
      </c>
      <c r="N19" s="187">
        <f>M9</f>
        <v>28</v>
      </c>
      <c r="O19" s="186"/>
      <c r="P19" s="180">
        <v>6116108000</v>
      </c>
      <c r="Q19" s="402" t="s">
        <v>698</v>
      </c>
    </row>
    <row r="20" spans="1:22" ht="39.950000000000003" customHeight="1" x14ac:dyDescent="0.25">
      <c r="A20" s="6"/>
      <c r="B20" s="7">
        <v>667</v>
      </c>
      <c r="C20" s="25" t="s">
        <v>63</v>
      </c>
      <c r="D20" s="6" t="s">
        <v>51</v>
      </c>
      <c r="E20" s="7">
        <v>65</v>
      </c>
      <c r="F20" s="6" t="s">
        <v>17</v>
      </c>
      <c r="G20" s="6">
        <v>10</v>
      </c>
      <c r="H20" s="6" t="s">
        <v>20</v>
      </c>
      <c r="I20" s="6">
        <v>300</v>
      </c>
      <c r="J20" s="8">
        <v>11.16</v>
      </c>
      <c r="K20" s="8">
        <f t="shared" si="2"/>
        <v>12.276000000000002</v>
      </c>
      <c r="L20" s="5"/>
      <c r="M20" s="188">
        <v>0.35599999999999998</v>
      </c>
      <c r="N20" s="187">
        <f>M9</f>
        <v>28</v>
      </c>
      <c r="O20" s="186"/>
      <c r="P20" s="180">
        <v>6116108000</v>
      </c>
      <c r="Q20" s="402" t="s">
        <v>698</v>
      </c>
    </row>
    <row r="21" spans="1:22" ht="39.950000000000003" customHeight="1" x14ac:dyDescent="0.25">
      <c r="A21" s="6"/>
      <c r="B21" s="7">
        <v>577</v>
      </c>
      <c r="C21" s="25" t="s">
        <v>65</v>
      </c>
      <c r="D21" s="6" t="s">
        <v>23</v>
      </c>
      <c r="E21" s="7">
        <v>66</v>
      </c>
      <c r="F21" s="6" t="s">
        <v>17</v>
      </c>
      <c r="G21" s="6">
        <v>10</v>
      </c>
      <c r="H21" s="6" t="s">
        <v>20</v>
      </c>
      <c r="I21" s="6">
        <v>300</v>
      </c>
      <c r="J21" s="8">
        <f t="shared" ref="J21" si="3">K21*0.96</f>
        <v>8.7359999999999989</v>
      </c>
      <c r="K21" s="8">
        <f t="shared" ref="K21" si="4">M21*N21</f>
        <v>9.1</v>
      </c>
      <c r="L21" s="5"/>
      <c r="M21" s="187">
        <v>0.32500000000000001</v>
      </c>
      <c r="N21" s="187">
        <f>M9</f>
        <v>28</v>
      </c>
      <c r="O21" s="186"/>
      <c r="P21" s="180">
        <v>6116108000</v>
      </c>
      <c r="Q21" s="402" t="s">
        <v>698</v>
      </c>
      <c r="V21" t="s">
        <v>52</v>
      </c>
    </row>
    <row r="22" spans="1:22" ht="39.950000000000003" customHeight="1" x14ac:dyDescent="0.25">
      <c r="A22" s="6"/>
      <c r="B22" s="7">
        <v>621</v>
      </c>
      <c r="C22" s="25" t="s">
        <v>67</v>
      </c>
      <c r="D22" s="6" t="s">
        <v>22</v>
      </c>
      <c r="E22" s="7">
        <v>66</v>
      </c>
      <c r="F22" s="6" t="s">
        <v>17</v>
      </c>
      <c r="G22" s="6">
        <v>10</v>
      </c>
      <c r="H22" s="6" t="s">
        <v>20</v>
      </c>
      <c r="I22" s="6">
        <v>300</v>
      </c>
      <c r="J22" s="8">
        <v>10.69</v>
      </c>
      <c r="K22" s="8">
        <f>J22*1.1</f>
        <v>11.759</v>
      </c>
      <c r="L22" s="5"/>
      <c r="M22" s="187">
        <v>0.35599999999999998</v>
      </c>
      <c r="N22" s="187">
        <f>M9</f>
        <v>28</v>
      </c>
      <c r="O22" s="186"/>
      <c r="P22" s="180">
        <v>6116108000</v>
      </c>
      <c r="Q22" s="402" t="s">
        <v>698</v>
      </c>
    </row>
    <row r="23" spans="1:22" ht="34.5" customHeight="1" x14ac:dyDescent="0.25">
      <c r="A23" s="6"/>
      <c r="B23" s="7">
        <v>520</v>
      </c>
      <c r="C23" s="25" t="s">
        <v>62</v>
      </c>
      <c r="D23" s="6" t="s">
        <v>22</v>
      </c>
      <c r="E23" s="7">
        <v>65</v>
      </c>
      <c r="F23" s="6" t="s">
        <v>14</v>
      </c>
      <c r="G23" s="6">
        <v>10</v>
      </c>
      <c r="H23" s="6" t="s">
        <v>20</v>
      </c>
      <c r="I23" s="6">
        <v>300</v>
      </c>
      <c r="J23" s="8">
        <v>10.69</v>
      </c>
      <c r="K23" s="8">
        <f>J23*1.1</f>
        <v>11.759</v>
      </c>
      <c r="L23" s="5"/>
      <c r="M23" s="188">
        <v>0.35599999999999998</v>
      </c>
      <c r="N23" s="187">
        <f>M9</f>
        <v>28</v>
      </c>
      <c r="O23" s="186"/>
      <c r="P23" s="180">
        <v>6116108000</v>
      </c>
      <c r="Q23" s="402" t="s">
        <v>698</v>
      </c>
    </row>
    <row r="24" spans="1:22" ht="35.25" customHeight="1" x14ac:dyDescent="0.25">
      <c r="A24" s="6"/>
      <c r="B24" s="218" t="s">
        <v>393</v>
      </c>
      <c r="C24" s="25" t="s">
        <v>107</v>
      </c>
      <c r="D24" s="6" t="s">
        <v>22</v>
      </c>
      <c r="E24" s="7"/>
      <c r="F24" s="6" t="s">
        <v>17</v>
      </c>
      <c r="G24" s="7">
        <v>9</v>
      </c>
      <c r="H24" s="6" t="s">
        <v>15</v>
      </c>
      <c r="I24" s="6">
        <v>300</v>
      </c>
      <c r="J24" s="8">
        <v>6.45</v>
      </c>
      <c r="K24" s="8">
        <f>J24*1.1</f>
        <v>7.0950000000000006</v>
      </c>
      <c r="L24" s="5"/>
      <c r="M24" s="187"/>
      <c r="N24" s="187"/>
      <c r="O24" s="186"/>
      <c r="P24" s="180">
        <v>6116108000</v>
      </c>
      <c r="Q24" s="402" t="s">
        <v>698</v>
      </c>
    </row>
    <row r="25" spans="1:22" ht="39.950000000000003" customHeight="1" x14ac:dyDescent="0.25">
      <c r="A25" s="6"/>
      <c r="B25" s="7">
        <v>547</v>
      </c>
      <c r="C25" s="25" t="s">
        <v>66</v>
      </c>
      <c r="D25" s="6" t="s">
        <v>22</v>
      </c>
      <c r="E25" s="7">
        <v>63</v>
      </c>
      <c r="F25" s="6" t="s">
        <v>17</v>
      </c>
      <c r="G25" s="6">
        <v>10</v>
      </c>
      <c r="H25" s="6" t="s">
        <v>15</v>
      </c>
      <c r="I25" s="6">
        <v>300</v>
      </c>
      <c r="J25" s="8">
        <v>9.26</v>
      </c>
      <c r="K25" s="8">
        <f>J25*1.1</f>
        <v>10.186</v>
      </c>
      <c r="L25" s="5"/>
      <c r="M25" s="187">
        <v>0.317</v>
      </c>
      <c r="N25" s="187">
        <f>M9</f>
        <v>28</v>
      </c>
      <c r="O25" s="186"/>
      <c r="P25" s="180">
        <v>6116108000</v>
      </c>
      <c r="Q25" s="402" t="s">
        <v>698</v>
      </c>
    </row>
    <row r="26" spans="1:22" ht="39.950000000000003" customHeight="1" x14ac:dyDescent="0.25">
      <c r="A26" s="6"/>
      <c r="B26" s="7">
        <v>580</v>
      </c>
      <c r="C26" s="25" t="s">
        <v>68</v>
      </c>
      <c r="D26" s="6" t="s">
        <v>23</v>
      </c>
      <c r="E26" s="7">
        <v>80</v>
      </c>
      <c r="F26" s="6" t="s">
        <v>17</v>
      </c>
      <c r="G26" s="6">
        <v>10</v>
      </c>
      <c r="H26" s="6" t="s">
        <v>15</v>
      </c>
      <c r="I26" s="6">
        <v>250</v>
      </c>
      <c r="J26" s="8">
        <f t="shared" ref="J26" si="5">K26*0.96</f>
        <v>10.08</v>
      </c>
      <c r="K26" s="8">
        <f t="shared" ref="K26" si="6">M26*N26</f>
        <v>10.5</v>
      </c>
      <c r="L26" s="5"/>
      <c r="M26" s="187">
        <v>0.375</v>
      </c>
      <c r="N26" s="187">
        <f>M9</f>
        <v>28</v>
      </c>
      <c r="O26" s="186"/>
      <c r="P26" s="180">
        <v>6116108000</v>
      </c>
      <c r="Q26" s="402" t="s">
        <v>698</v>
      </c>
    </row>
    <row r="27" spans="1:22" ht="42.75" customHeight="1" x14ac:dyDescent="0.25">
      <c r="A27" s="6"/>
      <c r="B27" s="7">
        <v>11030</v>
      </c>
      <c r="C27" s="25" t="s">
        <v>405</v>
      </c>
      <c r="D27" s="6" t="s">
        <v>44</v>
      </c>
      <c r="E27" s="7"/>
      <c r="F27" s="7">
        <v>100</v>
      </c>
      <c r="G27" s="136" t="s">
        <v>326</v>
      </c>
      <c r="H27" s="6" t="s">
        <v>327</v>
      </c>
      <c r="I27" s="6">
        <v>12</v>
      </c>
      <c r="J27" s="8">
        <v>35.1</v>
      </c>
      <c r="K27" s="8">
        <f>J27*1.1</f>
        <v>38.610000000000007</v>
      </c>
      <c r="L27" s="5"/>
      <c r="M27" s="187"/>
      <c r="N27" s="187"/>
      <c r="O27" s="186"/>
      <c r="P27" s="180">
        <v>6116108000</v>
      </c>
      <c r="Q27" s="402" t="s">
        <v>699</v>
      </c>
    </row>
    <row r="28" spans="1:22" ht="39.950000000000003" customHeight="1" x14ac:dyDescent="0.25">
      <c r="A28" s="6"/>
      <c r="B28" s="7">
        <v>11051</v>
      </c>
      <c r="C28" s="25" t="s">
        <v>338</v>
      </c>
      <c r="D28" s="6" t="s">
        <v>89</v>
      </c>
      <c r="E28" s="7"/>
      <c r="F28" s="7">
        <v>100</v>
      </c>
      <c r="G28" s="136" t="s">
        <v>334</v>
      </c>
      <c r="H28" s="6" t="s">
        <v>99</v>
      </c>
      <c r="I28" s="6">
        <v>12</v>
      </c>
      <c r="J28" s="8">
        <v>7.8</v>
      </c>
      <c r="K28" s="8">
        <f>J28*1.1</f>
        <v>8.58</v>
      </c>
      <c r="L28" s="5"/>
      <c r="M28" s="187"/>
      <c r="N28" s="187"/>
      <c r="O28" s="186"/>
      <c r="P28" s="180">
        <v>6116108000</v>
      </c>
      <c r="Q28" s="402" t="s">
        <v>698</v>
      </c>
    </row>
    <row r="29" spans="1:22" ht="39.950000000000003" customHeight="1" x14ac:dyDescent="0.25">
      <c r="A29" s="6"/>
      <c r="B29" s="7" t="s">
        <v>561</v>
      </c>
      <c r="C29" s="64" t="s">
        <v>135</v>
      </c>
      <c r="D29" s="6" t="s">
        <v>562</v>
      </c>
      <c r="E29" s="7"/>
      <c r="F29" s="6" t="s">
        <v>115</v>
      </c>
      <c r="G29" s="6">
        <v>10</v>
      </c>
      <c r="H29" s="6" t="s">
        <v>99</v>
      </c>
      <c r="I29" s="6">
        <v>300</v>
      </c>
      <c r="J29" s="8">
        <v>16.760000000000002</v>
      </c>
      <c r="K29" s="8">
        <f>J29*1.1</f>
        <v>18.436000000000003</v>
      </c>
      <c r="L29" s="5"/>
      <c r="M29" s="187">
        <v>0.55500000000000005</v>
      </c>
      <c r="N29" s="187">
        <f>M9</f>
        <v>28</v>
      </c>
      <c r="O29" s="186"/>
      <c r="P29" s="180">
        <v>6116108000</v>
      </c>
      <c r="Q29" s="402" t="s">
        <v>698</v>
      </c>
    </row>
    <row r="30" spans="1:22" ht="13.5" customHeight="1" x14ac:dyDescent="0.25">
      <c r="A30" s="651" t="s">
        <v>11</v>
      </c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52"/>
      <c r="M30" s="187"/>
      <c r="N30" s="187"/>
      <c r="O30" s="186"/>
      <c r="P30" s="130"/>
    </row>
    <row r="31" spans="1:22" ht="1.5" customHeight="1" x14ac:dyDescent="0.25">
      <c r="A31" s="6"/>
      <c r="B31" s="7"/>
      <c r="C31" s="25"/>
      <c r="D31" s="6"/>
      <c r="E31" s="7"/>
      <c r="F31" s="6"/>
      <c r="G31" s="6"/>
      <c r="H31" s="6"/>
      <c r="I31" s="6"/>
      <c r="J31" s="8"/>
      <c r="K31" s="8"/>
      <c r="L31" s="5"/>
      <c r="M31" s="187"/>
      <c r="N31" s="187"/>
      <c r="O31" s="186"/>
      <c r="P31" s="180"/>
    </row>
    <row r="32" spans="1:22" ht="36" customHeight="1" x14ac:dyDescent="0.25">
      <c r="A32" s="6"/>
      <c r="B32" s="7">
        <v>564</v>
      </c>
      <c r="C32" s="25" t="s">
        <v>57</v>
      </c>
      <c r="D32" s="6" t="s">
        <v>12</v>
      </c>
      <c r="E32" s="7">
        <v>91</v>
      </c>
      <c r="F32" s="6" t="s">
        <v>14</v>
      </c>
      <c r="G32" s="6">
        <v>10</v>
      </c>
      <c r="H32" s="6" t="s">
        <v>15</v>
      </c>
      <c r="I32" s="6">
        <v>200</v>
      </c>
      <c r="J32" s="8">
        <v>15.56</v>
      </c>
      <c r="K32" s="8">
        <f>J32*1.1</f>
        <v>17.116000000000003</v>
      </c>
      <c r="L32" s="5"/>
      <c r="M32" s="187">
        <v>0.5</v>
      </c>
      <c r="N32" s="187">
        <f>M9</f>
        <v>28</v>
      </c>
      <c r="O32" s="186"/>
      <c r="P32" s="180">
        <v>6116108000</v>
      </c>
      <c r="Q32" s="402" t="s">
        <v>698</v>
      </c>
    </row>
    <row r="33" spans="1:17" ht="34.5" customHeight="1" x14ac:dyDescent="0.25">
      <c r="A33" s="6"/>
      <c r="B33" s="7">
        <v>562</v>
      </c>
      <c r="C33" s="25" t="s">
        <v>56</v>
      </c>
      <c r="D33" s="6" t="s">
        <v>28</v>
      </c>
      <c r="E33" s="7">
        <v>91</v>
      </c>
      <c r="F33" s="6" t="s">
        <v>14</v>
      </c>
      <c r="G33" s="6">
        <v>10</v>
      </c>
      <c r="H33" s="6" t="s">
        <v>15</v>
      </c>
      <c r="I33" s="6">
        <v>200</v>
      </c>
      <c r="J33" s="8">
        <v>15.56</v>
      </c>
      <c r="K33" s="8">
        <f>J33*1.1</f>
        <v>17.116000000000003</v>
      </c>
      <c r="L33" s="5"/>
      <c r="M33" s="187">
        <v>0.5</v>
      </c>
      <c r="N33" s="187">
        <f>M9</f>
        <v>28</v>
      </c>
      <c r="O33" s="186"/>
      <c r="P33" s="180">
        <v>6116108000</v>
      </c>
      <c r="Q33" s="402" t="s">
        <v>698</v>
      </c>
    </row>
    <row r="34" spans="1:17" ht="34.5" customHeight="1" x14ac:dyDescent="0.25">
      <c r="A34" s="6"/>
      <c r="B34" s="7">
        <v>4040</v>
      </c>
      <c r="C34" s="25" t="s">
        <v>109</v>
      </c>
      <c r="D34" s="6" t="s">
        <v>88</v>
      </c>
      <c r="E34" s="7">
        <v>98</v>
      </c>
      <c r="F34" s="6" t="s">
        <v>14</v>
      </c>
      <c r="G34" s="6">
        <v>11</v>
      </c>
      <c r="H34" s="6" t="s">
        <v>15</v>
      </c>
      <c r="I34" s="6">
        <v>200</v>
      </c>
      <c r="J34" s="8">
        <v>15.68</v>
      </c>
      <c r="K34" s="8">
        <f t="shared" ref="K34:K35" si="7">J34*1.1</f>
        <v>17.248000000000001</v>
      </c>
      <c r="L34" s="5"/>
      <c r="M34" s="187">
        <v>0.5</v>
      </c>
      <c r="N34" s="187">
        <f>M9</f>
        <v>28</v>
      </c>
      <c r="O34" s="186"/>
      <c r="P34" s="180">
        <v>6116108000</v>
      </c>
      <c r="Q34" s="402" t="s">
        <v>698</v>
      </c>
    </row>
    <row r="35" spans="1:17" ht="39" customHeight="1" x14ac:dyDescent="0.25">
      <c r="A35" s="6"/>
      <c r="B35" s="7">
        <v>587</v>
      </c>
      <c r="C35" s="25" t="s">
        <v>392</v>
      </c>
      <c r="D35" s="6" t="s">
        <v>21</v>
      </c>
      <c r="E35" s="7">
        <v>91</v>
      </c>
      <c r="F35" s="6" t="s">
        <v>14</v>
      </c>
      <c r="G35" s="6">
        <v>10</v>
      </c>
      <c r="H35" s="6" t="s">
        <v>15</v>
      </c>
      <c r="I35" s="6">
        <v>200</v>
      </c>
      <c r="J35" s="8">
        <v>15.56</v>
      </c>
      <c r="K35" s="8">
        <f t="shared" si="7"/>
        <v>17.116000000000003</v>
      </c>
      <c r="L35" s="5"/>
      <c r="M35" s="187">
        <v>0.5</v>
      </c>
      <c r="N35" s="187">
        <f>M9</f>
        <v>28</v>
      </c>
      <c r="O35" s="186"/>
      <c r="P35" s="180">
        <v>6116108000</v>
      </c>
      <c r="Q35" s="402" t="s">
        <v>698</v>
      </c>
    </row>
    <row r="36" spans="1:17" ht="39.950000000000003" customHeight="1" x14ac:dyDescent="0.25">
      <c r="A36" s="47"/>
      <c r="B36" s="49">
        <v>5612</v>
      </c>
      <c r="C36" s="48" t="s">
        <v>58</v>
      </c>
      <c r="D36" s="47" t="s">
        <v>12</v>
      </c>
      <c r="E36" s="49">
        <v>88</v>
      </c>
      <c r="F36" s="47" t="s">
        <v>17</v>
      </c>
      <c r="G36" s="47">
        <v>10</v>
      </c>
      <c r="H36" s="47" t="s">
        <v>15</v>
      </c>
      <c r="I36" s="47">
        <v>200</v>
      </c>
      <c r="J36" s="45">
        <v>11.25</v>
      </c>
      <c r="K36" s="50">
        <f>J36*1.1</f>
        <v>12.375000000000002</v>
      </c>
      <c r="L36" s="51"/>
      <c r="M36" s="187" t="s">
        <v>52</v>
      </c>
      <c r="N36" s="187"/>
      <c r="O36" s="186"/>
      <c r="P36" s="379">
        <v>6116</v>
      </c>
      <c r="Q36" s="402" t="s">
        <v>698</v>
      </c>
    </row>
    <row r="37" spans="1:17" ht="39.950000000000003" customHeight="1" x14ac:dyDescent="0.25">
      <c r="A37" s="47"/>
      <c r="B37" s="49">
        <v>5611</v>
      </c>
      <c r="C37" s="48" t="s">
        <v>59</v>
      </c>
      <c r="D37" s="47" t="s">
        <v>45</v>
      </c>
      <c r="E37" s="49">
        <v>88</v>
      </c>
      <c r="F37" s="47" t="s">
        <v>17</v>
      </c>
      <c r="G37" s="47">
        <v>10</v>
      </c>
      <c r="H37" s="47" t="s">
        <v>15</v>
      </c>
      <c r="I37" s="47">
        <v>200</v>
      </c>
      <c r="J37" s="45">
        <v>11.25</v>
      </c>
      <c r="K37" s="50">
        <f>J37*1.1</f>
        <v>12.375000000000002</v>
      </c>
      <c r="L37" s="51"/>
      <c r="M37" s="187"/>
      <c r="N37" s="187"/>
      <c r="O37" s="186"/>
      <c r="P37" s="379">
        <v>6116</v>
      </c>
      <c r="Q37" s="402" t="s">
        <v>698</v>
      </c>
    </row>
    <row r="38" spans="1:17" s="295" customFormat="1" ht="39.950000000000003" customHeight="1" x14ac:dyDescent="0.25">
      <c r="A38" s="47"/>
      <c r="B38" s="49">
        <v>5614</v>
      </c>
      <c r="C38" s="48" t="s">
        <v>626</v>
      </c>
      <c r="D38" s="47" t="s">
        <v>625</v>
      </c>
      <c r="E38" s="49"/>
      <c r="F38" s="47" t="s">
        <v>17</v>
      </c>
      <c r="G38" s="47">
        <v>10</v>
      </c>
      <c r="H38" s="47" t="s">
        <v>15</v>
      </c>
      <c r="I38" s="47">
        <v>200</v>
      </c>
      <c r="J38" s="45">
        <v>11.25</v>
      </c>
      <c r="K38" s="50">
        <f>J38*1.1</f>
        <v>12.375000000000002</v>
      </c>
      <c r="L38" s="343"/>
      <c r="M38" s="342"/>
      <c r="N38" s="342"/>
      <c r="O38" s="186"/>
      <c r="P38" s="379">
        <v>6116</v>
      </c>
      <c r="Q38" s="402" t="s">
        <v>698</v>
      </c>
    </row>
    <row r="39" spans="1:17" ht="18" customHeight="1" x14ac:dyDescent="0.25">
      <c r="A39" s="641" t="s">
        <v>84</v>
      </c>
      <c r="B39" s="642"/>
      <c r="C39" s="642"/>
      <c r="D39" s="642"/>
      <c r="E39" s="642"/>
      <c r="F39" s="642"/>
      <c r="G39" s="642"/>
      <c r="H39" s="642"/>
      <c r="I39" s="642"/>
      <c r="J39" s="642"/>
      <c r="K39" s="642"/>
      <c r="L39" s="643"/>
      <c r="M39" s="187"/>
      <c r="N39" s="187"/>
      <c r="O39" s="186"/>
      <c r="P39" s="130"/>
    </row>
    <row r="40" spans="1:17" ht="39.950000000000003" customHeight="1" x14ac:dyDescent="0.25">
      <c r="A40" s="6"/>
      <c r="B40" s="7">
        <v>620</v>
      </c>
      <c r="C40" s="39" t="s">
        <v>85</v>
      </c>
      <c r="D40" s="6" t="s">
        <v>44</v>
      </c>
      <c r="E40" s="7"/>
      <c r="F40" s="6" t="s">
        <v>17</v>
      </c>
      <c r="G40" s="6">
        <v>9</v>
      </c>
      <c r="H40" s="6" t="s">
        <v>20</v>
      </c>
      <c r="I40" s="6">
        <v>200</v>
      </c>
      <c r="J40" s="11">
        <v>11.04</v>
      </c>
      <c r="K40" s="8">
        <f>J40*1.1</f>
        <v>12.144</v>
      </c>
      <c r="L40" s="40"/>
      <c r="M40" s="187">
        <v>0.37</v>
      </c>
      <c r="N40" s="187">
        <f>M9</f>
        <v>28</v>
      </c>
      <c r="O40" s="186"/>
      <c r="P40" s="180">
        <v>6116108000</v>
      </c>
      <c r="Q40" s="402" t="s">
        <v>698</v>
      </c>
    </row>
    <row r="41" spans="1:17" ht="39.950000000000003" customHeight="1" x14ac:dyDescent="0.25">
      <c r="A41" s="6"/>
      <c r="B41" s="7">
        <v>622</v>
      </c>
      <c r="C41" s="39" t="s">
        <v>86</v>
      </c>
      <c r="D41" s="6" t="s">
        <v>88</v>
      </c>
      <c r="E41" s="7"/>
      <c r="F41" s="6" t="s">
        <v>17</v>
      </c>
      <c r="G41" s="6">
        <v>9</v>
      </c>
      <c r="H41" s="6" t="s">
        <v>20</v>
      </c>
      <c r="I41" s="6">
        <v>200</v>
      </c>
      <c r="J41" s="11">
        <v>11.04</v>
      </c>
      <c r="K41" s="8">
        <f t="shared" ref="K41:K42" si="8">J41*1.1</f>
        <v>12.144</v>
      </c>
      <c r="L41" s="40"/>
      <c r="M41" s="187">
        <v>0.37</v>
      </c>
      <c r="N41" s="187">
        <f>M9</f>
        <v>28</v>
      </c>
      <c r="O41" s="186"/>
      <c r="P41" s="180">
        <v>6116108000</v>
      </c>
      <c r="Q41" s="402" t="s">
        <v>698</v>
      </c>
    </row>
    <row r="42" spans="1:17" ht="39.950000000000003" customHeight="1" x14ac:dyDescent="0.25">
      <c r="A42" s="6"/>
      <c r="B42" s="7">
        <v>711</v>
      </c>
      <c r="C42" s="39" t="s">
        <v>87</v>
      </c>
      <c r="D42" s="6" t="s">
        <v>89</v>
      </c>
      <c r="E42" s="7"/>
      <c r="F42" s="6" t="s">
        <v>17</v>
      </c>
      <c r="G42" s="6">
        <v>9</v>
      </c>
      <c r="H42" s="6" t="s">
        <v>20</v>
      </c>
      <c r="I42" s="6">
        <v>200</v>
      </c>
      <c r="J42" s="11">
        <v>11.16</v>
      </c>
      <c r="K42" s="8">
        <f t="shared" si="8"/>
        <v>12.276000000000002</v>
      </c>
      <c r="L42" s="40"/>
      <c r="M42" s="187">
        <v>0.37</v>
      </c>
      <c r="N42" s="187">
        <f>M9</f>
        <v>28</v>
      </c>
      <c r="O42" s="186"/>
      <c r="P42" s="180">
        <v>6116108000</v>
      </c>
      <c r="Q42" s="402" t="s">
        <v>698</v>
      </c>
    </row>
    <row r="43" spans="1:17" ht="15.75" customHeight="1" x14ac:dyDescent="0.25">
      <c r="A43" s="626" t="s">
        <v>90</v>
      </c>
      <c r="B43" s="627"/>
      <c r="C43" s="627"/>
      <c r="D43" s="627"/>
      <c r="E43" s="627"/>
      <c r="F43" s="627"/>
      <c r="G43" s="627"/>
      <c r="H43" s="627"/>
      <c r="I43" s="627"/>
      <c r="J43" s="627"/>
      <c r="K43" s="627"/>
      <c r="L43" s="628"/>
      <c r="M43" s="187"/>
      <c r="N43" s="187"/>
      <c r="O43" s="186"/>
      <c r="P43" s="130"/>
    </row>
    <row r="44" spans="1:17" ht="38.25" customHeight="1" x14ac:dyDescent="0.25">
      <c r="A44" s="7"/>
      <c r="B44" s="7">
        <v>540</v>
      </c>
      <c r="C44" s="24" t="s">
        <v>104</v>
      </c>
      <c r="D44" s="7" t="s">
        <v>28</v>
      </c>
      <c r="E44" s="7">
        <v>82</v>
      </c>
      <c r="F44" s="7" t="s">
        <v>17</v>
      </c>
      <c r="G44" s="7">
        <v>10</v>
      </c>
      <c r="H44" s="7" t="s">
        <v>18</v>
      </c>
      <c r="I44" s="7">
        <v>150</v>
      </c>
      <c r="J44" s="8">
        <v>13.89</v>
      </c>
      <c r="K44" s="8">
        <f>J44*1.1</f>
        <v>15.279000000000002</v>
      </c>
      <c r="L44" s="5"/>
      <c r="M44" s="187">
        <v>0.46250000000000002</v>
      </c>
      <c r="N44" s="187">
        <f>M9</f>
        <v>28</v>
      </c>
      <c r="O44" s="186"/>
      <c r="P44" s="130">
        <v>6116920000</v>
      </c>
      <c r="Q44" s="402" t="s">
        <v>698</v>
      </c>
    </row>
    <row r="45" spans="1:17" ht="38.25" customHeight="1" x14ac:dyDescent="0.25">
      <c r="A45" s="7"/>
      <c r="B45" s="7" t="s">
        <v>867</v>
      </c>
      <c r="C45" s="25" t="s">
        <v>96</v>
      </c>
      <c r="D45" s="7" t="s">
        <v>16</v>
      </c>
      <c r="E45" s="7">
        <v>55</v>
      </c>
      <c r="F45" s="7" t="s">
        <v>17</v>
      </c>
      <c r="G45" s="7">
        <v>10</v>
      </c>
      <c r="H45" s="7" t="s">
        <v>15</v>
      </c>
      <c r="I45" s="7">
        <v>300</v>
      </c>
      <c r="J45" s="8">
        <v>8.7799999999999994</v>
      </c>
      <c r="K45" s="8">
        <f>J45*1.1</f>
        <v>9.6579999999999995</v>
      </c>
      <c r="L45" s="5"/>
      <c r="M45" s="187">
        <v>0.26</v>
      </c>
      <c r="N45" s="187">
        <f>M9</f>
        <v>28</v>
      </c>
      <c r="O45" s="186"/>
      <c r="P45" s="130">
        <v>6116920000</v>
      </c>
      <c r="Q45" s="402" t="s">
        <v>698</v>
      </c>
    </row>
    <row r="46" spans="1:17" ht="38.25" customHeight="1" x14ac:dyDescent="0.25">
      <c r="A46" s="7"/>
      <c r="B46" s="7">
        <v>554</v>
      </c>
      <c r="C46" s="25" t="s">
        <v>71</v>
      </c>
      <c r="D46" s="7" t="s">
        <v>16</v>
      </c>
      <c r="E46" s="7">
        <v>50</v>
      </c>
      <c r="F46" s="7" t="s">
        <v>17</v>
      </c>
      <c r="G46" s="7">
        <v>10</v>
      </c>
      <c r="H46" s="7" t="s">
        <v>15</v>
      </c>
      <c r="I46" s="7">
        <v>300</v>
      </c>
      <c r="J46" s="8">
        <v>7.48</v>
      </c>
      <c r="K46" s="8">
        <f t="shared" ref="K46:K51" si="9">J46*1.1</f>
        <v>8.2280000000000015</v>
      </c>
      <c r="L46" s="5"/>
      <c r="M46" s="187">
        <v>0.251</v>
      </c>
      <c r="N46" s="187">
        <f>M9</f>
        <v>28</v>
      </c>
      <c r="O46" s="186"/>
      <c r="P46" s="130">
        <v>6116920000</v>
      </c>
      <c r="Q46" s="402" t="s">
        <v>698</v>
      </c>
    </row>
    <row r="47" spans="1:17" ht="39" customHeight="1" x14ac:dyDescent="0.25">
      <c r="A47" s="7"/>
      <c r="B47" s="7">
        <v>8300</v>
      </c>
      <c r="C47" s="23" t="s">
        <v>60</v>
      </c>
      <c r="D47" s="7" t="s">
        <v>13</v>
      </c>
      <c r="E47" s="7">
        <v>33</v>
      </c>
      <c r="F47" s="7" t="s">
        <v>17</v>
      </c>
      <c r="G47" s="7">
        <v>10</v>
      </c>
      <c r="H47" s="7" t="s">
        <v>20</v>
      </c>
      <c r="I47" s="7">
        <v>400</v>
      </c>
      <c r="J47" s="9">
        <v>4.75</v>
      </c>
      <c r="K47" s="9">
        <f t="shared" si="9"/>
        <v>5.2250000000000005</v>
      </c>
      <c r="L47" s="5"/>
      <c r="M47" s="187"/>
      <c r="N47" s="187"/>
      <c r="O47" s="186"/>
      <c r="P47" s="130">
        <v>6116</v>
      </c>
      <c r="Q47" s="402" t="s">
        <v>698</v>
      </c>
    </row>
    <row r="48" spans="1:17" ht="39" customHeight="1" x14ac:dyDescent="0.25">
      <c r="A48" s="7"/>
      <c r="B48" s="7">
        <v>8600</v>
      </c>
      <c r="C48" s="23" t="s">
        <v>140</v>
      </c>
      <c r="D48" s="7" t="s">
        <v>13</v>
      </c>
      <c r="E48" s="7">
        <v>66</v>
      </c>
      <c r="F48" s="7" t="s">
        <v>17</v>
      </c>
      <c r="G48" s="7">
        <v>10</v>
      </c>
      <c r="H48" s="7" t="s">
        <v>141</v>
      </c>
      <c r="I48" s="7">
        <v>200</v>
      </c>
      <c r="J48" s="9">
        <v>7.75</v>
      </c>
      <c r="K48" s="9">
        <f t="shared" si="9"/>
        <v>8.5250000000000004</v>
      </c>
      <c r="L48" s="5"/>
      <c r="M48" s="187"/>
      <c r="N48" s="187"/>
      <c r="O48" s="186"/>
      <c r="P48" s="130">
        <v>6116</v>
      </c>
      <c r="Q48" s="402" t="s">
        <v>698</v>
      </c>
    </row>
    <row r="49" spans="1:17" ht="39" customHeight="1" x14ac:dyDescent="0.25">
      <c r="A49" s="7"/>
      <c r="B49" s="7">
        <v>4555</v>
      </c>
      <c r="C49" s="24" t="s">
        <v>100</v>
      </c>
      <c r="D49" s="7" t="s">
        <v>44</v>
      </c>
      <c r="E49" s="7"/>
      <c r="F49" s="7">
        <v>100</v>
      </c>
      <c r="G49" s="7">
        <v>10</v>
      </c>
      <c r="H49" s="7" t="s">
        <v>99</v>
      </c>
      <c r="I49" s="7">
        <v>60</v>
      </c>
      <c r="J49" s="9">
        <v>11.65</v>
      </c>
      <c r="K49" s="9">
        <f t="shared" si="9"/>
        <v>12.815000000000001</v>
      </c>
      <c r="L49" s="5"/>
      <c r="M49" s="187">
        <v>0.4</v>
      </c>
      <c r="N49" s="187">
        <f>M9</f>
        <v>28</v>
      </c>
      <c r="O49" s="186"/>
      <c r="P49" s="130">
        <v>6116930000</v>
      </c>
      <c r="Q49" s="402" t="s">
        <v>698</v>
      </c>
    </row>
    <row r="50" spans="1:17" s="393" customFormat="1" ht="39" customHeight="1" x14ac:dyDescent="0.25">
      <c r="A50" s="7"/>
      <c r="B50" s="7">
        <v>11096</v>
      </c>
      <c r="C50" s="24" t="s">
        <v>840</v>
      </c>
      <c r="D50" s="7" t="s">
        <v>44</v>
      </c>
      <c r="E50" s="7"/>
      <c r="F50" s="7"/>
      <c r="G50" s="7" t="s">
        <v>131</v>
      </c>
      <c r="H50" s="7" t="s">
        <v>99</v>
      </c>
      <c r="I50" s="7"/>
      <c r="J50" s="9">
        <v>14.1</v>
      </c>
      <c r="K50" s="9">
        <f t="shared" si="9"/>
        <v>15.510000000000002</v>
      </c>
      <c r="L50" s="314"/>
      <c r="M50" s="484"/>
      <c r="N50" s="484"/>
      <c r="O50" s="483"/>
      <c r="P50" s="482"/>
      <c r="Q50" s="482"/>
    </row>
    <row r="51" spans="1:17" ht="39" customHeight="1" x14ac:dyDescent="0.25">
      <c r="A51" s="7"/>
      <c r="B51" s="139">
        <v>60810</v>
      </c>
      <c r="C51" s="24" t="s">
        <v>335</v>
      </c>
      <c r="D51" s="7" t="s">
        <v>44</v>
      </c>
      <c r="E51" s="7"/>
      <c r="F51" s="7">
        <v>100</v>
      </c>
      <c r="G51" s="138" t="s">
        <v>336</v>
      </c>
      <c r="H51" s="7" t="s">
        <v>99</v>
      </c>
      <c r="I51" s="7">
        <v>60</v>
      </c>
      <c r="J51" s="9">
        <v>6.98</v>
      </c>
      <c r="K51" s="9">
        <f t="shared" si="9"/>
        <v>7.6780000000000008</v>
      </c>
      <c r="L51" s="5"/>
      <c r="M51" s="187"/>
      <c r="N51" s="187"/>
      <c r="O51" s="186"/>
      <c r="P51" s="130">
        <v>6116</v>
      </c>
      <c r="Q51" s="402" t="s">
        <v>698</v>
      </c>
    </row>
    <row r="52" spans="1:17" ht="15.75" x14ac:dyDescent="0.25">
      <c r="A52" s="645" t="s">
        <v>30</v>
      </c>
      <c r="B52" s="645"/>
      <c r="C52" s="645"/>
      <c r="D52" s="645"/>
      <c r="E52" s="645"/>
      <c r="F52" s="645"/>
      <c r="G52" s="645"/>
      <c r="H52" s="645"/>
      <c r="I52" s="645"/>
      <c r="J52" s="645"/>
      <c r="K52" s="645"/>
      <c r="L52" s="645"/>
      <c r="M52" s="187"/>
      <c r="N52" s="187"/>
      <c r="O52" s="186"/>
      <c r="P52" s="130"/>
    </row>
    <row r="53" spans="1:17" x14ac:dyDescent="0.25">
      <c r="A53" s="644"/>
      <c r="B53" s="646">
        <v>11036</v>
      </c>
      <c r="C53" s="632" t="s">
        <v>801</v>
      </c>
      <c r="D53" s="633"/>
      <c r="E53" s="633"/>
      <c r="F53" s="634"/>
      <c r="G53" s="649"/>
      <c r="H53" s="644"/>
      <c r="I53" s="644">
        <v>50</v>
      </c>
      <c r="J53" s="631">
        <v>260</v>
      </c>
      <c r="K53" s="631">
        <f>J53*1.1</f>
        <v>286</v>
      </c>
      <c r="L53" s="638"/>
      <c r="M53" s="187"/>
      <c r="N53" s="187"/>
      <c r="O53" s="186"/>
      <c r="P53" s="289" t="s">
        <v>547</v>
      </c>
    </row>
    <row r="54" spans="1:17" x14ac:dyDescent="0.25">
      <c r="A54" s="644"/>
      <c r="B54" s="646"/>
      <c r="C54" s="635"/>
      <c r="D54" s="636"/>
      <c r="E54" s="636"/>
      <c r="F54" s="637"/>
      <c r="G54" s="650"/>
      <c r="H54" s="644"/>
      <c r="I54" s="644"/>
      <c r="J54" s="631"/>
      <c r="K54" s="631"/>
      <c r="L54" s="638"/>
      <c r="M54" s="187"/>
      <c r="N54" s="187"/>
      <c r="O54" s="186"/>
      <c r="P54" s="289"/>
      <c r="Q54" s="402" t="s">
        <v>699</v>
      </c>
    </row>
    <row r="55" spans="1:17" s="295" customFormat="1" ht="35.25" customHeight="1" x14ac:dyDescent="0.25">
      <c r="A55" s="339"/>
      <c r="B55" s="424" t="s">
        <v>756</v>
      </c>
      <c r="C55" s="656" t="s">
        <v>775</v>
      </c>
      <c r="D55" s="657"/>
      <c r="E55" s="657"/>
      <c r="F55" s="658"/>
      <c r="G55" s="338"/>
      <c r="H55" s="339"/>
      <c r="I55" s="339">
        <v>50</v>
      </c>
      <c r="J55" s="337">
        <v>420</v>
      </c>
      <c r="K55" s="337">
        <f>J55*1.1</f>
        <v>462.00000000000006</v>
      </c>
      <c r="L55" s="340"/>
      <c r="M55" s="336"/>
      <c r="N55" s="336"/>
      <c r="O55" s="186"/>
      <c r="P55" s="289" t="s">
        <v>547</v>
      </c>
      <c r="Q55" s="402" t="s">
        <v>699</v>
      </c>
    </row>
    <row r="56" spans="1:17" ht="27" customHeight="1" x14ac:dyDescent="0.25">
      <c r="A56" s="13"/>
      <c r="B56" s="215">
        <v>11080</v>
      </c>
      <c r="C56" s="653" t="s">
        <v>719</v>
      </c>
      <c r="D56" s="654"/>
      <c r="E56" s="654"/>
      <c r="F56" s="655"/>
      <c r="G56" s="13"/>
      <c r="H56" s="13"/>
      <c r="I56" s="13">
        <v>50</v>
      </c>
      <c r="J56" s="14">
        <v>261.38</v>
      </c>
      <c r="K56" s="14">
        <v>262</v>
      </c>
      <c r="L56" s="12"/>
      <c r="M56" s="187"/>
      <c r="N56" s="187"/>
      <c r="O56" s="186"/>
      <c r="P56" s="289" t="s">
        <v>547</v>
      </c>
      <c r="Q56" s="402" t="s">
        <v>699</v>
      </c>
    </row>
    <row r="57" spans="1:17" ht="27" customHeight="1" x14ac:dyDescent="0.25">
      <c r="A57" s="38"/>
      <c r="B57" s="215">
        <v>11082</v>
      </c>
      <c r="C57" s="659" t="s">
        <v>720</v>
      </c>
      <c r="D57" s="654"/>
      <c r="E57" s="654"/>
      <c r="F57" s="655"/>
      <c r="G57" s="38"/>
      <c r="H57" s="38"/>
      <c r="I57" s="38">
        <v>50</v>
      </c>
      <c r="J57" s="36">
        <v>301.5</v>
      </c>
      <c r="K57" s="36">
        <v>302</v>
      </c>
      <c r="L57" s="37"/>
      <c r="M57" s="187"/>
      <c r="N57" s="187"/>
      <c r="O57" s="186"/>
      <c r="P57" s="289" t="s">
        <v>547</v>
      </c>
      <c r="Q57" s="402" t="s">
        <v>699</v>
      </c>
    </row>
    <row r="58" spans="1:17" ht="27" customHeight="1" x14ac:dyDescent="0.25">
      <c r="A58" s="38"/>
      <c r="B58" s="215">
        <v>11050</v>
      </c>
      <c r="C58" s="660" t="s">
        <v>83</v>
      </c>
      <c r="D58" s="614"/>
      <c r="E58" s="614"/>
      <c r="F58" s="615"/>
      <c r="G58" s="38"/>
      <c r="H58" s="38"/>
      <c r="I58" s="38">
        <v>50</v>
      </c>
      <c r="J58" s="36">
        <v>155</v>
      </c>
      <c r="K58" s="36">
        <v>160</v>
      </c>
      <c r="L58" s="37"/>
      <c r="M58" s="187"/>
      <c r="N58" s="187"/>
      <c r="O58" s="186"/>
      <c r="P58" s="289" t="s">
        <v>547</v>
      </c>
      <c r="Q58" s="402" t="s">
        <v>699</v>
      </c>
    </row>
    <row r="59" spans="1:17" ht="27" customHeight="1" x14ac:dyDescent="0.25">
      <c r="A59" s="70"/>
      <c r="B59" s="215">
        <v>11066</v>
      </c>
      <c r="C59" s="603" t="s">
        <v>757</v>
      </c>
      <c r="D59" s="604"/>
      <c r="E59" s="604"/>
      <c r="F59" s="605"/>
      <c r="G59" s="70"/>
      <c r="H59" s="70"/>
      <c r="I59" s="70">
        <v>25</v>
      </c>
      <c r="J59" s="68">
        <v>306</v>
      </c>
      <c r="K59" s="68">
        <f>J59*1.1</f>
        <v>336.6</v>
      </c>
      <c r="L59" s="69"/>
      <c r="M59" s="187"/>
      <c r="N59" s="187"/>
      <c r="O59" s="186"/>
      <c r="P59" s="289" t="s">
        <v>547</v>
      </c>
      <c r="Q59" s="402" t="s">
        <v>699</v>
      </c>
    </row>
    <row r="60" spans="1:17" ht="30.75" customHeight="1" x14ac:dyDescent="0.25">
      <c r="A60" s="13"/>
      <c r="B60" s="215">
        <v>11049</v>
      </c>
      <c r="C60" s="616" t="s">
        <v>46</v>
      </c>
      <c r="D60" s="617"/>
      <c r="E60" s="617"/>
      <c r="F60" s="618"/>
      <c r="G60" s="13" t="s">
        <v>131</v>
      </c>
      <c r="H60" s="13"/>
      <c r="I60" s="13" t="s">
        <v>48</v>
      </c>
      <c r="J60" s="14">
        <v>15.24</v>
      </c>
      <c r="K60" s="14">
        <f t="shared" ref="K60:K69" si="10">J60*1.1</f>
        <v>16.764000000000003</v>
      </c>
      <c r="L60" s="12"/>
      <c r="M60" s="187"/>
      <c r="N60" s="187"/>
      <c r="O60" s="186"/>
      <c r="P60" s="407">
        <v>4015190000</v>
      </c>
      <c r="Q60" s="407" t="s">
        <v>699</v>
      </c>
    </row>
    <row r="61" spans="1:17" ht="27" customHeight="1" x14ac:dyDescent="0.25">
      <c r="A61" s="13"/>
      <c r="B61" s="215">
        <v>117</v>
      </c>
      <c r="C61" s="616" t="s">
        <v>47</v>
      </c>
      <c r="D61" s="617"/>
      <c r="E61" s="617"/>
      <c r="F61" s="618"/>
      <c r="G61" s="13" t="s">
        <v>132</v>
      </c>
      <c r="H61" s="13"/>
      <c r="I61" s="13">
        <v>10</v>
      </c>
      <c r="J61" s="366">
        <v>25</v>
      </c>
      <c r="K61" s="366">
        <f t="shared" si="10"/>
        <v>27.500000000000004</v>
      </c>
      <c r="L61" s="12"/>
      <c r="M61" s="187"/>
      <c r="N61" s="187"/>
      <c r="O61" s="186"/>
      <c r="P61" s="130">
        <v>4015190000</v>
      </c>
      <c r="Q61" s="402" t="s">
        <v>699</v>
      </c>
    </row>
    <row r="62" spans="1:17" ht="40.5" customHeight="1" x14ac:dyDescent="0.25">
      <c r="A62" s="13"/>
      <c r="B62" s="215">
        <v>265</v>
      </c>
      <c r="C62" s="616" t="s">
        <v>49</v>
      </c>
      <c r="D62" s="617"/>
      <c r="E62" s="617"/>
      <c r="F62" s="618"/>
      <c r="G62" s="13" t="s">
        <v>132</v>
      </c>
      <c r="H62" s="13"/>
      <c r="I62" s="13">
        <v>10</v>
      </c>
      <c r="J62" s="21">
        <v>47.25</v>
      </c>
      <c r="K62" s="21">
        <f t="shared" si="10"/>
        <v>51.975000000000001</v>
      </c>
      <c r="L62" s="12"/>
      <c r="M62" s="187" t="s">
        <v>270</v>
      </c>
      <c r="N62" s="187"/>
      <c r="O62" s="193"/>
      <c r="P62" s="398">
        <v>4015190000</v>
      </c>
      <c r="Q62" s="402" t="s">
        <v>699</v>
      </c>
    </row>
    <row r="63" spans="1:17" ht="40.5" customHeight="1" x14ac:dyDescent="0.25">
      <c r="A63" s="33"/>
      <c r="B63" s="65">
        <v>299</v>
      </c>
      <c r="C63" s="603" t="s">
        <v>849</v>
      </c>
      <c r="D63" s="604"/>
      <c r="E63" s="604"/>
      <c r="F63" s="605"/>
      <c r="G63" s="33" t="s">
        <v>131</v>
      </c>
      <c r="H63" s="33"/>
      <c r="I63" s="33">
        <v>10</v>
      </c>
      <c r="J63" s="34">
        <v>65.849999999999994</v>
      </c>
      <c r="K63" s="129">
        <f t="shared" si="10"/>
        <v>72.435000000000002</v>
      </c>
      <c r="L63" s="35"/>
      <c r="M63" s="187" t="s">
        <v>270</v>
      </c>
      <c r="N63" s="187"/>
      <c r="O63" s="193"/>
      <c r="P63" s="398">
        <v>4015190000</v>
      </c>
      <c r="Q63" s="402" t="s">
        <v>699</v>
      </c>
    </row>
    <row r="64" spans="1:17" ht="40.5" customHeight="1" x14ac:dyDescent="0.25">
      <c r="A64" s="33"/>
      <c r="B64" s="65">
        <v>285</v>
      </c>
      <c r="C64" s="603" t="s">
        <v>129</v>
      </c>
      <c r="D64" s="604" t="s">
        <v>118</v>
      </c>
      <c r="E64" s="604" t="s">
        <v>118</v>
      </c>
      <c r="F64" s="605" t="s">
        <v>118</v>
      </c>
      <c r="G64" s="33">
        <v>10</v>
      </c>
      <c r="H64" s="33"/>
      <c r="I64" s="33">
        <v>1</v>
      </c>
      <c r="J64" s="34">
        <v>607.65</v>
      </c>
      <c r="K64" s="129">
        <f t="shared" si="10"/>
        <v>668.41500000000008</v>
      </c>
      <c r="L64" s="35"/>
      <c r="M64" s="187" t="s">
        <v>270</v>
      </c>
      <c r="N64" s="187"/>
      <c r="O64" s="193"/>
      <c r="P64" s="398">
        <v>4015190000</v>
      </c>
      <c r="Q64" s="402" t="s">
        <v>699</v>
      </c>
    </row>
    <row r="65" spans="1:17" ht="40.5" customHeight="1" x14ac:dyDescent="0.25">
      <c r="A65" s="33"/>
      <c r="B65" s="65">
        <v>321</v>
      </c>
      <c r="C65" s="603" t="s">
        <v>130</v>
      </c>
      <c r="D65" s="604" t="s">
        <v>119</v>
      </c>
      <c r="E65" s="604" t="s">
        <v>119</v>
      </c>
      <c r="F65" s="605" t="s">
        <v>119</v>
      </c>
      <c r="G65" s="33" t="s">
        <v>131</v>
      </c>
      <c r="H65" s="33"/>
      <c r="I65" s="33">
        <v>5</v>
      </c>
      <c r="J65" s="34">
        <v>181.25</v>
      </c>
      <c r="K65" s="28">
        <f t="shared" si="10"/>
        <v>199.37500000000003</v>
      </c>
      <c r="L65" s="35"/>
      <c r="M65" s="187" t="s">
        <v>270</v>
      </c>
      <c r="N65" s="187"/>
      <c r="O65" s="193"/>
      <c r="P65" s="398">
        <v>4015190000</v>
      </c>
      <c r="Q65" s="402" t="s">
        <v>699</v>
      </c>
    </row>
    <row r="66" spans="1:17" ht="40.5" customHeight="1" x14ac:dyDescent="0.25">
      <c r="A66" s="33"/>
      <c r="B66" s="65">
        <v>492</v>
      </c>
      <c r="C66" s="603" t="s">
        <v>120</v>
      </c>
      <c r="D66" s="604" t="s">
        <v>120</v>
      </c>
      <c r="E66" s="604" t="s">
        <v>120</v>
      </c>
      <c r="F66" s="605" t="s">
        <v>120</v>
      </c>
      <c r="G66" s="33" t="s">
        <v>131</v>
      </c>
      <c r="H66" s="33"/>
      <c r="I66" s="33">
        <v>10</v>
      </c>
      <c r="J66" s="34">
        <v>86</v>
      </c>
      <c r="K66" s="28"/>
      <c r="L66" s="35"/>
      <c r="M66" s="187" t="s">
        <v>270</v>
      </c>
      <c r="N66" s="187"/>
      <c r="O66" s="193"/>
      <c r="P66" s="398">
        <v>4015190000</v>
      </c>
      <c r="Q66" s="402" t="s">
        <v>699</v>
      </c>
    </row>
    <row r="67" spans="1:17" ht="40.5" customHeight="1" x14ac:dyDescent="0.25">
      <c r="A67" s="33"/>
      <c r="B67" s="65">
        <v>480</v>
      </c>
      <c r="C67" s="603" t="s">
        <v>121</v>
      </c>
      <c r="D67" s="604" t="s">
        <v>121</v>
      </c>
      <c r="E67" s="604" t="s">
        <v>121</v>
      </c>
      <c r="F67" s="605" t="s">
        <v>121</v>
      </c>
      <c r="G67" s="33" t="s">
        <v>131</v>
      </c>
      <c r="H67" s="33"/>
      <c r="I67" s="33">
        <v>5</v>
      </c>
      <c r="J67" s="34">
        <v>238</v>
      </c>
      <c r="K67" s="28">
        <f t="shared" si="10"/>
        <v>261.8</v>
      </c>
      <c r="L67" s="35"/>
      <c r="M67" s="187" t="s">
        <v>270</v>
      </c>
      <c r="N67" s="187"/>
      <c r="O67" s="193"/>
      <c r="P67" s="398">
        <v>4015190000</v>
      </c>
      <c r="Q67" s="402" t="s">
        <v>699</v>
      </c>
    </row>
    <row r="68" spans="1:17" s="393" customFormat="1" ht="40.5" customHeight="1" x14ac:dyDescent="0.25">
      <c r="A68" s="33"/>
      <c r="B68" s="65">
        <v>11101</v>
      </c>
      <c r="C68" s="603" t="s">
        <v>851</v>
      </c>
      <c r="D68" s="604"/>
      <c r="E68" s="604"/>
      <c r="F68" s="605"/>
      <c r="G68" s="619" t="s">
        <v>852</v>
      </c>
      <c r="H68" s="620"/>
      <c r="I68" s="33"/>
      <c r="J68" s="34">
        <v>55.62</v>
      </c>
      <c r="K68" s="28">
        <f t="shared" si="10"/>
        <v>61.182000000000002</v>
      </c>
      <c r="L68" s="35"/>
      <c r="M68" s="492"/>
      <c r="N68" s="492"/>
      <c r="O68" s="193"/>
      <c r="P68" s="491"/>
      <c r="Q68" s="491"/>
    </row>
    <row r="69" spans="1:17" ht="40.5" customHeight="1" x14ac:dyDescent="0.25">
      <c r="A69" s="33"/>
      <c r="B69" s="65">
        <v>405</v>
      </c>
      <c r="C69" s="603" t="s">
        <v>833</v>
      </c>
      <c r="D69" s="604" t="s">
        <v>122</v>
      </c>
      <c r="E69" s="604" t="s">
        <v>122</v>
      </c>
      <c r="F69" s="605" t="s">
        <v>122</v>
      </c>
      <c r="G69" s="33" t="s">
        <v>131</v>
      </c>
      <c r="H69" s="33"/>
      <c r="I69" s="33">
        <v>10</v>
      </c>
      <c r="J69" s="34">
        <v>65</v>
      </c>
      <c r="K69" s="28">
        <f t="shared" si="10"/>
        <v>71.5</v>
      </c>
      <c r="L69" s="35"/>
      <c r="M69" s="187" t="s">
        <v>270</v>
      </c>
      <c r="N69" s="187"/>
      <c r="O69" s="193"/>
      <c r="P69" s="398">
        <v>4015190000</v>
      </c>
      <c r="Q69" s="402" t="s">
        <v>699</v>
      </c>
    </row>
    <row r="70" spans="1:17" ht="40.5" customHeight="1" x14ac:dyDescent="0.25">
      <c r="A70" s="367"/>
      <c r="B70" s="368">
        <v>401</v>
      </c>
      <c r="C70" s="606" t="s">
        <v>126</v>
      </c>
      <c r="D70" s="607" t="s">
        <v>123</v>
      </c>
      <c r="E70" s="607" t="s">
        <v>123</v>
      </c>
      <c r="F70" s="608" t="s">
        <v>123</v>
      </c>
      <c r="G70" s="367" t="s">
        <v>131</v>
      </c>
      <c r="H70" s="367"/>
      <c r="I70" s="367">
        <v>10</v>
      </c>
      <c r="J70" s="369">
        <v>106</v>
      </c>
      <c r="K70" s="370">
        <f>J70*1.1</f>
        <v>116.60000000000001</v>
      </c>
      <c r="L70" s="371"/>
      <c r="M70" s="187" t="s">
        <v>270</v>
      </c>
      <c r="N70" s="187"/>
      <c r="O70" s="193"/>
      <c r="P70" s="398">
        <v>4015190000</v>
      </c>
      <c r="Q70" s="402" t="s">
        <v>699</v>
      </c>
    </row>
    <row r="71" spans="1:17" ht="40.5" customHeight="1" x14ac:dyDescent="0.25">
      <c r="A71" s="367"/>
      <c r="B71" s="368">
        <v>420</v>
      </c>
      <c r="C71" s="606" t="s">
        <v>127</v>
      </c>
      <c r="D71" s="607" t="s">
        <v>124</v>
      </c>
      <c r="E71" s="607" t="s">
        <v>124</v>
      </c>
      <c r="F71" s="608" t="s">
        <v>124</v>
      </c>
      <c r="G71" s="367" t="s">
        <v>131</v>
      </c>
      <c r="H71" s="367"/>
      <c r="I71" s="367">
        <v>10</v>
      </c>
      <c r="J71" s="369">
        <v>103.35</v>
      </c>
      <c r="K71" s="370">
        <f t="shared" ref="K71:K72" si="11">J71*1.1</f>
        <v>113.685</v>
      </c>
      <c r="L71" s="371"/>
      <c r="M71" s="187" t="s">
        <v>270</v>
      </c>
      <c r="N71" s="187"/>
      <c r="O71" s="193"/>
      <c r="P71" s="398">
        <v>4015190000</v>
      </c>
      <c r="Q71" s="402" t="s">
        <v>699</v>
      </c>
    </row>
    <row r="72" spans="1:17" ht="40.5" customHeight="1" x14ac:dyDescent="0.25">
      <c r="A72" s="367"/>
      <c r="B72" s="368">
        <v>450</v>
      </c>
      <c r="C72" s="606" t="s">
        <v>128</v>
      </c>
      <c r="D72" s="607" t="s">
        <v>125</v>
      </c>
      <c r="E72" s="607" t="s">
        <v>125</v>
      </c>
      <c r="F72" s="608" t="s">
        <v>125</v>
      </c>
      <c r="G72" s="367" t="s">
        <v>131</v>
      </c>
      <c r="H72" s="367"/>
      <c r="I72" s="367">
        <v>5</v>
      </c>
      <c r="J72" s="369">
        <v>209</v>
      </c>
      <c r="K72" s="370">
        <f t="shared" si="11"/>
        <v>229.9</v>
      </c>
      <c r="L72" s="371"/>
      <c r="M72" s="187" t="s">
        <v>270</v>
      </c>
      <c r="N72" s="187"/>
      <c r="O72" s="193"/>
      <c r="P72" s="398">
        <v>4015190000</v>
      </c>
      <c r="Q72" s="402" t="s">
        <v>699</v>
      </c>
    </row>
    <row r="73" spans="1:17" ht="20.45" customHeight="1" x14ac:dyDescent="0.25">
      <c r="A73" s="609" t="s">
        <v>530</v>
      </c>
      <c r="B73" s="610"/>
      <c r="C73" s="610"/>
      <c r="D73" s="610"/>
      <c r="E73" s="610"/>
      <c r="F73" s="610"/>
      <c r="G73" s="610"/>
      <c r="H73" s="610"/>
      <c r="I73" s="610"/>
      <c r="J73" s="610"/>
      <c r="K73" s="610"/>
      <c r="L73" s="611"/>
      <c r="M73" s="282"/>
      <c r="N73" s="282"/>
      <c r="O73" s="193"/>
      <c r="P73" s="130"/>
    </row>
    <row r="74" spans="1:17" ht="45.75" customHeight="1" x14ac:dyDescent="0.25">
      <c r="A74" s="33"/>
      <c r="B74" s="65">
        <v>11012</v>
      </c>
      <c r="C74" s="603" t="s">
        <v>366</v>
      </c>
      <c r="D74" s="614"/>
      <c r="E74" s="614"/>
      <c r="F74" s="615"/>
      <c r="G74" s="33">
        <v>10</v>
      </c>
      <c r="H74" s="33"/>
      <c r="I74" s="33">
        <v>600</v>
      </c>
      <c r="J74" s="34">
        <f>M74*O74</f>
        <v>7.9240000000000013</v>
      </c>
      <c r="K74" s="34">
        <f t="shared" ref="K74:K82" si="12">J74*1.1</f>
        <v>8.7164000000000019</v>
      </c>
      <c r="L74" s="35"/>
      <c r="M74" s="187">
        <v>0.28000000000000003</v>
      </c>
      <c r="N74" s="187"/>
      <c r="O74" s="193">
        <f>O9</f>
        <v>28.3</v>
      </c>
      <c r="P74" s="398">
        <v>6116102000</v>
      </c>
      <c r="Q74" s="402" t="s">
        <v>699</v>
      </c>
    </row>
    <row r="75" spans="1:17" ht="40.5" customHeight="1" x14ac:dyDescent="0.25">
      <c r="A75" s="33"/>
      <c r="B75" s="65">
        <v>11067</v>
      </c>
      <c r="C75" s="603" t="s">
        <v>434</v>
      </c>
      <c r="D75" s="614"/>
      <c r="E75" s="614"/>
      <c r="F75" s="615"/>
      <c r="G75" s="33">
        <v>10</v>
      </c>
      <c r="H75" s="33"/>
      <c r="I75" s="33">
        <v>600</v>
      </c>
      <c r="J75" s="34">
        <v>6.63</v>
      </c>
      <c r="K75" s="34">
        <f t="shared" si="12"/>
        <v>7.2930000000000001</v>
      </c>
      <c r="L75" s="35"/>
      <c r="M75" s="187"/>
      <c r="N75" s="187"/>
      <c r="O75" s="193"/>
      <c r="P75" s="398">
        <v>6116102000</v>
      </c>
      <c r="Q75" s="402" t="s">
        <v>699</v>
      </c>
    </row>
    <row r="76" spans="1:17" ht="40.5" customHeight="1" x14ac:dyDescent="0.25">
      <c r="A76" s="33"/>
      <c r="B76" s="65">
        <v>11001</v>
      </c>
      <c r="C76" s="603" t="s">
        <v>102</v>
      </c>
      <c r="D76" s="604"/>
      <c r="E76" s="604"/>
      <c r="F76" s="605"/>
      <c r="G76" s="33">
        <v>10</v>
      </c>
      <c r="H76" s="33"/>
      <c r="I76" s="33">
        <v>240</v>
      </c>
      <c r="J76" s="34">
        <v>20.58</v>
      </c>
      <c r="K76" s="34">
        <f t="shared" si="12"/>
        <v>22.638000000000002</v>
      </c>
      <c r="L76" s="35"/>
      <c r="M76" s="187">
        <v>0.66</v>
      </c>
      <c r="N76" s="187"/>
      <c r="O76" s="193">
        <f>O9</f>
        <v>28.3</v>
      </c>
      <c r="P76" s="398">
        <v>6116102000</v>
      </c>
      <c r="Q76" s="402" t="s">
        <v>699</v>
      </c>
    </row>
    <row r="77" spans="1:17" ht="40.5" customHeight="1" x14ac:dyDescent="0.25">
      <c r="A77" s="33"/>
      <c r="B77" s="65">
        <v>11027</v>
      </c>
      <c r="C77" s="603" t="s">
        <v>97</v>
      </c>
      <c r="D77" s="604"/>
      <c r="E77" s="604"/>
      <c r="F77" s="605"/>
      <c r="G77" s="33">
        <v>10</v>
      </c>
      <c r="H77" s="33"/>
      <c r="I77" s="33">
        <v>120</v>
      </c>
      <c r="J77" s="34">
        <v>12.3</v>
      </c>
      <c r="K77" s="34">
        <f t="shared" si="12"/>
        <v>13.530000000000001</v>
      </c>
      <c r="L77" s="35"/>
      <c r="M77" s="187">
        <v>0.41499999999999998</v>
      </c>
      <c r="N77" s="187"/>
      <c r="O77" s="193">
        <f>O9</f>
        <v>28.3</v>
      </c>
      <c r="P77" s="398">
        <v>6116102000</v>
      </c>
      <c r="Q77" s="402" t="s">
        <v>699</v>
      </c>
    </row>
    <row r="78" spans="1:17" ht="40.5" customHeight="1" x14ac:dyDescent="0.25">
      <c r="A78" s="33"/>
      <c r="B78" s="65">
        <v>11041</v>
      </c>
      <c r="C78" s="603" t="s">
        <v>523</v>
      </c>
      <c r="D78" s="604"/>
      <c r="E78" s="604"/>
      <c r="F78" s="605"/>
      <c r="G78" s="33">
        <v>10</v>
      </c>
      <c r="H78" s="33"/>
      <c r="I78" s="33">
        <v>120</v>
      </c>
      <c r="J78" s="34">
        <v>17.89</v>
      </c>
      <c r="K78" s="34">
        <f t="shared" si="12"/>
        <v>19.679000000000002</v>
      </c>
      <c r="L78" s="35"/>
      <c r="M78" s="187"/>
      <c r="N78" s="187"/>
      <c r="O78" s="193"/>
      <c r="P78" s="130">
        <v>6116102000</v>
      </c>
      <c r="Q78" s="402" t="s">
        <v>699</v>
      </c>
    </row>
    <row r="79" spans="1:17" ht="40.5" customHeight="1" x14ac:dyDescent="0.25">
      <c r="A79" s="137"/>
      <c r="B79" s="65">
        <v>11076</v>
      </c>
      <c r="C79" s="603" t="s">
        <v>443</v>
      </c>
      <c r="D79" s="614"/>
      <c r="E79" s="614"/>
      <c r="F79" s="615"/>
      <c r="G79" s="33">
        <v>10</v>
      </c>
      <c r="H79" s="33"/>
      <c r="I79" s="33">
        <v>120</v>
      </c>
      <c r="J79" s="34">
        <f>M79*O79</f>
        <v>17.545999999999999</v>
      </c>
      <c r="K79" s="34">
        <f t="shared" si="12"/>
        <v>19.300599999999999</v>
      </c>
      <c r="L79" s="35"/>
      <c r="M79" s="187">
        <v>0.62</v>
      </c>
      <c r="N79" s="187"/>
      <c r="O79" s="193">
        <f>O9</f>
        <v>28.3</v>
      </c>
      <c r="P79" s="398">
        <v>6116102000</v>
      </c>
      <c r="Q79" s="402" t="s">
        <v>699</v>
      </c>
    </row>
    <row r="80" spans="1:17" s="393" customFormat="1" ht="40.5" customHeight="1" x14ac:dyDescent="0.25">
      <c r="A80" s="33"/>
      <c r="B80" s="65">
        <v>11104</v>
      </c>
      <c r="C80" s="603" t="s">
        <v>888</v>
      </c>
      <c r="D80" s="604"/>
      <c r="E80" s="604"/>
      <c r="F80" s="605"/>
      <c r="G80" s="33" t="s">
        <v>131</v>
      </c>
      <c r="H80" s="33"/>
      <c r="I80" s="33">
        <v>12</v>
      </c>
      <c r="J80" s="34">
        <v>63.6</v>
      </c>
      <c r="K80" s="34">
        <f>J80*1.1</f>
        <v>69.960000000000008</v>
      </c>
      <c r="L80" s="35"/>
      <c r="M80" s="518"/>
      <c r="N80" s="518"/>
      <c r="O80" s="193"/>
      <c r="P80" s="517"/>
      <c r="Q80" s="517"/>
    </row>
    <row r="81" spans="1:17" ht="40.5" customHeight="1" x14ac:dyDescent="0.25">
      <c r="A81" s="33"/>
      <c r="B81" s="65">
        <v>11077</v>
      </c>
      <c r="C81" s="603" t="s">
        <v>389</v>
      </c>
      <c r="D81" s="604"/>
      <c r="E81" s="604"/>
      <c r="F81" s="605"/>
      <c r="G81" s="33">
        <v>10</v>
      </c>
      <c r="H81" s="33"/>
      <c r="I81" s="33">
        <v>120</v>
      </c>
      <c r="J81" s="34">
        <f>M81*O81</f>
        <v>21.225000000000001</v>
      </c>
      <c r="K81" s="34">
        <f t="shared" si="12"/>
        <v>23.347500000000004</v>
      </c>
      <c r="L81" s="35"/>
      <c r="M81" s="187">
        <v>0.75</v>
      </c>
      <c r="N81" s="187"/>
      <c r="O81" s="193">
        <f>O9</f>
        <v>28.3</v>
      </c>
      <c r="P81" s="130">
        <v>6116</v>
      </c>
      <c r="Q81" s="402" t="s">
        <v>699</v>
      </c>
    </row>
    <row r="82" spans="1:17" ht="30" customHeight="1" x14ac:dyDescent="0.25">
      <c r="A82" s="522"/>
      <c r="B82" s="612">
        <v>4502</v>
      </c>
      <c r="C82" s="547" t="s">
        <v>72</v>
      </c>
      <c r="D82" s="548"/>
      <c r="E82" s="548"/>
      <c r="F82" s="549"/>
      <c r="G82" s="522">
        <v>10</v>
      </c>
      <c r="H82" s="522"/>
      <c r="I82" s="522">
        <v>120</v>
      </c>
      <c r="J82" s="526">
        <v>36.75</v>
      </c>
      <c r="K82" s="526">
        <f t="shared" si="12"/>
        <v>40.425000000000004</v>
      </c>
      <c r="L82" s="524"/>
      <c r="M82" s="588">
        <v>1.1499999999999999</v>
      </c>
      <c r="N82" s="528">
        <f>M9</f>
        <v>28</v>
      </c>
      <c r="O82" s="186"/>
      <c r="P82" s="130">
        <v>6116102000</v>
      </c>
      <c r="Q82" s="402" t="s">
        <v>698</v>
      </c>
    </row>
    <row r="83" spans="1:17" ht="9" customHeight="1" x14ac:dyDescent="0.25">
      <c r="A83" s="523"/>
      <c r="B83" s="613"/>
      <c r="C83" s="550"/>
      <c r="D83" s="551"/>
      <c r="E83" s="551"/>
      <c r="F83" s="552"/>
      <c r="G83" s="523"/>
      <c r="H83" s="523"/>
      <c r="I83" s="523"/>
      <c r="J83" s="527"/>
      <c r="K83" s="527"/>
      <c r="L83" s="525"/>
      <c r="M83" s="588"/>
      <c r="N83" s="528"/>
      <c r="O83" s="186"/>
      <c r="P83" s="130"/>
    </row>
    <row r="84" spans="1:17" ht="42" customHeight="1" x14ac:dyDescent="0.25">
      <c r="A84" s="61"/>
      <c r="B84" s="248">
        <v>4565</v>
      </c>
      <c r="C84" s="544" t="s">
        <v>110</v>
      </c>
      <c r="D84" s="545"/>
      <c r="E84" s="545"/>
      <c r="F84" s="546"/>
      <c r="G84" s="61">
        <v>10</v>
      </c>
      <c r="H84" s="61"/>
      <c r="I84" s="61">
        <v>120</v>
      </c>
      <c r="J84" s="62">
        <v>36.75</v>
      </c>
      <c r="K84" s="62">
        <f t="shared" ref="K84:K89" si="13">J84*1.1</f>
        <v>40.425000000000004</v>
      </c>
      <c r="L84" s="27"/>
      <c r="M84" s="194">
        <v>1.1499999999999999</v>
      </c>
      <c r="N84" s="187">
        <f>M9</f>
        <v>28</v>
      </c>
      <c r="O84" s="186"/>
      <c r="P84" s="130">
        <v>6116102000</v>
      </c>
      <c r="Q84" s="402" t="s">
        <v>698</v>
      </c>
    </row>
    <row r="85" spans="1:17" ht="45" customHeight="1" x14ac:dyDescent="0.25">
      <c r="A85" s="42"/>
      <c r="B85" s="216">
        <v>11022</v>
      </c>
      <c r="C85" s="544" t="s">
        <v>381</v>
      </c>
      <c r="D85" s="545"/>
      <c r="E85" s="545"/>
      <c r="F85" s="546"/>
      <c r="G85" s="42">
        <v>10</v>
      </c>
      <c r="H85" s="42"/>
      <c r="I85" s="42">
        <v>120</v>
      </c>
      <c r="J85" s="41">
        <v>27.83</v>
      </c>
      <c r="K85" s="41">
        <f t="shared" si="13"/>
        <v>30.613</v>
      </c>
      <c r="L85" s="27"/>
      <c r="M85" s="194">
        <v>0.92</v>
      </c>
      <c r="N85" s="187"/>
      <c r="O85" s="186">
        <f>O9</f>
        <v>28.3</v>
      </c>
      <c r="P85" s="130">
        <v>6116</v>
      </c>
      <c r="Q85" s="402" t="s">
        <v>699</v>
      </c>
    </row>
    <row r="86" spans="1:17" ht="36" customHeight="1" x14ac:dyDescent="0.25">
      <c r="A86" s="201"/>
      <c r="B86" s="216">
        <v>4193</v>
      </c>
      <c r="C86" s="595" t="s">
        <v>848</v>
      </c>
      <c r="D86" s="596"/>
      <c r="E86" s="596"/>
      <c r="F86" s="597"/>
      <c r="G86" s="201">
        <v>10</v>
      </c>
      <c r="H86" s="201"/>
      <c r="I86" s="201">
        <v>120</v>
      </c>
      <c r="J86" s="200">
        <v>22.02</v>
      </c>
      <c r="K86" s="200">
        <f t="shared" si="13"/>
        <v>24.222000000000001</v>
      </c>
      <c r="L86" s="27"/>
      <c r="M86" s="199"/>
      <c r="N86" s="198"/>
      <c r="O86" s="186"/>
      <c r="P86" s="130">
        <v>6116</v>
      </c>
      <c r="Q86" s="402" t="s">
        <v>698</v>
      </c>
    </row>
    <row r="87" spans="1:17" s="393" customFormat="1" ht="36" customHeight="1" x14ac:dyDescent="0.25">
      <c r="A87" s="468"/>
      <c r="B87" s="469">
        <v>4196</v>
      </c>
      <c r="C87" s="595" t="s">
        <v>847</v>
      </c>
      <c r="D87" s="596"/>
      <c r="E87" s="596"/>
      <c r="F87" s="597"/>
      <c r="G87" s="468">
        <v>10</v>
      </c>
      <c r="H87" s="468"/>
      <c r="I87" s="468">
        <v>120</v>
      </c>
      <c r="J87" s="467">
        <v>22.5</v>
      </c>
      <c r="K87" s="467">
        <f t="shared" ref="K87" si="14">J87*1.1</f>
        <v>24.750000000000004</v>
      </c>
      <c r="L87" s="470"/>
      <c r="M87" s="466"/>
      <c r="N87" s="465"/>
      <c r="O87" s="464"/>
      <c r="P87" s="463">
        <v>6116</v>
      </c>
      <c r="Q87" s="463" t="s">
        <v>698</v>
      </c>
    </row>
    <row r="88" spans="1:17" ht="36" customHeight="1" x14ac:dyDescent="0.25">
      <c r="A88" s="236"/>
      <c r="B88" s="235" t="s">
        <v>660</v>
      </c>
      <c r="C88" s="595" t="s">
        <v>661</v>
      </c>
      <c r="D88" s="596"/>
      <c r="E88" s="596"/>
      <c r="F88" s="597"/>
      <c r="G88" s="236">
        <v>10</v>
      </c>
      <c r="H88" s="236"/>
      <c r="I88" s="236">
        <v>120</v>
      </c>
      <c r="J88" s="238">
        <v>21.38</v>
      </c>
      <c r="K88" s="238">
        <f t="shared" si="13"/>
        <v>23.518000000000001</v>
      </c>
      <c r="L88" s="27"/>
      <c r="M88" s="237">
        <v>0.67600000000000005</v>
      </c>
      <c r="N88" s="239">
        <f>M9</f>
        <v>28</v>
      </c>
      <c r="O88" s="186"/>
      <c r="P88" s="130">
        <v>6116</v>
      </c>
      <c r="Q88" s="402" t="s">
        <v>698</v>
      </c>
    </row>
    <row r="89" spans="1:17" ht="30" customHeight="1" x14ac:dyDescent="0.25">
      <c r="A89" s="522"/>
      <c r="B89" s="583">
        <v>4526</v>
      </c>
      <c r="C89" s="572" t="s">
        <v>81</v>
      </c>
      <c r="D89" s="573"/>
      <c r="E89" s="573"/>
      <c r="F89" s="574"/>
      <c r="G89" s="522">
        <v>10</v>
      </c>
      <c r="H89" s="522"/>
      <c r="I89" s="522">
        <v>120</v>
      </c>
      <c r="J89" s="526">
        <v>33.6</v>
      </c>
      <c r="K89" s="526">
        <f t="shared" si="13"/>
        <v>36.960000000000008</v>
      </c>
      <c r="L89" s="524"/>
      <c r="M89" s="589">
        <v>1</v>
      </c>
      <c r="N89" s="528">
        <f>M9</f>
        <v>28</v>
      </c>
      <c r="O89" s="186"/>
      <c r="P89" s="130">
        <v>6116102000</v>
      </c>
      <c r="Q89" s="402" t="s">
        <v>698</v>
      </c>
    </row>
    <row r="90" spans="1:17" ht="18" customHeight="1" x14ac:dyDescent="0.25">
      <c r="A90" s="523"/>
      <c r="B90" s="584"/>
      <c r="C90" s="575"/>
      <c r="D90" s="576"/>
      <c r="E90" s="576"/>
      <c r="F90" s="577"/>
      <c r="G90" s="523"/>
      <c r="H90" s="523"/>
      <c r="I90" s="523"/>
      <c r="J90" s="527"/>
      <c r="K90" s="527"/>
      <c r="L90" s="525"/>
      <c r="M90" s="589"/>
      <c r="N90" s="528"/>
      <c r="O90" s="186"/>
      <c r="P90" s="130"/>
    </row>
    <row r="91" spans="1:17" ht="41.25" customHeight="1" x14ac:dyDescent="0.25">
      <c r="A91" s="262"/>
      <c r="B91" s="423" t="s">
        <v>758</v>
      </c>
      <c r="C91" s="590" t="s">
        <v>521</v>
      </c>
      <c r="D91" s="591"/>
      <c r="E91" s="591"/>
      <c r="F91" s="592"/>
      <c r="G91" s="262">
        <v>10</v>
      </c>
      <c r="H91" s="262"/>
      <c r="I91" s="262">
        <v>120</v>
      </c>
      <c r="J91" s="263">
        <f>M91*O91</f>
        <v>29.715000000000003</v>
      </c>
      <c r="K91" s="263">
        <f t="shared" ref="K91:K95" si="15">J91*1.1</f>
        <v>32.686500000000009</v>
      </c>
      <c r="L91" s="261"/>
      <c r="M91" s="265">
        <v>1.05</v>
      </c>
      <c r="N91" s="264"/>
      <c r="O91" s="186">
        <f>O9</f>
        <v>28.3</v>
      </c>
      <c r="P91" s="130">
        <v>6116</v>
      </c>
      <c r="Q91" s="402" t="s">
        <v>699</v>
      </c>
    </row>
    <row r="92" spans="1:17" ht="46.5" customHeight="1" x14ac:dyDescent="0.25">
      <c r="A92" s="4"/>
      <c r="B92" s="15" t="s">
        <v>503</v>
      </c>
      <c r="C92" s="544" t="s">
        <v>524</v>
      </c>
      <c r="D92" s="545"/>
      <c r="E92" s="545"/>
      <c r="F92" s="546"/>
      <c r="G92" s="4">
        <v>10</v>
      </c>
      <c r="H92" s="4"/>
      <c r="I92" s="4">
        <v>120</v>
      </c>
      <c r="J92" s="28">
        <f>M92*O92</f>
        <v>41.714199999999998</v>
      </c>
      <c r="K92" s="28">
        <f t="shared" si="15"/>
        <v>45.885620000000003</v>
      </c>
      <c r="L92" s="17"/>
      <c r="M92" s="233">
        <v>1.474</v>
      </c>
      <c r="N92" s="232"/>
      <c r="O92" s="186">
        <f>O9</f>
        <v>28.3</v>
      </c>
      <c r="P92" s="130">
        <v>6116</v>
      </c>
      <c r="Q92" s="402" t="s">
        <v>699</v>
      </c>
    </row>
    <row r="93" spans="1:17" s="295" customFormat="1" ht="46.5" customHeight="1" x14ac:dyDescent="0.25">
      <c r="A93" s="4"/>
      <c r="B93" s="15">
        <v>4182</v>
      </c>
      <c r="C93" s="544" t="s">
        <v>587</v>
      </c>
      <c r="D93" s="545"/>
      <c r="E93" s="545"/>
      <c r="F93" s="546"/>
      <c r="G93" s="4">
        <v>10</v>
      </c>
      <c r="H93" s="4"/>
      <c r="I93" s="4"/>
      <c r="J93" s="28">
        <v>17.46</v>
      </c>
      <c r="K93" s="28">
        <f t="shared" si="15"/>
        <v>19.206000000000003</v>
      </c>
      <c r="L93" s="17"/>
      <c r="M93" s="233"/>
      <c r="N93" s="232"/>
      <c r="O93" s="186"/>
      <c r="P93" s="130">
        <v>6116</v>
      </c>
      <c r="Q93" s="402" t="s">
        <v>698</v>
      </c>
    </row>
    <row r="94" spans="1:17" s="295" customFormat="1" ht="46.5" customHeight="1" x14ac:dyDescent="0.25">
      <c r="A94" s="4"/>
      <c r="B94" s="15">
        <v>4584</v>
      </c>
      <c r="C94" s="544" t="s">
        <v>588</v>
      </c>
      <c r="D94" s="545"/>
      <c r="E94" s="545"/>
      <c r="F94" s="546"/>
      <c r="G94" s="4">
        <v>10</v>
      </c>
      <c r="H94" s="4"/>
      <c r="I94" s="4"/>
      <c r="J94" s="28">
        <v>33.130000000000003</v>
      </c>
      <c r="K94" s="28">
        <f t="shared" si="15"/>
        <v>36.443000000000005</v>
      </c>
      <c r="L94" s="17"/>
      <c r="M94" s="233"/>
      <c r="N94" s="232"/>
      <c r="O94" s="186"/>
      <c r="P94" s="130">
        <v>6116</v>
      </c>
      <c r="Q94" s="402" t="s">
        <v>698</v>
      </c>
    </row>
    <row r="95" spans="1:17" s="295" customFormat="1" ht="46.5" customHeight="1" x14ac:dyDescent="0.25">
      <c r="A95" s="4"/>
      <c r="B95" s="15">
        <v>4185</v>
      </c>
      <c r="C95" s="544" t="s">
        <v>589</v>
      </c>
      <c r="D95" s="545"/>
      <c r="E95" s="545"/>
      <c r="F95" s="546"/>
      <c r="G95" s="4">
        <v>10</v>
      </c>
      <c r="H95" s="4"/>
      <c r="I95" s="4"/>
      <c r="J95" s="28">
        <v>22.44</v>
      </c>
      <c r="K95" s="28">
        <f t="shared" si="15"/>
        <v>24.684000000000005</v>
      </c>
      <c r="L95" s="17"/>
      <c r="M95" s="233"/>
      <c r="N95" s="232"/>
      <c r="O95" s="186"/>
      <c r="P95" s="130">
        <v>6116</v>
      </c>
      <c r="Q95" s="402" t="s">
        <v>698</v>
      </c>
    </row>
    <row r="96" spans="1:17" s="295" customFormat="1" ht="46.5" customHeight="1" x14ac:dyDescent="0.25">
      <c r="A96" s="4"/>
      <c r="B96" s="15">
        <v>4183</v>
      </c>
      <c r="C96" s="544" t="s">
        <v>590</v>
      </c>
      <c r="D96" s="545"/>
      <c r="E96" s="545"/>
      <c r="F96" s="546"/>
      <c r="G96" s="4">
        <v>10</v>
      </c>
      <c r="H96" s="4"/>
      <c r="I96" s="4"/>
      <c r="J96" s="28"/>
      <c r="K96" s="28"/>
      <c r="L96" s="17"/>
      <c r="M96" s="233"/>
      <c r="N96" s="232"/>
      <c r="O96" s="186"/>
      <c r="P96" s="130">
        <v>6116</v>
      </c>
      <c r="Q96" s="402" t="s">
        <v>698</v>
      </c>
    </row>
    <row r="97" spans="1:17" s="295" customFormat="1" ht="46.5" customHeight="1" x14ac:dyDescent="0.25">
      <c r="A97" s="4"/>
      <c r="B97" s="15">
        <v>4184</v>
      </c>
      <c r="C97" s="544" t="s">
        <v>591</v>
      </c>
      <c r="D97" s="545"/>
      <c r="E97" s="545"/>
      <c r="F97" s="546"/>
      <c r="G97" s="4">
        <v>10</v>
      </c>
      <c r="H97" s="4"/>
      <c r="I97" s="4"/>
      <c r="J97" s="28"/>
      <c r="K97" s="28"/>
      <c r="L97" s="17"/>
      <c r="M97" s="233"/>
      <c r="N97" s="232"/>
      <c r="O97" s="186"/>
      <c r="P97" s="130">
        <v>6116</v>
      </c>
      <c r="Q97" s="402" t="s">
        <v>698</v>
      </c>
    </row>
    <row r="98" spans="1:17" ht="22.5" customHeight="1" x14ac:dyDescent="0.25">
      <c r="A98" s="569" t="s">
        <v>526</v>
      </c>
      <c r="B98" s="570"/>
      <c r="C98" s="570"/>
      <c r="D98" s="570"/>
      <c r="E98" s="570"/>
      <c r="F98" s="570"/>
      <c r="G98" s="570"/>
      <c r="H98" s="570"/>
      <c r="I98" s="570"/>
      <c r="J98" s="570"/>
      <c r="K98" s="570"/>
      <c r="L98" s="571"/>
      <c r="M98" s="233"/>
      <c r="N98" s="232"/>
      <c r="O98" s="186"/>
      <c r="P98" s="130"/>
    </row>
    <row r="99" spans="1:17" ht="46.5" customHeight="1" x14ac:dyDescent="0.25">
      <c r="A99" s="4"/>
      <c r="B99" s="388" t="s">
        <v>687</v>
      </c>
      <c r="C99" s="544" t="s">
        <v>95</v>
      </c>
      <c r="D99" s="545"/>
      <c r="E99" s="545"/>
      <c r="F99" s="546"/>
      <c r="G99" s="278">
        <v>10</v>
      </c>
      <c r="H99" s="278"/>
      <c r="I99" s="278">
        <v>120</v>
      </c>
      <c r="J99" s="279">
        <v>11.4</v>
      </c>
      <c r="K99" s="279">
        <f>J99*1.1</f>
        <v>12.540000000000001</v>
      </c>
      <c r="L99" s="17"/>
      <c r="M99" s="233"/>
      <c r="N99" s="232"/>
      <c r="O99" s="186"/>
      <c r="P99" s="130">
        <v>6116</v>
      </c>
      <c r="Q99" s="402" t="s">
        <v>699</v>
      </c>
    </row>
    <row r="100" spans="1:17" ht="36" customHeight="1" x14ac:dyDescent="0.25">
      <c r="A100" s="4"/>
      <c r="B100" s="15" t="s">
        <v>525</v>
      </c>
      <c r="C100" s="544" t="s">
        <v>531</v>
      </c>
      <c r="D100" s="545"/>
      <c r="E100" s="545"/>
      <c r="F100" s="546"/>
      <c r="G100" s="4">
        <v>10</v>
      </c>
      <c r="H100" s="4"/>
      <c r="I100" s="4">
        <v>120</v>
      </c>
      <c r="J100" s="28">
        <v>19.149999999999999</v>
      </c>
      <c r="K100" s="28">
        <f>J100*1.1</f>
        <v>21.065000000000001</v>
      </c>
      <c r="L100" s="17"/>
      <c r="M100" s="233"/>
      <c r="N100" s="232"/>
      <c r="O100" s="186"/>
      <c r="P100" s="130">
        <v>6116</v>
      </c>
      <c r="Q100" s="402" t="s">
        <v>699</v>
      </c>
    </row>
    <row r="101" spans="1:17" ht="42" customHeight="1" x14ac:dyDescent="0.25">
      <c r="A101" s="4"/>
      <c r="B101" s="15">
        <v>4522</v>
      </c>
      <c r="C101" s="544" t="s">
        <v>80</v>
      </c>
      <c r="D101" s="545"/>
      <c r="E101" s="545"/>
      <c r="F101" s="546"/>
      <c r="G101" s="4">
        <v>10</v>
      </c>
      <c r="H101" s="4"/>
      <c r="I101" s="4">
        <v>120</v>
      </c>
      <c r="J101" s="28">
        <f>M101*N101</f>
        <v>24.864000000000001</v>
      </c>
      <c r="K101" s="28">
        <f>J101*1.1</f>
        <v>27.350400000000004</v>
      </c>
      <c r="L101" s="17"/>
      <c r="M101" s="233">
        <v>0.88800000000000001</v>
      </c>
      <c r="N101" s="280">
        <f>M9</f>
        <v>28</v>
      </c>
      <c r="O101" s="186"/>
      <c r="P101" s="130">
        <v>6116</v>
      </c>
      <c r="Q101" s="402" t="s">
        <v>698</v>
      </c>
    </row>
    <row r="102" spans="1:17" ht="34.9" customHeight="1" x14ac:dyDescent="0.25">
      <c r="A102" s="166"/>
      <c r="B102" s="219" t="s">
        <v>409</v>
      </c>
      <c r="C102" s="575" t="s">
        <v>410</v>
      </c>
      <c r="D102" s="576"/>
      <c r="E102" s="576"/>
      <c r="F102" s="577"/>
      <c r="G102" s="166">
        <v>10</v>
      </c>
      <c r="H102" s="166"/>
      <c r="I102" s="166">
        <v>240</v>
      </c>
      <c r="J102" s="167">
        <v>14.16</v>
      </c>
      <c r="K102" s="167">
        <f>M102*O102</f>
        <v>14.772600000000001</v>
      </c>
      <c r="L102" s="27"/>
      <c r="M102" s="195">
        <v>0.52200000000000002</v>
      </c>
      <c r="N102" s="187"/>
      <c r="O102" s="186">
        <f>O9</f>
        <v>28.3</v>
      </c>
      <c r="P102" s="130">
        <v>6116102000</v>
      </c>
      <c r="Q102" s="402" t="s">
        <v>699</v>
      </c>
    </row>
    <row r="103" spans="1:17" s="393" customFormat="1" ht="34.9" customHeight="1" x14ac:dyDescent="0.25">
      <c r="A103" s="166"/>
      <c r="B103" s="219">
        <v>4590</v>
      </c>
      <c r="C103" s="544" t="s">
        <v>841</v>
      </c>
      <c r="D103" s="545"/>
      <c r="E103" s="545"/>
      <c r="F103" s="546"/>
      <c r="G103" s="166">
        <v>10</v>
      </c>
      <c r="H103" s="166"/>
      <c r="I103" s="166">
        <v>120</v>
      </c>
      <c r="J103" s="167">
        <v>19.25</v>
      </c>
      <c r="K103" s="167">
        <f>J103*1.1</f>
        <v>21.175000000000001</v>
      </c>
      <c r="L103" s="489"/>
      <c r="M103" s="488"/>
      <c r="N103" s="487"/>
      <c r="O103" s="486"/>
      <c r="P103" s="485"/>
      <c r="Q103" s="485"/>
    </row>
    <row r="104" spans="1:17" ht="30" customHeight="1" x14ac:dyDescent="0.25">
      <c r="A104" s="522"/>
      <c r="B104" s="593" t="s">
        <v>406</v>
      </c>
      <c r="C104" s="572" t="s">
        <v>459</v>
      </c>
      <c r="D104" s="598"/>
      <c r="E104" s="598"/>
      <c r="F104" s="599"/>
      <c r="G104" s="522">
        <v>10</v>
      </c>
      <c r="H104" s="522"/>
      <c r="I104" s="522">
        <v>120</v>
      </c>
      <c r="J104" s="526">
        <v>19.73</v>
      </c>
      <c r="K104" s="526">
        <f>J104*1.1</f>
        <v>21.703000000000003</v>
      </c>
      <c r="L104" s="526"/>
      <c r="M104" s="589">
        <v>0.59</v>
      </c>
      <c r="N104" s="528">
        <f>M9</f>
        <v>28</v>
      </c>
      <c r="O104" s="186"/>
      <c r="P104" s="520">
        <v>6116102000</v>
      </c>
      <c r="Q104" s="402" t="s">
        <v>698</v>
      </c>
    </row>
    <row r="105" spans="1:17" ht="9" customHeight="1" x14ac:dyDescent="0.25">
      <c r="A105" s="523"/>
      <c r="B105" s="594"/>
      <c r="C105" s="600"/>
      <c r="D105" s="601"/>
      <c r="E105" s="601"/>
      <c r="F105" s="602"/>
      <c r="G105" s="523"/>
      <c r="H105" s="523"/>
      <c r="I105" s="523"/>
      <c r="J105" s="527"/>
      <c r="K105" s="527"/>
      <c r="L105" s="527"/>
      <c r="M105" s="589"/>
      <c r="N105" s="528"/>
      <c r="O105" s="186"/>
      <c r="P105" s="520"/>
      <c r="Q105" s="402"/>
    </row>
    <row r="106" spans="1:17" s="295" customFormat="1" ht="29.25" customHeight="1" x14ac:dyDescent="0.25">
      <c r="A106" s="357"/>
      <c r="B106" s="358">
        <v>4579</v>
      </c>
      <c r="C106" s="544" t="s">
        <v>643</v>
      </c>
      <c r="D106" s="545"/>
      <c r="E106" s="545"/>
      <c r="F106" s="546"/>
      <c r="G106" s="357">
        <v>10</v>
      </c>
      <c r="H106" s="357"/>
      <c r="I106" s="357">
        <v>120</v>
      </c>
      <c r="J106" s="359">
        <v>18.53</v>
      </c>
      <c r="K106" s="359">
        <f>J106*1.1</f>
        <v>20.383000000000003</v>
      </c>
      <c r="L106" s="354"/>
      <c r="M106" s="355"/>
      <c r="N106" s="356"/>
      <c r="O106" s="186"/>
      <c r="P106" s="130">
        <v>6116102000</v>
      </c>
      <c r="Q106" s="402" t="s">
        <v>698</v>
      </c>
    </row>
    <row r="107" spans="1:17" ht="45" customHeight="1" x14ac:dyDescent="0.25">
      <c r="A107" s="4"/>
      <c r="B107" s="15" t="s">
        <v>557</v>
      </c>
      <c r="C107" s="544" t="s">
        <v>559</v>
      </c>
      <c r="D107" s="545"/>
      <c r="E107" s="545"/>
      <c r="F107" s="546"/>
      <c r="G107" s="4">
        <v>10</v>
      </c>
      <c r="H107" s="4"/>
      <c r="I107" s="4">
        <v>288</v>
      </c>
      <c r="J107" s="28">
        <v>14.64</v>
      </c>
      <c r="K107" s="294">
        <f>J107*1.1</f>
        <v>16.104000000000003</v>
      </c>
      <c r="L107" s="17"/>
      <c r="M107" s="292"/>
      <c r="N107" s="293"/>
      <c r="O107" s="186"/>
      <c r="P107" s="130">
        <v>6116102000</v>
      </c>
      <c r="Q107" s="402" t="s">
        <v>699</v>
      </c>
    </row>
    <row r="108" spans="1:17" ht="45" customHeight="1" x14ac:dyDescent="0.25">
      <c r="A108" s="4"/>
      <c r="B108" s="15" t="s">
        <v>556</v>
      </c>
      <c r="C108" s="544" t="s">
        <v>558</v>
      </c>
      <c r="D108" s="545"/>
      <c r="E108" s="545"/>
      <c r="F108" s="546"/>
      <c r="G108" s="4">
        <v>10</v>
      </c>
      <c r="H108" s="4"/>
      <c r="I108" s="4">
        <v>288</v>
      </c>
      <c r="J108" s="28">
        <v>22.8</v>
      </c>
      <c r="K108" s="294">
        <f>J108*1.1</f>
        <v>25.080000000000002</v>
      </c>
      <c r="L108" s="17"/>
      <c r="M108" s="292"/>
      <c r="N108" s="293"/>
      <c r="O108" s="186"/>
      <c r="P108" s="130">
        <v>6116102000</v>
      </c>
      <c r="Q108" s="402" t="s">
        <v>699</v>
      </c>
    </row>
    <row r="109" spans="1:17" ht="30" customHeight="1" x14ac:dyDescent="0.25">
      <c r="A109" s="522"/>
      <c r="B109" s="583">
        <v>4523</v>
      </c>
      <c r="C109" s="572" t="s">
        <v>79</v>
      </c>
      <c r="D109" s="573"/>
      <c r="E109" s="573"/>
      <c r="F109" s="574"/>
      <c r="G109" s="522">
        <v>10</v>
      </c>
      <c r="H109" s="522"/>
      <c r="I109" s="522">
        <v>120</v>
      </c>
      <c r="J109" s="526">
        <v>26.25</v>
      </c>
      <c r="K109" s="526">
        <f>J109*1.1</f>
        <v>28.875000000000004</v>
      </c>
      <c r="L109" s="524"/>
      <c r="M109" s="588">
        <v>0.85</v>
      </c>
      <c r="N109" s="528">
        <f>M9</f>
        <v>28</v>
      </c>
      <c r="O109" s="193"/>
      <c r="P109" s="520">
        <v>6116102000</v>
      </c>
      <c r="Q109" s="402" t="s">
        <v>698</v>
      </c>
    </row>
    <row r="110" spans="1:17" ht="7.15" customHeight="1" x14ac:dyDescent="0.25">
      <c r="A110" s="523"/>
      <c r="B110" s="584"/>
      <c r="C110" s="575"/>
      <c r="D110" s="576"/>
      <c r="E110" s="576"/>
      <c r="F110" s="577"/>
      <c r="G110" s="523"/>
      <c r="H110" s="523"/>
      <c r="I110" s="523"/>
      <c r="J110" s="527"/>
      <c r="K110" s="527"/>
      <c r="L110" s="525"/>
      <c r="M110" s="588"/>
      <c r="N110" s="528"/>
      <c r="O110" s="193" t="s">
        <v>55</v>
      </c>
      <c r="P110" s="520"/>
    </row>
    <row r="111" spans="1:17" ht="38.450000000000003" customHeight="1" x14ac:dyDescent="0.25">
      <c r="A111" s="166"/>
      <c r="B111" s="219" t="s">
        <v>860</v>
      </c>
      <c r="C111" s="544" t="s">
        <v>859</v>
      </c>
      <c r="D111" s="545"/>
      <c r="E111" s="545"/>
      <c r="F111" s="546"/>
      <c r="G111" s="166">
        <v>10</v>
      </c>
      <c r="H111" s="166"/>
      <c r="I111" s="166">
        <v>120</v>
      </c>
      <c r="J111" s="167">
        <v>28.8</v>
      </c>
      <c r="K111" s="167">
        <f>J111*1.1</f>
        <v>31.680000000000003</v>
      </c>
      <c r="L111" s="27"/>
      <c r="M111" s="277"/>
      <c r="N111" s="276"/>
      <c r="O111" s="193"/>
      <c r="P111" s="130">
        <v>6116102000</v>
      </c>
      <c r="Q111" s="402" t="s">
        <v>699</v>
      </c>
    </row>
    <row r="112" spans="1:17" ht="23.25" customHeight="1" x14ac:dyDescent="0.25">
      <c r="A112" s="522"/>
      <c r="B112" s="583">
        <v>4564</v>
      </c>
      <c r="C112" s="687" t="s">
        <v>138</v>
      </c>
      <c r="D112" s="688"/>
      <c r="E112" s="688"/>
      <c r="F112" s="689"/>
      <c r="G112" s="522">
        <v>10</v>
      </c>
      <c r="H112" s="522"/>
      <c r="I112" s="522">
        <v>60</v>
      </c>
      <c r="J112" s="526">
        <v>28.35</v>
      </c>
      <c r="K112" s="526">
        <f>J112*1.1</f>
        <v>31.185000000000006</v>
      </c>
      <c r="L112" s="524"/>
      <c r="M112" s="588">
        <v>0.86460000000000004</v>
      </c>
      <c r="N112" s="528">
        <f>M9</f>
        <v>28</v>
      </c>
      <c r="O112" s="193"/>
      <c r="P112" s="520">
        <v>6116102000</v>
      </c>
      <c r="Q112" s="402" t="s">
        <v>698</v>
      </c>
    </row>
    <row r="113" spans="1:20" ht="23.25" customHeight="1" x14ac:dyDescent="0.25">
      <c r="A113" s="523"/>
      <c r="B113" s="584"/>
      <c r="C113" s="690"/>
      <c r="D113" s="691"/>
      <c r="E113" s="691"/>
      <c r="F113" s="692"/>
      <c r="G113" s="523"/>
      <c r="H113" s="523"/>
      <c r="I113" s="523"/>
      <c r="J113" s="527"/>
      <c r="K113" s="527"/>
      <c r="L113" s="525"/>
      <c r="M113" s="588"/>
      <c r="N113" s="528"/>
      <c r="O113" s="193"/>
      <c r="P113" s="520"/>
    </row>
    <row r="114" spans="1:20" ht="45.6" customHeight="1" x14ac:dyDescent="0.25">
      <c r="A114" s="4"/>
      <c r="B114" s="15">
        <v>6017</v>
      </c>
      <c r="C114" s="544" t="s">
        <v>518</v>
      </c>
      <c r="D114" s="545"/>
      <c r="E114" s="545"/>
      <c r="F114" s="546"/>
      <c r="G114" s="4">
        <v>10</v>
      </c>
      <c r="H114" s="4"/>
      <c r="I114" s="15">
        <v>120</v>
      </c>
      <c r="J114" s="28">
        <v>30.25</v>
      </c>
      <c r="K114" s="28">
        <f>J114*1.1</f>
        <v>33.275000000000006</v>
      </c>
      <c r="L114" s="17"/>
      <c r="M114" s="251"/>
      <c r="N114" s="250"/>
      <c r="O114" s="193"/>
      <c r="P114" s="130">
        <v>6116102000</v>
      </c>
      <c r="Q114" s="406" t="s">
        <v>698</v>
      </c>
    </row>
    <row r="115" spans="1:20" ht="43.15" customHeight="1" x14ac:dyDescent="0.25">
      <c r="A115" s="166"/>
      <c r="B115" s="219">
        <v>6217</v>
      </c>
      <c r="C115" s="544" t="s">
        <v>519</v>
      </c>
      <c r="D115" s="545"/>
      <c r="E115" s="545"/>
      <c r="F115" s="546"/>
      <c r="G115" s="166">
        <v>10</v>
      </c>
      <c r="H115" s="166"/>
      <c r="I115" s="219">
        <v>120</v>
      </c>
      <c r="J115" s="167">
        <v>34.5</v>
      </c>
      <c r="K115" s="167">
        <f>J115*1.1</f>
        <v>37.950000000000003</v>
      </c>
      <c r="L115" s="27"/>
      <c r="M115" s="251"/>
      <c r="N115" s="250"/>
      <c r="O115" s="193"/>
      <c r="P115" s="130">
        <v>6116102000</v>
      </c>
      <c r="Q115" s="406" t="s">
        <v>698</v>
      </c>
    </row>
    <row r="116" spans="1:20" ht="30" customHeight="1" x14ac:dyDescent="0.25">
      <c r="A116" s="522"/>
      <c r="B116" s="612">
        <v>850</v>
      </c>
      <c r="C116" s="547" t="s">
        <v>73</v>
      </c>
      <c r="D116" s="548"/>
      <c r="E116" s="548"/>
      <c r="F116" s="549"/>
      <c r="G116" s="522">
        <v>10</v>
      </c>
      <c r="H116" s="522"/>
      <c r="I116" s="583">
        <v>120</v>
      </c>
      <c r="J116" s="526">
        <v>38.5</v>
      </c>
      <c r="K116" s="530">
        <f>J116*1.1</f>
        <v>42.35</v>
      </c>
      <c r="L116" s="252"/>
      <c r="M116" s="529">
        <v>1.19</v>
      </c>
      <c r="N116" s="528">
        <f>M9</f>
        <v>28</v>
      </c>
      <c r="O116" s="521"/>
      <c r="P116" s="520">
        <v>6116102000</v>
      </c>
      <c r="Q116" t="s">
        <v>698</v>
      </c>
    </row>
    <row r="117" spans="1:20" ht="14.45" customHeight="1" x14ac:dyDescent="0.25">
      <c r="A117" s="523"/>
      <c r="B117" s="613"/>
      <c r="C117" s="550"/>
      <c r="D117" s="551"/>
      <c r="E117" s="551"/>
      <c r="F117" s="552"/>
      <c r="G117" s="523"/>
      <c r="H117" s="523"/>
      <c r="I117" s="584"/>
      <c r="J117" s="527"/>
      <c r="K117" s="531"/>
      <c r="L117" s="210"/>
      <c r="M117" s="529"/>
      <c r="N117" s="528"/>
      <c r="O117" s="521"/>
      <c r="P117" s="520"/>
    </row>
    <row r="118" spans="1:20" ht="30" customHeight="1" x14ac:dyDescent="0.25">
      <c r="A118" s="522"/>
      <c r="B118" s="612">
        <v>851</v>
      </c>
      <c r="C118" s="547" t="s">
        <v>74</v>
      </c>
      <c r="D118" s="548"/>
      <c r="E118" s="548"/>
      <c r="F118" s="549"/>
      <c r="G118" s="522">
        <v>10</v>
      </c>
      <c r="H118" s="522"/>
      <c r="I118" s="583">
        <v>120</v>
      </c>
      <c r="J118" s="526">
        <v>41.65</v>
      </c>
      <c r="K118" s="530">
        <f>J118*1.1</f>
        <v>45.815000000000005</v>
      </c>
      <c r="L118" s="209"/>
      <c r="M118" s="529">
        <v>1.26</v>
      </c>
      <c r="N118" s="528">
        <f>M9</f>
        <v>28</v>
      </c>
      <c r="O118" s="521"/>
      <c r="P118" s="520">
        <v>6116102000</v>
      </c>
      <c r="Q118" t="s">
        <v>698</v>
      </c>
    </row>
    <row r="119" spans="1:20" ht="13.9" customHeight="1" x14ac:dyDescent="0.25">
      <c r="A119" s="523"/>
      <c r="B119" s="613"/>
      <c r="C119" s="550"/>
      <c r="D119" s="551"/>
      <c r="E119" s="551"/>
      <c r="F119" s="552"/>
      <c r="G119" s="523"/>
      <c r="H119" s="523"/>
      <c r="I119" s="584"/>
      <c r="J119" s="527"/>
      <c r="K119" s="531"/>
      <c r="L119" s="210"/>
      <c r="M119" s="529"/>
      <c r="N119" s="528"/>
      <c r="O119" s="521"/>
      <c r="P119" s="520"/>
      <c r="T119" t="s">
        <v>52</v>
      </c>
    </row>
    <row r="120" spans="1:20" ht="45.6" customHeight="1" x14ac:dyDescent="0.25">
      <c r="A120" s="30"/>
      <c r="B120" s="216">
        <v>11040</v>
      </c>
      <c r="C120" s="544" t="s">
        <v>111</v>
      </c>
      <c r="D120" s="545"/>
      <c r="E120" s="545"/>
      <c r="F120" s="546"/>
      <c r="G120" s="30">
        <v>10</v>
      </c>
      <c r="H120" s="30"/>
      <c r="I120" s="32">
        <v>120</v>
      </c>
      <c r="J120" s="29">
        <v>38.75</v>
      </c>
      <c r="K120" s="253">
        <f t="shared" ref="K120:K126" si="16">J120*1.1</f>
        <v>42.625</v>
      </c>
      <c r="L120" s="254"/>
      <c r="M120" s="196"/>
      <c r="N120" s="187"/>
      <c r="O120" s="186"/>
      <c r="P120" s="130">
        <v>6116102000</v>
      </c>
      <c r="Q120" t="s">
        <v>699</v>
      </c>
    </row>
    <row r="121" spans="1:20" ht="43.5" customHeight="1" x14ac:dyDescent="0.25">
      <c r="A121" s="30"/>
      <c r="B121" s="216">
        <v>11060</v>
      </c>
      <c r="C121" s="544" t="s">
        <v>112</v>
      </c>
      <c r="D121" s="545"/>
      <c r="E121" s="545"/>
      <c r="F121" s="546"/>
      <c r="G121" s="30">
        <v>10</v>
      </c>
      <c r="H121" s="30"/>
      <c r="I121" s="32">
        <v>120</v>
      </c>
      <c r="J121" s="29">
        <v>38.75</v>
      </c>
      <c r="K121" s="29">
        <f t="shared" si="16"/>
        <v>42.625</v>
      </c>
      <c r="L121" s="31"/>
      <c r="M121" s="196"/>
      <c r="N121" s="187"/>
      <c r="O121" s="186"/>
      <c r="P121" s="130">
        <v>6116102000</v>
      </c>
      <c r="Q121" t="s">
        <v>699</v>
      </c>
    </row>
    <row r="122" spans="1:20" ht="43.5" customHeight="1" x14ac:dyDescent="0.25">
      <c r="A122" s="133" t="s">
        <v>55</v>
      </c>
      <c r="B122" s="216">
        <v>11061</v>
      </c>
      <c r="C122" s="544" t="s">
        <v>322</v>
      </c>
      <c r="D122" s="545"/>
      <c r="E122" s="545"/>
      <c r="F122" s="546"/>
      <c r="G122" s="133">
        <v>10</v>
      </c>
      <c r="H122" s="133"/>
      <c r="I122" s="135">
        <v>120</v>
      </c>
      <c r="J122" s="134">
        <v>45.98</v>
      </c>
      <c r="K122" s="134">
        <f t="shared" si="16"/>
        <v>50.578000000000003</v>
      </c>
      <c r="L122" s="31"/>
      <c r="M122" s="196"/>
      <c r="N122" s="187"/>
      <c r="O122" s="186"/>
      <c r="P122" s="130">
        <v>6116102000</v>
      </c>
      <c r="Q122" t="s">
        <v>699</v>
      </c>
    </row>
    <row r="123" spans="1:20" ht="43.5" customHeight="1" x14ac:dyDescent="0.25">
      <c r="A123" s="133"/>
      <c r="B123" s="216" t="s">
        <v>324</v>
      </c>
      <c r="C123" s="544" t="s">
        <v>323</v>
      </c>
      <c r="D123" s="545"/>
      <c r="E123" s="545"/>
      <c r="F123" s="546"/>
      <c r="G123" s="133">
        <v>10</v>
      </c>
      <c r="H123" s="133"/>
      <c r="I123" s="135">
        <v>120</v>
      </c>
      <c r="J123" s="134">
        <v>50.25</v>
      </c>
      <c r="K123" s="134">
        <f>J123*1.1</f>
        <v>55.275000000000006</v>
      </c>
      <c r="L123" s="132"/>
      <c r="M123" s="196"/>
      <c r="N123" s="187"/>
      <c r="O123" s="186"/>
      <c r="P123" s="130">
        <v>6116102000</v>
      </c>
      <c r="Q123" t="s">
        <v>699</v>
      </c>
    </row>
    <row r="124" spans="1:20" ht="39" customHeight="1" x14ac:dyDescent="0.25">
      <c r="A124" s="53"/>
      <c r="B124" s="219" t="s">
        <v>555</v>
      </c>
      <c r="C124" s="544" t="s">
        <v>560</v>
      </c>
      <c r="D124" s="545"/>
      <c r="E124" s="545"/>
      <c r="F124" s="546"/>
      <c r="G124" s="53">
        <v>10</v>
      </c>
      <c r="H124" s="53"/>
      <c r="I124" s="55">
        <v>144</v>
      </c>
      <c r="J124" s="54"/>
      <c r="K124" s="479"/>
      <c r="L124" s="132"/>
      <c r="M124" s="196"/>
      <c r="N124" s="187"/>
      <c r="O124" s="186"/>
      <c r="P124" s="130">
        <v>6116102000</v>
      </c>
      <c r="Q124" t="s">
        <v>699</v>
      </c>
    </row>
    <row r="125" spans="1:20" s="295" customFormat="1" ht="39" customHeight="1" x14ac:dyDescent="0.25">
      <c r="A125" s="324"/>
      <c r="B125" s="219">
        <v>4582</v>
      </c>
      <c r="C125" s="544" t="s">
        <v>586</v>
      </c>
      <c r="D125" s="545"/>
      <c r="E125" s="545"/>
      <c r="F125" s="546"/>
      <c r="G125" s="324">
        <v>10</v>
      </c>
      <c r="H125" s="324"/>
      <c r="I125" s="325">
        <v>60</v>
      </c>
      <c r="J125" s="327">
        <v>23.64</v>
      </c>
      <c r="K125" s="327">
        <f t="shared" si="16"/>
        <v>26.004000000000001</v>
      </c>
      <c r="L125" s="322"/>
      <c r="M125" s="326"/>
      <c r="N125" s="323"/>
      <c r="O125" s="186"/>
      <c r="P125" s="130">
        <v>6116102000</v>
      </c>
      <c r="Q125" s="295" t="s">
        <v>698</v>
      </c>
    </row>
    <row r="126" spans="1:20" s="295" customFormat="1" ht="39" customHeight="1" x14ac:dyDescent="0.25">
      <c r="A126" s="166"/>
      <c r="B126" s="219">
        <v>4581</v>
      </c>
      <c r="C126" s="572" t="s">
        <v>642</v>
      </c>
      <c r="D126" s="573"/>
      <c r="E126" s="573"/>
      <c r="F126" s="574"/>
      <c r="G126" s="166">
        <v>10</v>
      </c>
      <c r="H126" s="166"/>
      <c r="I126" s="219">
        <v>60</v>
      </c>
      <c r="J126" s="167">
        <v>33.840000000000003</v>
      </c>
      <c r="K126" s="167">
        <f t="shared" si="16"/>
        <v>37.224000000000004</v>
      </c>
      <c r="L126" s="480"/>
      <c r="M126" s="352"/>
      <c r="N126" s="351"/>
      <c r="O126" s="186"/>
      <c r="P126" s="130">
        <v>6116102000</v>
      </c>
      <c r="Q126" s="295" t="s">
        <v>698</v>
      </c>
    </row>
    <row r="127" spans="1:20" s="393" customFormat="1" ht="39" customHeight="1" x14ac:dyDescent="0.25">
      <c r="A127" s="394"/>
      <c r="B127" s="15">
        <v>11097</v>
      </c>
      <c r="C127" s="544" t="s">
        <v>835</v>
      </c>
      <c r="D127" s="545"/>
      <c r="E127" s="545"/>
      <c r="F127" s="546"/>
      <c r="G127" s="481" t="s">
        <v>834</v>
      </c>
      <c r="H127" s="394"/>
      <c r="I127" s="15"/>
      <c r="J127" s="28">
        <v>108.38</v>
      </c>
      <c r="K127" s="28">
        <f>J127*1.1</f>
        <v>119.218</v>
      </c>
      <c r="L127" s="17"/>
      <c r="M127" s="478"/>
      <c r="N127" s="477"/>
      <c r="O127" s="476"/>
      <c r="P127" s="475"/>
    </row>
    <row r="128" spans="1:20" s="393" customFormat="1" ht="39" customHeight="1" x14ac:dyDescent="0.25">
      <c r="A128" s="394"/>
      <c r="B128" s="15">
        <v>11102</v>
      </c>
      <c r="C128" s="544" t="s">
        <v>861</v>
      </c>
      <c r="D128" s="545"/>
      <c r="E128" s="545"/>
      <c r="F128" s="546"/>
      <c r="G128" s="481" t="s">
        <v>834</v>
      </c>
      <c r="H128" s="394"/>
      <c r="I128" s="15"/>
      <c r="J128" s="28">
        <v>124.98</v>
      </c>
      <c r="K128" s="28">
        <f>J128*1.1</f>
        <v>137.47800000000001</v>
      </c>
      <c r="L128" s="17"/>
      <c r="M128" s="500"/>
      <c r="N128" s="499"/>
      <c r="O128" s="498"/>
      <c r="P128" s="497"/>
    </row>
    <row r="129" spans="1:17" s="393" customFormat="1" ht="39" customHeight="1" x14ac:dyDescent="0.25">
      <c r="A129" s="394"/>
      <c r="B129" s="15">
        <v>11098</v>
      </c>
      <c r="C129" s="544" t="s">
        <v>836</v>
      </c>
      <c r="D129" s="545"/>
      <c r="E129" s="545"/>
      <c r="F129" s="546"/>
      <c r="G129" s="481" t="s">
        <v>834</v>
      </c>
      <c r="H129" s="394"/>
      <c r="I129" s="15"/>
      <c r="J129" s="28">
        <v>120.38</v>
      </c>
      <c r="K129" s="28">
        <f>J129*1.1</f>
        <v>132.41800000000001</v>
      </c>
      <c r="L129" s="17"/>
      <c r="M129" s="478"/>
      <c r="N129" s="477"/>
      <c r="O129" s="476"/>
      <c r="P129" s="475"/>
    </row>
    <row r="130" spans="1:17" ht="21.75" customHeight="1" x14ac:dyDescent="0.25">
      <c r="A130" s="695" t="s">
        <v>522</v>
      </c>
      <c r="B130" s="696"/>
      <c r="C130" s="696"/>
      <c r="D130" s="696"/>
      <c r="E130" s="696"/>
      <c r="F130" s="696"/>
      <c r="G130" s="696"/>
      <c r="H130" s="696"/>
      <c r="I130" s="696"/>
      <c r="J130" s="696"/>
      <c r="K130" s="696"/>
      <c r="L130" s="697"/>
      <c r="M130" s="272"/>
      <c r="N130" s="271"/>
      <c r="O130" s="186"/>
      <c r="P130" s="130"/>
    </row>
    <row r="131" spans="1:17" ht="40.5" customHeight="1" x14ac:dyDescent="0.25">
      <c r="A131" s="275"/>
      <c r="B131" s="202">
        <v>4552</v>
      </c>
      <c r="C131" s="672" t="s">
        <v>404</v>
      </c>
      <c r="D131" s="673"/>
      <c r="E131" s="673"/>
      <c r="F131" s="674"/>
      <c r="G131" s="202">
        <v>9</v>
      </c>
      <c r="H131" s="202"/>
      <c r="I131" s="202">
        <v>12</v>
      </c>
      <c r="J131" s="202">
        <v>24.58</v>
      </c>
      <c r="K131" s="410">
        <f t="shared" ref="K131:K138" si="17">J131*1.1</f>
        <v>27.038</v>
      </c>
      <c r="L131" s="202"/>
      <c r="M131" s="274">
        <v>0.84</v>
      </c>
      <c r="N131" s="273">
        <f>M9</f>
        <v>28</v>
      </c>
      <c r="O131" s="186"/>
      <c r="P131" s="406">
        <v>6116108000</v>
      </c>
      <c r="Q131" t="s">
        <v>698</v>
      </c>
    </row>
    <row r="132" spans="1:17" ht="43.5" customHeight="1" x14ac:dyDescent="0.25">
      <c r="A132" s="267"/>
      <c r="B132" s="269">
        <v>4518</v>
      </c>
      <c r="C132" s="544" t="s">
        <v>94</v>
      </c>
      <c r="D132" s="545"/>
      <c r="E132" s="545"/>
      <c r="F132" s="546"/>
      <c r="G132" s="267">
        <v>10</v>
      </c>
      <c r="H132" s="267"/>
      <c r="I132" s="269">
        <v>12</v>
      </c>
      <c r="J132" s="268">
        <v>34.65</v>
      </c>
      <c r="K132" s="268">
        <f t="shared" si="17"/>
        <v>38.115000000000002</v>
      </c>
      <c r="L132" s="270"/>
      <c r="M132" s="272">
        <v>1.125</v>
      </c>
      <c r="N132" s="271">
        <f>M9</f>
        <v>28</v>
      </c>
      <c r="O132" s="186"/>
      <c r="P132" s="406">
        <v>6116108000</v>
      </c>
      <c r="Q132" t="s">
        <v>698</v>
      </c>
    </row>
    <row r="133" spans="1:17" s="295" customFormat="1" ht="43.5" customHeight="1" x14ac:dyDescent="0.25">
      <c r="A133" s="302"/>
      <c r="B133" s="303">
        <v>11091</v>
      </c>
      <c r="C133" s="544" t="s">
        <v>874</v>
      </c>
      <c r="D133" s="545"/>
      <c r="E133" s="545"/>
      <c r="F133" s="546"/>
      <c r="G133" s="302">
        <v>10</v>
      </c>
      <c r="H133" s="302"/>
      <c r="I133" s="303">
        <v>12</v>
      </c>
      <c r="J133" s="305">
        <v>30.3</v>
      </c>
      <c r="K133" s="305">
        <f t="shared" si="17"/>
        <v>33.330000000000005</v>
      </c>
      <c r="L133" s="300"/>
      <c r="M133" s="304"/>
      <c r="N133" s="301"/>
      <c r="O133" s="186"/>
      <c r="P133" s="406">
        <v>6116108000</v>
      </c>
      <c r="Q133" s="295" t="s">
        <v>699</v>
      </c>
    </row>
    <row r="134" spans="1:17" s="295" customFormat="1" ht="43.5" customHeight="1" x14ac:dyDescent="0.25">
      <c r="A134" s="302"/>
      <c r="B134" s="303">
        <v>11092</v>
      </c>
      <c r="C134" s="544" t="s">
        <v>572</v>
      </c>
      <c r="D134" s="545"/>
      <c r="E134" s="545"/>
      <c r="F134" s="546"/>
      <c r="G134" s="302">
        <v>10</v>
      </c>
      <c r="H134" s="302"/>
      <c r="I134" s="303">
        <v>12</v>
      </c>
      <c r="J134" s="305">
        <v>35</v>
      </c>
      <c r="K134" s="305">
        <f t="shared" si="17"/>
        <v>38.5</v>
      </c>
      <c r="L134" s="300"/>
      <c r="M134" s="304"/>
      <c r="N134" s="301"/>
      <c r="O134" s="186"/>
      <c r="P134" s="406">
        <v>6116108000</v>
      </c>
      <c r="Q134" s="295" t="s">
        <v>699</v>
      </c>
    </row>
    <row r="135" spans="1:17" ht="43.5" customHeight="1" x14ac:dyDescent="0.25">
      <c r="A135" s="158"/>
      <c r="B135" s="216">
        <v>11088</v>
      </c>
      <c r="C135" s="544" t="s">
        <v>383</v>
      </c>
      <c r="D135" s="545"/>
      <c r="E135" s="545"/>
      <c r="F135" s="546"/>
      <c r="G135" s="158">
        <v>10</v>
      </c>
      <c r="H135" s="158"/>
      <c r="I135" s="159">
        <v>12</v>
      </c>
      <c r="J135" s="156">
        <v>102</v>
      </c>
      <c r="K135" s="156">
        <f t="shared" si="17"/>
        <v>112.2</v>
      </c>
      <c r="L135" s="52"/>
      <c r="M135" s="196"/>
      <c r="N135" s="187"/>
      <c r="O135" s="186"/>
      <c r="P135" s="406">
        <v>6116108000</v>
      </c>
      <c r="Q135" t="s">
        <v>699</v>
      </c>
    </row>
    <row r="136" spans="1:17" ht="38.25" customHeight="1" x14ac:dyDescent="0.25">
      <c r="A136" s="4"/>
      <c r="B136" s="15">
        <v>11028</v>
      </c>
      <c r="C136" s="669" t="s">
        <v>50</v>
      </c>
      <c r="D136" s="670"/>
      <c r="E136" s="670"/>
      <c r="F136" s="671"/>
      <c r="G136" s="4">
        <v>10</v>
      </c>
      <c r="H136" s="4"/>
      <c r="I136" s="15">
        <v>120</v>
      </c>
      <c r="J136" s="16">
        <v>45.4</v>
      </c>
      <c r="K136" s="16">
        <f t="shared" si="17"/>
        <v>49.940000000000005</v>
      </c>
      <c r="L136" s="157"/>
      <c r="M136" s="188"/>
      <c r="N136" s="187"/>
      <c r="O136" s="193"/>
      <c r="P136" s="130">
        <v>6116108000</v>
      </c>
      <c r="Q136" t="s">
        <v>699</v>
      </c>
    </row>
    <row r="137" spans="1:17" s="393" customFormat="1" ht="38.25" customHeight="1" x14ac:dyDescent="0.25">
      <c r="A137" s="63"/>
      <c r="B137" s="394">
        <v>11069</v>
      </c>
      <c r="C137" s="675" t="s">
        <v>884</v>
      </c>
      <c r="D137" s="676"/>
      <c r="E137" s="676"/>
      <c r="F137" s="677"/>
      <c r="G137" s="515">
        <v>10</v>
      </c>
      <c r="H137" s="151"/>
      <c r="I137" s="394">
        <v>6</v>
      </c>
      <c r="J137" s="150">
        <v>160.66</v>
      </c>
      <c r="K137" s="150">
        <f t="shared" si="17"/>
        <v>176.726</v>
      </c>
      <c r="L137" s="150"/>
      <c r="M137" s="516"/>
      <c r="N137" s="513"/>
      <c r="O137" s="193"/>
      <c r="P137" s="514"/>
    </row>
    <row r="138" spans="1:17" s="393" customFormat="1" ht="38.25" customHeight="1" x14ac:dyDescent="0.25">
      <c r="A138" s="63"/>
      <c r="B138" s="394">
        <v>11071</v>
      </c>
      <c r="C138" s="678" t="s">
        <v>885</v>
      </c>
      <c r="D138" s="679"/>
      <c r="E138" s="679"/>
      <c r="F138" s="680"/>
      <c r="G138" s="512">
        <v>10</v>
      </c>
      <c r="H138" s="394"/>
      <c r="I138" s="394">
        <v>6</v>
      </c>
      <c r="J138" s="28">
        <v>175.5</v>
      </c>
      <c r="K138" s="150">
        <f t="shared" si="17"/>
        <v>193.05</v>
      </c>
      <c r="L138" s="150"/>
      <c r="M138" s="102"/>
      <c r="N138" s="513"/>
      <c r="O138" s="193"/>
      <c r="P138" s="514"/>
    </row>
    <row r="139" spans="1:17" ht="18.75" customHeight="1" x14ac:dyDescent="0.25">
      <c r="A139" s="668" t="s">
        <v>331</v>
      </c>
      <c r="B139" s="555"/>
      <c r="C139" s="555"/>
      <c r="D139" s="555"/>
      <c r="E139" s="555"/>
      <c r="F139" s="555"/>
      <c r="G139" s="555"/>
      <c r="H139" s="555"/>
      <c r="I139" s="555"/>
      <c r="J139" s="555"/>
      <c r="K139" s="555"/>
      <c r="L139" s="556"/>
      <c r="M139" s="188"/>
      <c r="N139" s="187"/>
      <c r="O139" s="193"/>
      <c r="P139" s="130"/>
    </row>
    <row r="140" spans="1:17" ht="38.25" customHeight="1" x14ac:dyDescent="0.25">
      <c r="A140" s="33"/>
      <c r="B140" s="65">
        <v>11075</v>
      </c>
      <c r="C140" s="603" t="s">
        <v>98</v>
      </c>
      <c r="D140" s="604"/>
      <c r="E140" s="604"/>
      <c r="F140" s="605"/>
      <c r="G140" s="161" t="s">
        <v>839</v>
      </c>
      <c r="H140" s="65">
        <v>13</v>
      </c>
      <c r="I140" s="65">
        <v>120</v>
      </c>
      <c r="J140" s="34">
        <v>17.760000000000002</v>
      </c>
      <c r="K140" s="34">
        <f>J140*1.1</f>
        <v>19.536000000000005</v>
      </c>
      <c r="L140" s="266"/>
      <c r="M140" s="188"/>
      <c r="N140" s="187"/>
      <c r="O140" s="193"/>
      <c r="P140" s="401" t="s">
        <v>693</v>
      </c>
      <c r="Q140" t="s">
        <v>699</v>
      </c>
    </row>
    <row r="141" spans="1:17" s="393" customFormat="1" ht="38.25" customHeight="1" x14ac:dyDescent="0.25">
      <c r="A141" s="33"/>
      <c r="B141" s="65">
        <v>11095</v>
      </c>
      <c r="C141" s="603" t="s">
        <v>838</v>
      </c>
      <c r="D141" s="604"/>
      <c r="E141" s="604"/>
      <c r="F141" s="605"/>
      <c r="G141" s="161" t="s">
        <v>131</v>
      </c>
      <c r="H141" s="65">
        <v>13</v>
      </c>
      <c r="I141" s="65">
        <v>120</v>
      </c>
      <c r="J141" s="34">
        <v>22.15</v>
      </c>
      <c r="K141" s="34">
        <f>J141*1.1</f>
        <v>24.365000000000002</v>
      </c>
      <c r="L141" s="266"/>
      <c r="M141" s="188"/>
      <c r="N141" s="484"/>
      <c r="O141" s="193"/>
      <c r="P141" s="401"/>
    </row>
    <row r="142" spans="1:17" ht="38.25" customHeight="1" x14ac:dyDescent="0.25">
      <c r="A142" s="4"/>
      <c r="B142" s="4">
        <v>4547</v>
      </c>
      <c r="C142" s="681" t="s">
        <v>329</v>
      </c>
      <c r="D142" s="682"/>
      <c r="E142" s="682"/>
      <c r="F142" s="683"/>
      <c r="G142" s="4">
        <v>8</v>
      </c>
      <c r="H142" s="4">
        <v>13</v>
      </c>
      <c r="I142" s="15">
        <v>120</v>
      </c>
      <c r="J142" s="16">
        <v>23.72</v>
      </c>
      <c r="K142" s="16">
        <f>J142*1.1</f>
        <v>26.092000000000002</v>
      </c>
      <c r="L142" s="17"/>
      <c r="M142" s="188">
        <v>0.8</v>
      </c>
      <c r="N142" s="187">
        <f>M9</f>
        <v>28</v>
      </c>
      <c r="O142" s="193"/>
      <c r="P142" s="130">
        <v>6116</v>
      </c>
      <c r="Q142" t="s">
        <v>698</v>
      </c>
    </row>
    <row r="143" spans="1:17" ht="38.25" customHeight="1" x14ac:dyDescent="0.25">
      <c r="A143" s="4"/>
      <c r="B143" s="4">
        <v>4548</v>
      </c>
      <c r="C143" s="681" t="s">
        <v>330</v>
      </c>
      <c r="D143" s="682"/>
      <c r="E143" s="682"/>
      <c r="F143" s="683"/>
      <c r="G143" s="4">
        <v>8</v>
      </c>
      <c r="H143" s="4">
        <v>13</v>
      </c>
      <c r="I143" s="15">
        <v>120</v>
      </c>
      <c r="J143" s="16">
        <v>23.16</v>
      </c>
      <c r="K143" s="16">
        <f>J143*1.1</f>
        <v>25.476000000000003</v>
      </c>
      <c r="L143" s="17"/>
      <c r="M143" s="188">
        <v>0.8</v>
      </c>
      <c r="N143" s="187">
        <f>M9</f>
        <v>28</v>
      </c>
      <c r="O143" s="193"/>
      <c r="P143" s="130">
        <v>6116</v>
      </c>
      <c r="Q143" t="s">
        <v>698</v>
      </c>
    </row>
    <row r="144" spans="1:17" ht="19.899999999999999" customHeight="1" x14ac:dyDescent="0.25">
      <c r="A144" s="667" t="s">
        <v>39</v>
      </c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2"/>
      <c r="M144" s="187"/>
      <c r="N144" s="187"/>
      <c r="O144" s="186"/>
      <c r="P144" s="130"/>
    </row>
    <row r="145" spans="1:17" ht="21.75" customHeight="1" x14ac:dyDescent="0.25">
      <c r="A145" s="66">
        <v>11016</v>
      </c>
      <c r="B145" s="578" t="s">
        <v>93</v>
      </c>
      <c r="C145" s="693"/>
      <c r="D145" s="693"/>
      <c r="E145" s="693"/>
      <c r="F145" s="694"/>
      <c r="G145" s="18">
        <v>2</v>
      </c>
      <c r="H145" s="18"/>
      <c r="I145" s="18">
        <v>10</v>
      </c>
      <c r="J145" s="234">
        <v>8.5</v>
      </c>
      <c r="K145" s="217">
        <f>J145*1.1</f>
        <v>9.3500000000000014</v>
      </c>
      <c r="L145" s="286"/>
      <c r="M145" s="197"/>
      <c r="N145" s="197"/>
      <c r="O145" s="186"/>
      <c r="P145" s="289" t="s">
        <v>534</v>
      </c>
      <c r="Q145" t="s">
        <v>698</v>
      </c>
    </row>
    <row r="146" spans="1:17" ht="21.75" customHeight="1" x14ac:dyDescent="0.25">
      <c r="A146" s="66">
        <v>11015</v>
      </c>
      <c r="B146" s="578" t="s">
        <v>92</v>
      </c>
      <c r="C146" s="579"/>
      <c r="D146" s="579"/>
      <c r="E146" s="579"/>
      <c r="F146" s="580"/>
      <c r="G146" s="18">
        <v>2</v>
      </c>
      <c r="H146" s="18"/>
      <c r="I146" s="18">
        <v>20</v>
      </c>
      <c r="J146" s="18">
        <v>10.92</v>
      </c>
      <c r="K146" s="217">
        <f>J146*1.1</f>
        <v>12.012</v>
      </c>
      <c r="L146" s="19"/>
      <c r="M146" s="197"/>
      <c r="N146" s="197"/>
      <c r="O146" s="186"/>
      <c r="P146" s="289" t="s">
        <v>534</v>
      </c>
      <c r="Q146" t="s">
        <v>698</v>
      </c>
    </row>
    <row r="147" spans="1:17" s="393" customFormat="1" x14ac:dyDescent="0.25">
      <c r="A147" s="220">
        <v>11019</v>
      </c>
      <c r="B147" s="541" t="s">
        <v>870</v>
      </c>
      <c r="C147" s="542"/>
      <c r="D147" s="542"/>
      <c r="E147" s="542"/>
      <c r="F147" s="543"/>
      <c r="G147" s="507">
        <v>2</v>
      </c>
      <c r="H147" s="507"/>
      <c r="I147" s="507">
        <v>10</v>
      </c>
      <c r="J147" s="507">
        <v>11.7</v>
      </c>
      <c r="K147" s="217">
        <f>J147*1.1</f>
        <v>12.870000000000001</v>
      </c>
      <c r="L147" s="19"/>
      <c r="M147" s="197"/>
      <c r="N147" s="197"/>
      <c r="O147" s="506"/>
      <c r="P147" s="289"/>
    </row>
    <row r="148" spans="1:17" ht="27.75" customHeight="1" x14ac:dyDescent="0.25">
      <c r="A148" s="220">
        <v>11021</v>
      </c>
      <c r="B148" s="541" t="s">
        <v>871</v>
      </c>
      <c r="C148" s="542"/>
      <c r="D148" s="542"/>
      <c r="E148" s="542"/>
      <c r="F148" s="543"/>
      <c r="G148" s="18">
        <v>2</v>
      </c>
      <c r="H148" s="18"/>
      <c r="I148" s="18">
        <v>10</v>
      </c>
      <c r="J148" s="384">
        <v>10.95</v>
      </c>
      <c r="K148" s="385">
        <v>12.05</v>
      </c>
      <c r="L148" s="19"/>
      <c r="M148" s="197"/>
      <c r="N148" s="197"/>
      <c r="O148" s="186"/>
      <c r="P148" s="289" t="s">
        <v>534</v>
      </c>
      <c r="Q148" s="393" t="s">
        <v>698</v>
      </c>
    </row>
    <row r="149" spans="1:17" ht="30" customHeight="1" x14ac:dyDescent="0.25">
      <c r="A149" s="221" t="s">
        <v>458</v>
      </c>
      <c r="B149" s="595" t="s">
        <v>78</v>
      </c>
      <c r="C149" s="596"/>
      <c r="D149" s="596"/>
      <c r="E149" s="596"/>
      <c r="F149" s="597"/>
      <c r="G149" s="4">
        <v>2</v>
      </c>
      <c r="H149" s="4"/>
      <c r="I149" s="4">
        <v>20</v>
      </c>
      <c r="J149" s="386" t="s">
        <v>683</v>
      </c>
      <c r="K149" s="387" t="s">
        <v>684</v>
      </c>
      <c r="L149" s="19"/>
      <c r="M149" s="197"/>
      <c r="N149" s="197"/>
      <c r="O149" s="186"/>
      <c r="P149" s="289" t="s">
        <v>534</v>
      </c>
      <c r="Q149" s="393" t="s">
        <v>698</v>
      </c>
    </row>
    <row r="150" spans="1:17" ht="30" customHeight="1" x14ac:dyDescent="0.25">
      <c r="A150" s="151" t="s">
        <v>455</v>
      </c>
      <c r="B150" s="595" t="s">
        <v>116</v>
      </c>
      <c r="C150" s="596"/>
      <c r="D150" s="596"/>
      <c r="E150" s="596"/>
      <c r="F150" s="597"/>
      <c r="G150" s="4">
        <v>2</v>
      </c>
      <c r="H150" s="4"/>
      <c r="I150" s="4">
        <v>20</v>
      </c>
      <c r="J150" s="384" t="s">
        <v>872</v>
      </c>
      <c r="K150" s="385" t="s">
        <v>873</v>
      </c>
      <c r="L150" s="19"/>
      <c r="M150" s="197"/>
      <c r="N150" s="197"/>
      <c r="O150" s="186"/>
      <c r="P150" s="289" t="s">
        <v>534</v>
      </c>
      <c r="Q150" s="393" t="s">
        <v>698</v>
      </c>
    </row>
    <row r="151" spans="1:17" ht="30" customHeight="1" x14ac:dyDescent="0.25">
      <c r="A151" s="151" t="s">
        <v>456</v>
      </c>
      <c r="B151" s="595" t="s">
        <v>117</v>
      </c>
      <c r="C151" s="596"/>
      <c r="D151" s="596"/>
      <c r="E151" s="596"/>
      <c r="F151" s="597"/>
      <c r="G151" s="4">
        <v>2</v>
      </c>
      <c r="H151" s="4"/>
      <c r="I151" s="4">
        <v>20</v>
      </c>
      <c r="J151" s="384" t="s">
        <v>685</v>
      </c>
      <c r="K151" s="385" t="s">
        <v>686</v>
      </c>
      <c r="L151" s="19"/>
      <c r="M151" s="197"/>
      <c r="N151" s="197"/>
      <c r="O151" s="186"/>
      <c r="P151" s="289" t="s">
        <v>534</v>
      </c>
      <c r="Q151" s="393" t="s">
        <v>698</v>
      </c>
    </row>
    <row r="152" spans="1:17" ht="13.5" customHeight="1" x14ac:dyDescent="0.25">
      <c r="A152" s="4">
        <v>11002</v>
      </c>
      <c r="B152" s="585" t="s">
        <v>35</v>
      </c>
      <c r="C152" s="586"/>
      <c r="D152" s="586"/>
      <c r="E152" s="586"/>
      <c r="F152" s="587"/>
      <c r="G152" s="4">
        <v>2</v>
      </c>
      <c r="H152" s="4"/>
      <c r="I152" s="4">
        <v>20</v>
      </c>
      <c r="J152" s="291">
        <v>22.5</v>
      </c>
      <c r="K152" s="217">
        <f>J152*1.1</f>
        <v>24.750000000000004</v>
      </c>
      <c r="L152" s="19"/>
      <c r="M152" s="197"/>
      <c r="N152" s="197"/>
      <c r="O152" s="186"/>
      <c r="P152" s="289" t="s">
        <v>534</v>
      </c>
      <c r="Q152" s="393" t="s">
        <v>698</v>
      </c>
    </row>
    <row r="153" spans="1:17" ht="13.5" customHeight="1" x14ac:dyDescent="0.25">
      <c r="A153" s="4">
        <v>11013</v>
      </c>
      <c r="B153" s="585" t="s">
        <v>457</v>
      </c>
      <c r="C153" s="586"/>
      <c r="D153" s="586"/>
      <c r="E153" s="586"/>
      <c r="F153" s="587"/>
      <c r="G153" s="4"/>
      <c r="H153" s="4"/>
      <c r="I153" s="4"/>
      <c r="J153" s="5"/>
      <c r="K153" s="217"/>
      <c r="L153" s="19"/>
      <c r="M153" s="197"/>
      <c r="N153" s="197" t="s">
        <v>52</v>
      </c>
      <c r="O153" s="186"/>
      <c r="P153" s="289" t="s">
        <v>534</v>
      </c>
      <c r="Q153" s="393" t="s">
        <v>698</v>
      </c>
    </row>
    <row r="154" spans="1:17" ht="15" customHeight="1" x14ac:dyDescent="0.25">
      <c r="A154" s="4">
        <v>11014</v>
      </c>
      <c r="B154" s="585" t="s">
        <v>36</v>
      </c>
      <c r="C154" s="586"/>
      <c r="D154" s="586"/>
      <c r="E154" s="586"/>
      <c r="F154" s="587"/>
      <c r="G154" s="4">
        <v>2</v>
      </c>
      <c r="H154" s="4"/>
      <c r="I154" s="4">
        <v>20</v>
      </c>
      <c r="J154" s="80">
        <v>39</v>
      </c>
      <c r="K154" s="353">
        <f>J154*1.1</f>
        <v>42.900000000000006</v>
      </c>
      <c r="L154" s="19"/>
      <c r="M154" s="197"/>
      <c r="N154" s="197"/>
      <c r="O154" s="186"/>
      <c r="P154" s="289" t="s">
        <v>534</v>
      </c>
      <c r="Q154" s="393" t="s">
        <v>698</v>
      </c>
    </row>
    <row r="155" spans="1:17" ht="18" customHeight="1" x14ac:dyDescent="0.25">
      <c r="A155" s="4">
        <v>11010</v>
      </c>
      <c r="B155" s="585" t="s">
        <v>37</v>
      </c>
      <c r="C155" s="586"/>
      <c r="D155" s="586"/>
      <c r="E155" s="586"/>
      <c r="F155" s="587"/>
      <c r="G155" s="4">
        <v>2</v>
      </c>
      <c r="H155" s="4"/>
      <c r="I155" s="4">
        <v>20</v>
      </c>
      <c r="J155" s="80">
        <v>42</v>
      </c>
      <c r="K155" s="353">
        <f>J155*1.1</f>
        <v>46.2</v>
      </c>
      <c r="L155" s="19"/>
      <c r="M155" s="197"/>
      <c r="N155" s="197"/>
      <c r="O155" s="186"/>
      <c r="P155" s="289" t="s">
        <v>534</v>
      </c>
    </row>
    <row r="156" spans="1:17" ht="16.5" customHeight="1" x14ac:dyDescent="0.25">
      <c r="A156" s="4">
        <v>11080</v>
      </c>
      <c r="B156" s="661" t="s">
        <v>38</v>
      </c>
      <c r="C156" s="662"/>
      <c r="D156" s="662"/>
      <c r="E156" s="662"/>
      <c r="F156" s="663"/>
      <c r="G156" s="4">
        <v>2</v>
      </c>
      <c r="H156" s="4"/>
      <c r="I156" s="4">
        <v>20</v>
      </c>
      <c r="J156" s="80">
        <v>48</v>
      </c>
      <c r="K156" s="353">
        <v>52.8</v>
      </c>
      <c r="L156" s="19"/>
      <c r="M156" s="197"/>
      <c r="N156" s="197"/>
      <c r="O156" s="186"/>
      <c r="P156" s="289" t="s">
        <v>534</v>
      </c>
    </row>
    <row r="157" spans="1:17" ht="44.25" customHeight="1" x14ac:dyDescent="0.25">
      <c r="A157" s="4"/>
      <c r="B157" s="661" t="s">
        <v>545</v>
      </c>
      <c r="C157" s="662"/>
      <c r="D157" s="662"/>
      <c r="E157" s="662"/>
      <c r="F157" s="663"/>
      <c r="G157" s="4"/>
      <c r="H157" s="4"/>
      <c r="I157" s="4"/>
      <c r="J157" s="80"/>
      <c r="K157" s="353">
        <v>110</v>
      </c>
      <c r="L157" s="19"/>
      <c r="M157" s="197"/>
      <c r="N157" s="197"/>
      <c r="O157" s="186"/>
      <c r="P157" s="289" t="s">
        <v>534</v>
      </c>
    </row>
    <row r="158" spans="1:17" ht="21" customHeight="1" x14ac:dyDescent="0.25">
      <c r="A158" s="581" t="s">
        <v>529</v>
      </c>
      <c r="B158" s="581"/>
      <c r="C158" s="581"/>
      <c r="D158" s="581"/>
      <c r="E158" s="581"/>
      <c r="F158" s="581"/>
      <c r="G158" s="581"/>
      <c r="H158" s="581"/>
      <c r="I158" s="581"/>
      <c r="J158" s="581"/>
      <c r="K158" s="581"/>
      <c r="L158" s="582"/>
      <c r="M158" s="187"/>
      <c r="N158" s="187"/>
      <c r="O158" s="186"/>
      <c r="P158" s="130"/>
    </row>
    <row r="159" spans="1:17" ht="34.5" customHeight="1" x14ac:dyDescent="0.25">
      <c r="A159" s="66">
        <v>11044</v>
      </c>
      <c r="B159" s="664" t="s">
        <v>136</v>
      </c>
      <c r="C159" s="665"/>
      <c r="D159" s="665"/>
      <c r="E159" s="665"/>
      <c r="F159" s="666"/>
      <c r="G159" s="66">
        <v>10</v>
      </c>
      <c r="H159" s="66"/>
      <c r="I159" s="66" t="s">
        <v>137</v>
      </c>
      <c r="J159" s="67">
        <v>40.700000000000003</v>
      </c>
      <c r="K159" s="67">
        <f t="shared" ref="K159:K168" si="18">J159*1.1</f>
        <v>44.77000000000001</v>
      </c>
      <c r="L159" s="255"/>
      <c r="M159" s="187"/>
      <c r="N159" s="187"/>
      <c r="O159" s="186"/>
      <c r="P159" s="130">
        <v>4203291000</v>
      </c>
      <c r="Q159" t="s">
        <v>699</v>
      </c>
    </row>
    <row r="160" spans="1:17" s="393" customFormat="1" ht="34.5" customHeight="1" x14ac:dyDescent="0.25">
      <c r="A160" s="66">
        <v>11094</v>
      </c>
      <c r="B160" s="664" t="s">
        <v>768</v>
      </c>
      <c r="C160" s="665"/>
      <c r="D160" s="665"/>
      <c r="E160" s="665"/>
      <c r="F160" s="666"/>
      <c r="G160" s="66">
        <v>10</v>
      </c>
      <c r="H160" s="66"/>
      <c r="I160" s="66" t="s">
        <v>769</v>
      </c>
      <c r="J160" s="67">
        <v>45</v>
      </c>
      <c r="K160" s="67">
        <v>49.5</v>
      </c>
      <c r="L160" s="255"/>
      <c r="M160" s="453"/>
      <c r="N160" s="453"/>
      <c r="O160" s="455"/>
      <c r="P160" s="454"/>
    </row>
    <row r="161" spans="1:17" ht="31.5" customHeight="1" x14ac:dyDescent="0.25">
      <c r="A161" s="4">
        <v>11048</v>
      </c>
      <c r="B161" s="563" t="s">
        <v>108</v>
      </c>
      <c r="C161" s="564"/>
      <c r="D161" s="564"/>
      <c r="E161" s="564"/>
      <c r="F161" s="565"/>
      <c r="G161" s="4">
        <v>10</v>
      </c>
      <c r="H161" s="394"/>
      <c r="I161" s="4">
        <v>12</v>
      </c>
      <c r="J161" s="106">
        <v>46.5</v>
      </c>
      <c r="K161" s="106">
        <f t="shared" si="18"/>
        <v>51.150000000000006</v>
      </c>
      <c r="L161" s="66"/>
      <c r="M161" s="187"/>
      <c r="N161" s="187"/>
      <c r="O161" s="186"/>
      <c r="P161" s="130">
        <v>4203291000</v>
      </c>
      <c r="Q161" t="s">
        <v>699</v>
      </c>
    </row>
    <row r="162" spans="1:17" ht="31.5" customHeight="1" x14ac:dyDescent="0.25">
      <c r="A162" s="63">
        <v>11047</v>
      </c>
      <c r="B162" s="566" t="s">
        <v>113</v>
      </c>
      <c r="C162" s="567"/>
      <c r="D162" s="567"/>
      <c r="E162" s="567"/>
      <c r="F162" s="568"/>
      <c r="G162" s="4">
        <v>10</v>
      </c>
      <c r="H162" s="394"/>
      <c r="I162" s="4">
        <v>12</v>
      </c>
      <c r="J162" s="106">
        <v>41.04</v>
      </c>
      <c r="K162" s="106">
        <f t="shared" si="18"/>
        <v>45.144000000000005</v>
      </c>
      <c r="L162" s="5"/>
      <c r="M162" s="187"/>
      <c r="N162" s="187"/>
      <c r="O162" s="186"/>
      <c r="P162" s="130">
        <v>4203291000</v>
      </c>
    </row>
    <row r="163" spans="1:17" ht="39.75" customHeight="1" x14ac:dyDescent="0.25">
      <c r="A163" s="4">
        <v>11031</v>
      </c>
      <c r="B163" s="560" t="s">
        <v>504</v>
      </c>
      <c r="C163" s="561"/>
      <c r="D163" s="561"/>
      <c r="E163" s="561"/>
      <c r="F163" s="562"/>
      <c r="G163" s="4">
        <v>10</v>
      </c>
      <c r="H163" s="4"/>
      <c r="I163" s="4">
        <v>12</v>
      </c>
      <c r="J163" s="105">
        <v>58.02</v>
      </c>
      <c r="K163" s="105">
        <f t="shared" si="18"/>
        <v>63.82200000000001</v>
      </c>
      <c r="L163" s="5"/>
      <c r="M163" s="187" t="s">
        <v>270</v>
      </c>
      <c r="N163" s="187"/>
      <c r="O163" s="186"/>
      <c r="P163" s="130" t="s">
        <v>678</v>
      </c>
      <c r="Q163" t="s">
        <v>699</v>
      </c>
    </row>
    <row r="164" spans="1:17" ht="39.75" customHeight="1" x14ac:dyDescent="0.25">
      <c r="A164" s="4">
        <v>11042</v>
      </c>
      <c r="B164" s="557" t="s">
        <v>505</v>
      </c>
      <c r="C164" s="558"/>
      <c r="D164" s="558"/>
      <c r="E164" s="558"/>
      <c r="F164" s="559"/>
      <c r="G164" s="4">
        <v>10</v>
      </c>
      <c r="H164" s="4"/>
      <c r="I164" s="56" t="s">
        <v>103</v>
      </c>
      <c r="J164" s="105">
        <v>66</v>
      </c>
      <c r="K164" s="106">
        <f t="shared" si="18"/>
        <v>72.600000000000009</v>
      </c>
      <c r="L164" s="5"/>
      <c r="M164" s="187"/>
      <c r="N164" s="187"/>
      <c r="O164" s="186"/>
      <c r="P164" s="130">
        <v>4203291000</v>
      </c>
      <c r="Q164" t="s">
        <v>699</v>
      </c>
    </row>
    <row r="165" spans="1:17" ht="37.5" customHeight="1" x14ac:dyDescent="0.25">
      <c r="A165" s="4">
        <v>11057</v>
      </c>
      <c r="B165" s="560" t="s">
        <v>506</v>
      </c>
      <c r="C165" s="561"/>
      <c r="D165" s="561"/>
      <c r="E165" s="561"/>
      <c r="F165" s="562"/>
      <c r="G165" s="4">
        <v>10</v>
      </c>
      <c r="H165" s="4"/>
      <c r="I165" s="4">
        <v>12</v>
      </c>
      <c r="J165" s="22">
        <v>54</v>
      </c>
      <c r="K165" s="22">
        <f t="shared" si="18"/>
        <v>59.400000000000006</v>
      </c>
      <c r="L165" s="5"/>
      <c r="M165" s="187" t="s">
        <v>270</v>
      </c>
      <c r="N165" s="187"/>
      <c r="O165" s="186"/>
      <c r="P165" s="130">
        <v>4203291000</v>
      </c>
      <c r="Q165" t="s">
        <v>699</v>
      </c>
    </row>
    <row r="166" spans="1:17" s="295" customFormat="1" ht="37.5" customHeight="1" x14ac:dyDescent="0.25">
      <c r="A166" s="4">
        <v>4573</v>
      </c>
      <c r="B166" s="557" t="s">
        <v>663</v>
      </c>
      <c r="C166" s="558"/>
      <c r="D166" s="558"/>
      <c r="E166" s="558"/>
      <c r="F166" s="559"/>
      <c r="G166" s="4">
        <v>10</v>
      </c>
      <c r="H166" s="4"/>
      <c r="I166" s="4">
        <v>12</v>
      </c>
      <c r="J166" s="22">
        <v>78.73</v>
      </c>
      <c r="K166" s="22">
        <f t="shared" si="18"/>
        <v>86.603000000000009</v>
      </c>
      <c r="L166" s="314"/>
      <c r="M166" s="373">
        <v>2.46</v>
      </c>
      <c r="N166" s="373">
        <f>M9</f>
        <v>28</v>
      </c>
      <c r="O166" s="186"/>
      <c r="P166" s="130" t="s">
        <v>678</v>
      </c>
      <c r="Q166" s="295" t="s">
        <v>698</v>
      </c>
    </row>
    <row r="167" spans="1:17" ht="35.25" customHeight="1" x14ac:dyDescent="0.25">
      <c r="A167" s="4">
        <v>11043</v>
      </c>
      <c r="B167" s="557" t="s">
        <v>689</v>
      </c>
      <c r="C167" s="558"/>
      <c r="D167" s="558"/>
      <c r="E167" s="558"/>
      <c r="F167" s="559"/>
      <c r="G167" s="4">
        <v>10</v>
      </c>
      <c r="H167" s="4"/>
      <c r="I167" s="4">
        <v>12</v>
      </c>
      <c r="J167" s="22">
        <v>69</v>
      </c>
      <c r="K167" s="22">
        <f t="shared" si="18"/>
        <v>75.900000000000006</v>
      </c>
      <c r="L167" s="5"/>
      <c r="M167" s="187" t="s">
        <v>270</v>
      </c>
      <c r="N167" s="187"/>
      <c r="O167" s="186"/>
      <c r="P167" s="130" t="s">
        <v>678</v>
      </c>
      <c r="Q167" t="s">
        <v>699</v>
      </c>
    </row>
    <row r="168" spans="1:17" ht="32.25" customHeight="1" x14ac:dyDescent="0.25">
      <c r="A168" s="4">
        <v>11073</v>
      </c>
      <c r="B168" s="560" t="s">
        <v>76</v>
      </c>
      <c r="C168" s="561"/>
      <c r="D168" s="561"/>
      <c r="E168" s="561"/>
      <c r="F168" s="562"/>
      <c r="G168" s="4">
        <v>10</v>
      </c>
      <c r="H168" s="4"/>
      <c r="I168" s="4">
        <v>12</v>
      </c>
      <c r="J168" s="22">
        <v>58</v>
      </c>
      <c r="K168" s="22">
        <f t="shared" si="18"/>
        <v>63.800000000000004</v>
      </c>
      <c r="L168" s="5"/>
      <c r="M168" s="187"/>
      <c r="N168" s="187"/>
      <c r="O168" s="186"/>
      <c r="P168" s="130">
        <v>4203291000</v>
      </c>
      <c r="Q168" t="s">
        <v>698</v>
      </c>
    </row>
    <row r="169" spans="1:17" ht="33" customHeight="1" x14ac:dyDescent="0.25">
      <c r="A169" s="4">
        <v>11072</v>
      </c>
      <c r="B169" s="560" t="s">
        <v>77</v>
      </c>
      <c r="C169" s="561"/>
      <c r="D169" s="561"/>
      <c r="E169" s="561"/>
      <c r="F169" s="562"/>
      <c r="G169" s="4">
        <v>10</v>
      </c>
      <c r="H169" s="4"/>
      <c r="I169" s="4">
        <v>12</v>
      </c>
      <c r="J169" s="22">
        <v>75</v>
      </c>
      <c r="K169" s="22">
        <f t="shared" ref="K169:K179" si="19">J169*1.1</f>
        <v>82.5</v>
      </c>
      <c r="L169" s="389"/>
      <c r="M169" s="187"/>
      <c r="N169" s="187"/>
      <c r="O169" s="186"/>
      <c r="P169" s="130">
        <v>4203291000</v>
      </c>
      <c r="Q169" t="s">
        <v>698</v>
      </c>
    </row>
    <row r="170" spans="1:17" ht="32.25" customHeight="1" x14ac:dyDescent="0.25">
      <c r="A170" s="4">
        <v>11081</v>
      </c>
      <c r="B170" s="560" t="s">
        <v>509</v>
      </c>
      <c r="C170" s="561"/>
      <c r="D170" s="561"/>
      <c r="E170" s="561"/>
      <c r="F170" s="562"/>
      <c r="G170" s="4">
        <v>11</v>
      </c>
      <c r="H170" s="176"/>
      <c r="I170" s="4">
        <v>60</v>
      </c>
      <c r="J170" s="22">
        <v>91.68</v>
      </c>
      <c r="K170" s="22">
        <f t="shared" si="19"/>
        <v>100.84800000000001</v>
      </c>
      <c r="L170" s="389"/>
      <c r="M170" s="239">
        <v>3.12</v>
      </c>
      <c r="N170" s="239"/>
      <c r="O170" s="186">
        <f>O9</f>
        <v>28.3</v>
      </c>
      <c r="P170" s="130">
        <v>4203291000</v>
      </c>
      <c r="Q170" t="s">
        <v>699</v>
      </c>
    </row>
    <row r="171" spans="1:17" ht="33" customHeight="1" x14ac:dyDescent="0.25">
      <c r="A171" s="4">
        <v>11054</v>
      </c>
      <c r="B171" s="557" t="s">
        <v>507</v>
      </c>
      <c r="C171" s="558"/>
      <c r="D171" s="558"/>
      <c r="E171" s="558"/>
      <c r="F171" s="559"/>
      <c r="G171" s="4">
        <v>11</v>
      </c>
      <c r="H171" s="4"/>
      <c r="I171" s="4">
        <v>12</v>
      </c>
      <c r="J171" s="22">
        <v>127.35</v>
      </c>
      <c r="K171" s="22">
        <f t="shared" si="19"/>
        <v>140.08500000000001</v>
      </c>
      <c r="L171" s="5"/>
      <c r="M171" s="187" t="s">
        <v>270</v>
      </c>
      <c r="N171" s="187"/>
      <c r="O171" s="186"/>
      <c r="P171" s="130" t="s">
        <v>678</v>
      </c>
      <c r="Q171" t="s">
        <v>699</v>
      </c>
    </row>
    <row r="172" spans="1:17" ht="33" customHeight="1" x14ac:dyDescent="0.25">
      <c r="A172" s="4">
        <v>11053</v>
      </c>
      <c r="B172" s="557" t="s">
        <v>508</v>
      </c>
      <c r="C172" s="558"/>
      <c r="D172" s="558"/>
      <c r="E172" s="558"/>
      <c r="F172" s="559"/>
      <c r="G172" s="4">
        <v>11</v>
      </c>
      <c r="H172" s="4"/>
      <c r="I172" s="4">
        <v>12</v>
      </c>
      <c r="J172" s="22">
        <v>145.35</v>
      </c>
      <c r="K172" s="22">
        <f t="shared" si="19"/>
        <v>159.88500000000002</v>
      </c>
      <c r="L172" s="5"/>
      <c r="M172" s="187" t="s">
        <v>270</v>
      </c>
      <c r="N172" s="187"/>
      <c r="O172" s="186"/>
      <c r="P172" s="130" t="s">
        <v>678</v>
      </c>
      <c r="Q172" t="s">
        <v>699</v>
      </c>
    </row>
    <row r="173" spans="1:17" ht="33.75" customHeight="1" x14ac:dyDescent="0.25">
      <c r="A173" s="4">
        <v>4507</v>
      </c>
      <c r="B173" s="560" t="s">
        <v>53</v>
      </c>
      <c r="C173" s="561"/>
      <c r="D173" s="561"/>
      <c r="E173" s="561"/>
      <c r="F173" s="562"/>
      <c r="G173" s="4">
        <v>10</v>
      </c>
      <c r="H173" s="4"/>
      <c r="I173" s="4">
        <v>12</v>
      </c>
      <c r="J173" s="20">
        <v>177.77</v>
      </c>
      <c r="K173" s="20">
        <f t="shared" si="19"/>
        <v>195.54700000000003</v>
      </c>
      <c r="L173" s="5"/>
      <c r="M173" s="186">
        <v>6.1</v>
      </c>
      <c r="N173" s="186">
        <f>M9</f>
        <v>28</v>
      </c>
      <c r="O173" s="186"/>
      <c r="P173" s="130" t="s">
        <v>678</v>
      </c>
      <c r="Q173" t="s">
        <v>698</v>
      </c>
    </row>
    <row r="174" spans="1:17" ht="33" customHeight="1" x14ac:dyDescent="0.25">
      <c r="A174" s="4">
        <v>4508</v>
      </c>
      <c r="B174" s="560" t="s">
        <v>54</v>
      </c>
      <c r="C174" s="561"/>
      <c r="D174" s="561"/>
      <c r="E174" s="561"/>
      <c r="F174" s="562"/>
      <c r="G174" s="4">
        <v>10</v>
      </c>
      <c r="H174" s="4"/>
      <c r="I174" s="4">
        <v>12</v>
      </c>
      <c r="J174" s="20">
        <v>177.77</v>
      </c>
      <c r="K174" s="20">
        <f t="shared" si="19"/>
        <v>195.54700000000003</v>
      </c>
      <c r="L174" s="5"/>
      <c r="M174" s="186">
        <f>M173</f>
        <v>6.1</v>
      </c>
      <c r="N174" s="186">
        <f>M9</f>
        <v>28</v>
      </c>
      <c r="O174" s="186"/>
      <c r="P174" s="130" t="s">
        <v>678</v>
      </c>
      <c r="Q174" t="s">
        <v>698</v>
      </c>
    </row>
    <row r="175" spans="1:17" ht="33" customHeight="1" x14ac:dyDescent="0.25">
      <c r="A175" s="4">
        <v>4575</v>
      </c>
      <c r="B175" s="557" t="s">
        <v>427</v>
      </c>
      <c r="C175" s="558"/>
      <c r="D175" s="558"/>
      <c r="E175" s="558"/>
      <c r="F175" s="559"/>
      <c r="G175" s="4">
        <v>10</v>
      </c>
      <c r="H175" s="4"/>
      <c r="I175" s="4">
        <v>12</v>
      </c>
      <c r="J175" s="20">
        <v>128.25</v>
      </c>
      <c r="K175" s="20">
        <f t="shared" si="19"/>
        <v>141.07500000000002</v>
      </c>
      <c r="L175" s="5"/>
      <c r="M175" s="186">
        <v>4.3</v>
      </c>
      <c r="N175" s="186">
        <f>M9</f>
        <v>28</v>
      </c>
      <c r="O175" s="186"/>
      <c r="P175" s="130" t="s">
        <v>678</v>
      </c>
      <c r="Q175" t="s">
        <v>698</v>
      </c>
    </row>
    <row r="176" spans="1:17" ht="36" customHeight="1" x14ac:dyDescent="0.25">
      <c r="A176" s="4">
        <v>11052</v>
      </c>
      <c r="B176" s="557" t="s">
        <v>101</v>
      </c>
      <c r="C176" s="558"/>
      <c r="D176" s="558"/>
      <c r="E176" s="558"/>
      <c r="F176" s="559"/>
      <c r="G176" s="4">
        <v>11</v>
      </c>
      <c r="H176" s="4"/>
      <c r="I176" s="4">
        <v>1</v>
      </c>
      <c r="J176" s="20">
        <v>382</v>
      </c>
      <c r="K176" s="20">
        <f t="shared" si="19"/>
        <v>420.20000000000005</v>
      </c>
      <c r="L176" s="5"/>
      <c r="M176" s="186" t="s">
        <v>270</v>
      </c>
      <c r="N176" s="186"/>
      <c r="O176" s="186"/>
      <c r="P176" s="130" t="s">
        <v>678</v>
      </c>
      <c r="Q176" t="s">
        <v>699</v>
      </c>
    </row>
    <row r="177" spans="1:21" ht="35.25" customHeight="1" x14ac:dyDescent="0.25">
      <c r="A177" s="4">
        <v>11039</v>
      </c>
      <c r="B177" s="557" t="s">
        <v>106</v>
      </c>
      <c r="C177" s="558"/>
      <c r="D177" s="558"/>
      <c r="E177" s="558"/>
      <c r="F177" s="559"/>
      <c r="G177" s="4">
        <v>11</v>
      </c>
      <c r="H177" s="4"/>
      <c r="I177" s="4">
        <v>12</v>
      </c>
      <c r="J177" s="20">
        <v>143</v>
      </c>
      <c r="K177" s="20">
        <f t="shared" si="19"/>
        <v>157.30000000000001</v>
      </c>
      <c r="L177" s="5"/>
      <c r="M177" s="186">
        <v>5</v>
      </c>
      <c r="N177" s="186"/>
      <c r="O177" s="186">
        <f>O9</f>
        <v>28.3</v>
      </c>
      <c r="P177" s="130">
        <v>4203291000</v>
      </c>
      <c r="Q177" t="s">
        <v>699</v>
      </c>
    </row>
    <row r="178" spans="1:21" ht="36.6" customHeight="1" x14ac:dyDescent="0.25">
      <c r="A178" s="4">
        <v>11034</v>
      </c>
      <c r="B178" s="560" t="s">
        <v>82</v>
      </c>
      <c r="C178" s="561"/>
      <c r="D178" s="561"/>
      <c r="E178" s="561"/>
      <c r="F178" s="562"/>
      <c r="G178" s="4">
        <v>10</v>
      </c>
      <c r="H178" s="4"/>
      <c r="I178" s="4">
        <v>12</v>
      </c>
      <c r="J178" s="20">
        <v>65.22</v>
      </c>
      <c r="K178" s="20">
        <f t="shared" si="19"/>
        <v>71.742000000000004</v>
      </c>
      <c r="L178" s="5"/>
      <c r="M178" s="186"/>
      <c r="N178" s="186"/>
      <c r="O178" s="186"/>
      <c r="P178" s="130">
        <v>4203291000</v>
      </c>
      <c r="Q178" t="s">
        <v>699</v>
      </c>
    </row>
    <row r="179" spans="1:21" ht="39" customHeight="1" x14ac:dyDescent="0.25">
      <c r="A179" s="4">
        <v>11033</v>
      </c>
      <c r="B179" s="557" t="s">
        <v>328</v>
      </c>
      <c r="C179" s="558"/>
      <c r="D179" s="558"/>
      <c r="E179" s="558"/>
      <c r="F179" s="559"/>
      <c r="G179" s="4">
        <v>10</v>
      </c>
      <c r="H179" s="4"/>
      <c r="I179" s="4">
        <v>12</v>
      </c>
      <c r="J179" s="20">
        <v>102</v>
      </c>
      <c r="K179" s="20">
        <f t="shared" si="19"/>
        <v>112.2</v>
      </c>
      <c r="L179" s="5"/>
      <c r="M179" s="186"/>
      <c r="N179" s="186"/>
      <c r="O179" s="186"/>
      <c r="P179" s="130">
        <v>4203291000</v>
      </c>
      <c r="Q179" t="s">
        <v>699</v>
      </c>
    </row>
    <row r="180" spans="1:21" ht="40.9" customHeight="1" x14ac:dyDescent="0.25">
      <c r="A180" s="4">
        <v>11087</v>
      </c>
      <c r="B180" s="557" t="s">
        <v>413</v>
      </c>
      <c r="C180" s="558"/>
      <c r="D180" s="558"/>
      <c r="E180" s="558"/>
      <c r="F180" s="559"/>
      <c r="G180" s="4">
        <v>10</v>
      </c>
      <c r="H180" s="4"/>
      <c r="I180" s="4">
        <v>120</v>
      </c>
      <c r="J180" s="20">
        <f>K180*0.96</f>
        <v>97.098431999999988</v>
      </c>
      <c r="K180" s="20">
        <f>M180*O180</f>
        <v>101.1442</v>
      </c>
      <c r="L180" s="5"/>
      <c r="M180" s="186">
        <v>3.5739999999999998</v>
      </c>
      <c r="N180" s="186"/>
      <c r="O180" s="186">
        <f>O9</f>
        <v>28.3</v>
      </c>
      <c r="P180" s="130">
        <v>4203291000</v>
      </c>
      <c r="Q180" t="s">
        <v>699</v>
      </c>
    </row>
    <row r="181" spans="1:21" ht="33.6" customHeight="1" x14ac:dyDescent="0.25">
      <c r="A181" s="4">
        <v>11086</v>
      </c>
      <c r="B181" s="557" t="s">
        <v>414</v>
      </c>
      <c r="C181" s="558"/>
      <c r="D181" s="558"/>
      <c r="E181" s="558"/>
      <c r="F181" s="559"/>
      <c r="G181" s="4">
        <v>10</v>
      </c>
      <c r="H181" s="4"/>
      <c r="I181" s="4">
        <v>120</v>
      </c>
      <c r="J181" s="20">
        <f>K181*0.96</f>
        <v>117.77327999999999</v>
      </c>
      <c r="K181" s="20">
        <f>M181*O181</f>
        <v>122.68049999999999</v>
      </c>
      <c r="L181" s="5"/>
      <c r="M181" s="186">
        <v>4.335</v>
      </c>
      <c r="N181" s="186"/>
      <c r="O181" s="186">
        <f>O9</f>
        <v>28.3</v>
      </c>
      <c r="P181" s="130">
        <v>4203291000</v>
      </c>
      <c r="Q181" t="s">
        <v>699</v>
      </c>
    </row>
    <row r="182" spans="1:21" ht="30" customHeight="1" x14ac:dyDescent="0.25">
      <c r="A182" s="4">
        <v>11085</v>
      </c>
      <c r="B182" s="557" t="s">
        <v>415</v>
      </c>
      <c r="C182" s="558"/>
      <c r="D182" s="558"/>
      <c r="E182" s="558"/>
      <c r="F182" s="559"/>
      <c r="G182" s="4">
        <v>10</v>
      </c>
      <c r="H182" s="4"/>
      <c r="I182" s="4">
        <v>120</v>
      </c>
      <c r="J182" s="20">
        <f t="shared" ref="J182" si="20">K182*0.96</f>
        <v>126.05951999999998</v>
      </c>
      <c r="K182" s="20">
        <f t="shared" ref="K182" si="21">M182*O182</f>
        <v>131.31199999999998</v>
      </c>
      <c r="L182" s="5"/>
      <c r="M182" s="186">
        <v>4.6399999999999997</v>
      </c>
      <c r="N182" s="186"/>
      <c r="O182" s="186">
        <f>O9</f>
        <v>28.3</v>
      </c>
      <c r="P182" s="130">
        <v>4203291000</v>
      </c>
      <c r="Q182" t="s">
        <v>699</v>
      </c>
    </row>
    <row r="183" spans="1:21" ht="39" customHeight="1" x14ac:dyDescent="0.25">
      <c r="A183" s="4">
        <v>11084</v>
      </c>
      <c r="B183" s="557" t="s">
        <v>416</v>
      </c>
      <c r="C183" s="558"/>
      <c r="D183" s="558"/>
      <c r="E183" s="558"/>
      <c r="F183" s="559"/>
      <c r="G183" s="4">
        <v>10</v>
      </c>
      <c r="H183" s="4"/>
      <c r="I183" s="4">
        <v>120</v>
      </c>
      <c r="J183" s="20">
        <v>120.12</v>
      </c>
      <c r="K183" s="20">
        <f>J183*1.1</f>
        <v>132.13200000000001</v>
      </c>
      <c r="L183" s="5"/>
      <c r="M183" s="186">
        <v>3.879</v>
      </c>
      <c r="N183" s="186"/>
      <c r="O183" s="186">
        <f>O9</f>
        <v>28.3</v>
      </c>
      <c r="P183" s="130">
        <v>4203291000</v>
      </c>
      <c r="Q183" t="s">
        <v>699</v>
      </c>
    </row>
    <row r="184" spans="1:21" ht="30" customHeight="1" x14ac:dyDescent="0.25">
      <c r="A184" s="4">
        <v>11083</v>
      </c>
      <c r="B184" s="557" t="s">
        <v>417</v>
      </c>
      <c r="C184" s="558"/>
      <c r="D184" s="558"/>
      <c r="E184" s="558"/>
      <c r="F184" s="559"/>
      <c r="G184" s="4">
        <v>10</v>
      </c>
      <c r="H184" s="4"/>
      <c r="I184" s="4">
        <v>120</v>
      </c>
      <c r="J184" s="20">
        <v>210.05</v>
      </c>
      <c r="K184" s="20">
        <f>J184*1.1</f>
        <v>231.05500000000004</v>
      </c>
      <c r="L184" s="5"/>
      <c r="M184" s="186">
        <v>6.65</v>
      </c>
      <c r="N184" s="186"/>
      <c r="O184" s="186">
        <f>O9</f>
        <v>28.3</v>
      </c>
      <c r="P184" s="130">
        <v>4203291000</v>
      </c>
      <c r="Q184" t="s">
        <v>699</v>
      </c>
    </row>
    <row r="185" spans="1:21" ht="30" customHeight="1" x14ac:dyDescent="0.25">
      <c r="A185" s="4">
        <v>11090</v>
      </c>
      <c r="B185" s="557" t="s">
        <v>418</v>
      </c>
      <c r="C185" s="558"/>
      <c r="D185" s="558"/>
      <c r="E185" s="558"/>
      <c r="F185" s="559"/>
      <c r="G185" s="4">
        <v>10</v>
      </c>
      <c r="H185" s="4"/>
      <c r="I185" s="4">
        <v>120</v>
      </c>
      <c r="J185" s="20">
        <v>63.36</v>
      </c>
      <c r="K185" s="170">
        <f>J185*1.1</f>
        <v>69.695999999999998</v>
      </c>
      <c r="L185" s="5"/>
      <c r="M185" s="186"/>
      <c r="N185" s="186"/>
      <c r="O185" s="186"/>
      <c r="P185" s="130">
        <v>4203291000</v>
      </c>
      <c r="Q185" t="s">
        <v>699</v>
      </c>
    </row>
    <row r="186" spans="1:21" ht="30" customHeight="1" x14ac:dyDescent="0.25">
      <c r="A186" s="4">
        <v>11089</v>
      </c>
      <c r="B186" s="557" t="s">
        <v>423</v>
      </c>
      <c r="C186" s="558"/>
      <c r="D186" s="558"/>
      <c r="E186" s="558"/>
      <c r="F186" s="559"/>
      <c r="G186" s="4">
        <v>10</v>
      </c>
      <c r="H186" s="4"/>
      <c r="I186" s="4">
        <v>120</v>
      </c>
      <c r="J186" s="20">
        <v>49.5</v>
      </c>
      <c r="K186" s="170">
        <f>J186*1.1</f>
        <v>54.45</v>
      </c>
      <c r="L186" s="5"/>
      <c r="M186" s="186"/>
      <c r="N186" s="186"/>
      <c r="O186" s="186"/>
      <c r="P186" s="130">
        <v>4203291000</v>
      </c>
      <c r="Q186" t="s">
        <v>699</v>
      </c>
    </row>
    <row r="187" spans="1:21" ht="39" customHeight="1" x14ac:dyDescent="0.25">
      <c r="A187" s="4">
        <v>11093</v>
      </c>
      <c r="B187" s="557" t="s">
        <v>708</v>
      </c>
      <c r="C187" s="558"/>
      <c r="D187" s="558"/>
      <c r="E187" s="558"/>
      <c r="F187" s="559"/>
      <c r="G187" s="4" t="s">
        <v>619</v>
      </c>
      <c r="H187" s="4"/>
      <c r="I187" s="4">
        <v>120</v>
      </c>
      <c r="J187" s="22">
        <v>69.599999999999994</v>
      </c>
      <c r="K187" s="170">
        <f>J187*1.1</f>
        <v>76.56</v>
      </c>
      <c r="L187" s="5"/>
      <c r="M187" s="186">
        <v>1.89</v>
      </c>
      <c r="N187" s="231"/>
      <c r="O187" s="186">
        <f>O9</f>
        <v>28.3</v>
      </c>
      <c r="P187" s="130" t="s">
        <v>678</v>
      </c>
      <c r="Q187" t="s">
        <v>699</v>
      </c>
    </row>
    <row r="188" spans="1:21" ht="21.75" customHeight="1" x14ac:dyDescent="0.25">
      <c r="A188" s="555" t="s">
        <v>624</v>
      </c>
      <c r="B188" s="555"/>
      <c r="C188" s="555"/>
      <c r="D188" s="555"/>
      <c r="E188" s="555"/>
      <c r="F188" s="555"/>
      <c r="G188" s="555"/>
      <c r="H188" s="555"/>
      <c r="I188" s="555"/>
      <c r="J188" s="555"/>
      <c r="K188" s="555"/>
      <c r="L188" s="556"/>
      <c r="M188" s="186"/>
      <c r="N188" s="186"/>
      <c r="O188" s="186"/>
      <c r="P188" s="130"/>
    </row>
    <row r="189" spans="1:21" ht="32.25" customHeight="1" x14ac:dyDescent="0.25">
      <c r="A189" s="4">
        <v>11026</v>
      </c>
      <c r="B189" s="538" t="s">
        <v>75</v>
      </c>
      <c r="C189" s="539"/>
      <c r="D189" s="539"/>
      <c r="E189" s="539"/>
      <c r="F189" s="540"/>
      <c r="G189" s="4">
        <v>10</v>
      </c>
      <c r="H189" s="4"/>
      <c r="I189" s="4">
        <v>12</v>
      </c>
      <c r="J189" s="20">
        <v>43</v>
      </c>
      <c r="K189" s="20">
        <f t="shared" ref="K189:K200" si="22">J189*1.1</f>
        <v>47.300000000000004</v>
      </c>
      <c r="L189" s="256"/>
      <c r="M189" s="186"/>
      <c r="N189" s="186"/>
      <c r="O189" s="186"/>
      <c r="P189" s="130"/>
      <c r="Q189" t="s">
        <v>699</v>
      </c>
    </row>
    <row r="190" spans="1:21" ht="32.25" customHeight="1" x14ac:dyDescent="0.25">
      <c r="A190" s="4">
        <v>11037</v>
      </c>
      <c r="B190" s="538" t="s">
        <v>144</v>
      </c>
      <c r="C190" s="539"/>
      <c r="D190" s="539"/>
      <c r="E190" s="539"/>
      <c r="F190" s="540"/>
      <c r="G190" s="4">
        <v>11</v>
      </c>
      <c r="H190" s="4"/>
      <c r="I190" s="4">
        <v>12</v>
      </c>
      <c r="J190" s="22">
        <v>102.25</v>
      </c>
      <c r="K190" s="20">
        <f t="shared" si="22"/>
        <v>112.47500000000001</v>
      </c>
      <c r="L190" s="5"/>
      <c r="M190" s="186" t="s">
        <v>270</v>
      </c>
      <c r="N190" s="186"/>
      <c r="O190" s="186"/>
      <c r="P190" s="130"/>
      <c r="Q190" t="s">
        <v>699</v>
      </c>
    </row>
    <row r="191" spans="1:21" ht="35.25" customHeight="1" x14ac:dyDescent="0.25">
      <c r="A191" s="4">
        <v>11055</v>
      </c>
      <c r="B191" s="538" t="s">
        <v>325</v>
      </c>
      <c r="C191" s="539"/>
      <c r="D191" s="539"/>
      <c r="E191" s="539"/>
      <c r="F191" s="540"/>
      <c r="G191" s="4">
        <v>10</v>
      </c>
      <c r="H191" s="4"/>
      <c r="I191" s="4">
        <v>12</v>
      </c>
      <c r="J191" s="22">
        <v>96</v>
      </c>
      <c r="K191" s="20">
        <f t="shared" si="22"/>
        <v>105.60000000000001</v>
      </c>
      <c r="L191" s="5"/>
      <c r="M191" s="186" t="s">
        <v>270</v>
      </c>
      <c r="N191" s="186"/>
      <c r="O191" s="186"/>
      <c r="P191" s="130"/>
      <c r="Q191" t="s">
        <v>699</v>
      </c>
      <c r="U191">
        <v>2</v>
      </c>
    </row>
    <row r="192" spans="1:21" ht="35.25" customHeight="1" x14ac:dyDescent="0.25">
      <c r="A192" s="394" t="s">
        <v>886</v>
      </c>
      <c r="B192" s="538" t="s">
        <v>528</v>
      </c>
      <c r="C192" s="539"/>
      <c r="D192" s="539"/>
      <c r="E192" s="539"/>
      <c r="F192" s="540"/>
      <c r="G192" s="4">
        <v>10</v>
      </c>
      <c r="H192" s="4"/>
      <c r="I192" s="4">
        <v>12</v>
      </c>
      <c r="J192" s="283">
        <v>39.6</v>
      </c>
      <c r="K192" s="170">
        <f t="shared" si="22"/>
        <v>43.56</v>
      </c>
      <c r="L192" s="5"/>
      <c r="M192" s="186"/>
      <c r="N192" s="186"/>
      <c r="O192" s="186"/>
      <c r="P192" s="130"/>
      <c r="Q192" t="s">
        <v>699</v>
      </c>
    </row>
    <row r="193" spans="1:17" ht="35.25" customHeight="1" x14ac:dyDescent="0.25">
      <c r="A193" s="394" t="s">
        <v>886</v>
      </c>
      <c r="B193" s="538" t="s">
        <v>620</v>
      </c>
      <c r="C193" s="539"/>
      <c r="D193" s="539"/>
      <c r="E193" s="539"/>
      <c r="F193" s="540"/>
      <c r="G193" s="4">
        <v>10</v>
      </c>
      <c r="H193" s="4"/>
      <c r="I193" s="4">
        <v>12</v>
      </c>
      <c r="J193" s="283">
        <v>41.4</v>
      </c>
      <c r="K193" s="170">
        <f t="shared" si="22"/>
        <v>45.54</v>
      </c>
      <c r="L193" s="5"/>
      <c r="M193" s="186"/>
      <c r="N193" s="186"/>
      <c r="O193" s="186"/>
      <c r="P193" s="130"/>
      <c r="Q193" t="s">
        <v>699</v>
      </c>
    </row>
    <row r="194" spans="1:17" ht="35.25" customHeight="1" x14ac:dyDescent="0.25">
      <c r="A194" s="394" t="s">
        <v>887</v>
      </c>
      <c r="B194" s="538" t="s">
        <v>142</v>
      </c>
      <c r="C194" s="539"/>
      <c r="D194" s="539"/>
      <c r="E194" s="539"/>
      <c r="F194" s="540"/>
      <c r="G194" s="4">
        <v>10</v>
      </c>
      <c r="H194" s="4"/>
      <c r="I194" s="4">
        <v>12</v>
      </c>
      <c r="J194" s="20">
        <v>105</v>
      </c>
      <c r="K194" s="20">
        <f t="shared" si="22"/>
        <v>115.50000000000001</v>
      </c>
      <c r="L194" s="5"/>
      <c r="M194" s="186"/>
      <c r="N194" s="186"/>
      <c r="O194" s="186"/>
      <c r="P194" s="130"/>
      <c r="Q194" t="s">
        <v>699</v>
      </c>
    </row>
    <row r="195" spans="1:17" s="393" customFormat="1" ht="35.25" customHeight="1" x14ac:dyDescent="0.25">
      <c r="A195" s="394">
        <v>11103</v>
      </c>
      <c r="B195" s="538" t="s">
        <v>869</v>
      </c>
      <c r="C195" s="539"/>
      <c r="D195" s="539"/>
      <c r="E195" s="539"/>
      <c r="F195" s="540"/>
      <c r="G195" s="394">
        <v>10</v>
      </c>
      <c r="H195" s="394"/>
      <c r="I195" s="394">
        <v>12</v>
      </c>
      <c r="J195" s="20">
        <v>105.45</v>
      </c>
      <c r="K195" s="20">
        <f t="shared" si="22"/>
        <v>115.99500000000002</v>
      </c>
      <c r="L195" s="314"/>
      <c r="M195" s="505"/>
      <c r="N195" s="505"/>
      <c r="O195" s="505"/>
      <c r="P195" s="504"/>
    </row>
    <row r="196" spans="1:17" ht="36" customHeight="1" x14ac:dyDescent="0.25">
      <c r="A196" s="4">
        <v>11064</v>
      </c>
      <c r="B196" s="538" t="s">
        <v>143</v>
      </c>
      <c r="C196" s="539"/>
      <c r="D196" s="539"/>
      <c r="E196" s="539"/>
      <c r="F196" s="540"/>
      <c r="G196" s="4">
        <v>10</v>
      </c>
      <c r="H196" s="4"/>
      <c r="I196" s="4">
        <v>12</v>
      </c>
      <c r="J196" s="22">
        <v>198</v>
      </c>
      <c r="K196" s="20">
        <f t="shared" si="22"/>
        <v>217.8</v>
      </c>
      <c r="L196" s="5"/>
      <c r="M196" s="186" t="s">
        <v>270</v>
      </c>
      <c r="N196" s="186"/>
      <c r="O196" s="186"/>
      <c r="P196" s="130"/>
      <c r="Q196" t="s">
        <v>699</v>
      </c>
    </row>
    <row r="197" spans="1:17" s="393" customFormat="1" ht="36" customHeight="1" x14ac:dyDescent="0.25">
      <c r="A197" s="394">
        <v>4220</v>
      </c>
      <c r="B197" s="538" t="s">
        <v>858</v>
      </c>
      <c r="C197" s="539"/>
      <c r="D197" s="539"/>
      <c r="E197" s="539"/>
      <c r="F197" s="540"/>
      <c r="G197" s="394">
        <v>10</v>
      </c>
      <c r="H197" s="394"/>
      <c r="I197" s="394">
        <v>12</v>
      </c>
      <c r="J197" s="22">
        <v>56.25</v>
      </c>
      <c r="K197" s="20">
        <f t="shared" si="22"/>
        <v>61.875000000000007</v>
      </c>
      <c r="L197" s="314"/>
      <c r="M197" s="495"/>
      <c r="N197" s="495"/>
      <c r="O197" s="495"/>
      <c r="P197" s="494"/>
    </row>
    <row r="198" spans="1:17" s="295" customFormat="1" ht="36" customHeight="1" x14ac:dyDescent="0.25">
      <c r="A198" s="4">
        <v>11062</v>
      </c>
      <c r="B198" s="538" t="s">
        <v>621</v>
      </c>
      <c r="C198" s="539"/>
      <c r="D198" s="539"/>
      <c r="E198" s="539"/>
      <c r="F198" s="540"/>
      <c r="G198" s="4">
        <v>11</v>
      </c>
      <c r="H198" s="4"/>
      <c r="I198" s="4">
        <v>12</v>
      </c>
      <c r="J198" s="22">
        <v>162</v>
      </c>
      <c r="K198" s="20">
        <f t="shared" si="22"/>
        <v>178.20000000000002</v>
      </c>
      <c r="L198" s="314"/>
      <c r="M198" s="186"/>
      <c r="N198" s="186"/>
      <c r="O198" s="186"/>
      <c r="P198" s="406" t="s">
        <v>678</v>
      </c>
      <c r="Q198" s="295" t="s">
        <v>699</v>
      </c>
    </row>
    <row r="199" spans="1:17" s="295" customFormat="1" ht="36" customHeight="1" x14ac:dyDescent="0.25">
      <c r="A199" s="4">
        <v>11063</v>
      </c>
      <c r="B199" s="538" t="s">
        <v>622</v>
      </c>
      <c r="C199" s="539"/>
      <c r="D199" s="539"/>
      <c r="E199" s="539"/>
      <c r="F199" s="540"/>
      <c r="G199" s="4">
        <v>11</v>
      </c>
      <c r="H199" s="4"/>
      <c r="I199" s="4">
        <v>12</v>
      </c>
      <c r="J199" s="22">
        <v>151.05000000000001</v>
      </c>
      <c r="K199" s="20">
        <f t="shared" si="22"/>
        <v>166.15500000000003</v>
      </c>
      <c r="L199" s="314"/>
      <c r="M199" s="186"/>
      <c r="N199" s="186"/>
      <c r="O199" s="186"/>
      <c r="P199" s="130" t="s">
        <v>678</v>
      </c>
      <c r="Q199" s="295" t="s">
        <v>699</v>
      </c>
    </row>
    <row r="200" spans="1:17" s="295" customFormat="1" ht="36" customHeight="1" x14ac:dyDescent="0.25">
      <c r="A200" s="4">
        <v>11065</v>
      </c>
      <c r="B200" s="538" t="s">
        <v>623</v>
      </c>
      <c r="C200" s="539"/>
      <c r="D200" s="539"/>
      <c r="E200" s="539"/>
      <c r="F200" s="540"/>
      <c r="G200" s="4">
        <v>11</v>
      </c>
      <c r="H200" s="4"/>
      <c r="I200" s="4">
        <v>12</v>
      </c>
      <c r="J200" s="22">
        <v>102</v>
      </c>
      <c r="K200" s="20">
        <f t="shared" si="22"/>
        <v>112.2</v>
      </c>
      <c r="L200" s="314"/>
      <c r="M200" s="186"/>
      <c r="N200" s="186"/>
      <c r="O200" s="186"/>
      <c r="P200" s="130" t="s">
        <v>678</v>
      </c>
      <c r="Q200" s="295" t="s">
        <v>699</v>
      </c>
    </row>
    <row r="201" spans="1:17" x14ac:dyDescent="0.25">
      <c r="A201" s="553" t="s">
        <v>318</v>
      </c>
      <c r="B201" s="553"/>
      <c r="C201" s="553"/>
      <c r="D201" s="553"/>
      <c r="E201" s="553"/>
      <c r="F201" s="553"/>
      <c r="G201" s="553"/>
      <c r="H201" s="553"/>
      <c r="I201" s="553"/>
      <c r="J201" s="553"/>
      <c r="K201" s="553"/>
      <c r="L201" s="554"/>
      <c r="M201" s="186"/>
      <c r="N201" s="186"/>
      <c r="O201" s="186"/>
      <c r="P201" s="130"/>
    </row>
    <row r="202" spans="1:17" ht="39" customHeight="1" x14ac:dyDescent="0.25">
      <c r="A202" s="4">
        <v>11032</v>
      </c>
      <c r="B202" s="535" t="s">
        <v>319</v>
      </c>
      <c r="C202" s="536"/>
      <c r="D202" s="536"/>
      <c r="E202" s="536"/>
      <c r="F202" s="537"/>
      <c r="G202" s="4">
        <v>10</v>
      </c>
      <c r="H202" s="4"/>
      <c r="I202" s="4">
        <v>1</v>
      </c>
      <c r="J202" s="28">
        <v>466.65</v>
      </c>
      <c r="K202" s="4">
        <f>J202*1.1</f>
        <v>513.31500000000005</v>
      </c>
      <c r="L202" s="257"/>
      <c r="M202" s="197" t="s">
        <v>270</v>
      </c>
      <c r="N202" s="186"/>
      <c r="O202" s="186"/>
      <c r="P202" s="130">
        <v>6116930000</v>
      </c>
      <c r="Q202" t="s">
        <v>699</v>
      </c>
    </row>
    <row r="203" spans="1:17" s="295" customFormat="1" ht="39" customHeight="1" x14ac:dyDescent="0.25">
      <c r="A203" s="4">
        <v>11099</v>
      </c>
      <c r="B203" s="535" t="s">
        <v>657</v>
      </c>
      <c r="C203" s="536"/>
      <c r="D203" s="536"/>
      <c r="E203" s="536"/>
      <c r="F203" s="537"/>
      <c r="G203" s="4"/>
      <c r="H203" s="4"/>
      <c r="I203" s="4">
        <v>1</v>
      </c>
      <c r="J203" s="28">
        <v>180</v>
      </c>
      <c r="K203" s="28">
        <f>J203*1.1</f>
        <v>198.00000000000003</v>
      </c>
      <c r="L203" s="257"/>
      <c r="M203" s="197"/>
      <c r="N203" s="186"/>
      <c r="O203" s="186"/>
      <c r="P203" s="130"/>
      <c r="Q203" s="295" t="s">
        <v>699</v>
      </c>
    </row>
    <row r="204" spans="1:17" s="295" customFormat="1" ht="39" customHeight="1" x14ac:dyDescent="0.25">
      <c r="A204" s="4">
        <v>11100</v>
      </c>
      <c r="B204" s="535" t="s">
        <v>658</v>
      </c>
      <c r="C204" s="536"/>
      <c r="D204" s="536"/>
      <c r="E204" s="536"/>
      <c r="F204" s="537"/>
      <c r="G204" s="4"/>
      <c r="H204" s="4"/>
      <c r="I204" s="4">
        <v>1</v>
      </c>
      <c r="J204" s="28">
        <v>204</v>
      </c>
      <c r="K204" s="28">
        <v>224</v>
      </c>
      <c r="L204" s="257"/>
      <c r="M204" s="197"/>
      <c r="N204" s="186"/>
      <c r="O204" s="186"/>
      <c r="P204" s="130"/>
      <c r="Q204" s="295" t="s">
        <v>699</v>
      </c>
    </row>
    <row r="205" spans="1:17" ht="39" customHeight="1" x14ac:dyDescent="0.25">
      <c r="A205" s="4">
        <v>11038</v>
      </c>
      <c r="B205" s="535" t="s">
        <v>382</v>
      </c>
      <c r="C205" s="536"/>
      <c r="D205" s="536"/>
      <c r="E205" s="536"/>
      <c r="F205" s="537"/>
      <c r="G205" s="4">
        <v>10</v>
      </c>
      <c r="H205" s="4"/>
      <c r="I205" s="4">
        <v>1</v>
      </c>
      <c r="J205" s="28">
        <v>398.63</v>
      </c>
      <c r="K205" s="28">
        <f>J205*1.1</f>
        <v>438.49300000000005</v>
      </c>
      <c r="L205" s="4"/>
      <c r="M205" s="197"/>
      <c r="N205" s="186"/>
      <c r="O205" s="186"/>
      <c r="P205" s="130"/>
      <c r="Q205" t="s">
        <v>699</v>
      </c>
    </row>
    <row r="206" spans="1:17" x14ac:dyDescent="0.25">
      <c r="A206" s="553" t="s">
        <v>347</v>
      </c>
      <c r="B206" s="553"/>
      <c r="C206" s="553"/>
      <c r="D206" s="553"/>
      <c r="E206" s="553"/>
      <c r="F206" s="553"/>
      <c r="G206" s="553"/>
      <c r="H206" s="553"/>
      <c r="I206" s="553"/>
      <c r="J206" s="553"/>
      <c r="K206" s="553"/>
      <c r="L206" s="554"/>
      <c r="M206" s="186"/>
      <c r="N206" s="186"/>
      <c r="O206" s="186"/>
      <c r="P206" s="130"/>
    </row>
    <row r="207" spans="1:17" ht="39" customHeight="1" x14ac:dyDescent="0.25">
      <c r="A207" s="4">
        <v>11035</v>
      </c>
      <c r="B207" s="532" t="s">
        <v>348</v>
      </c>
      <c r="C207" s="533"/>
      <c r="D207" s="533"/>
      <c r="E207" s="533"/>
      <c r="F207" s="534"/>
      <c r="G207" s="151" t="s">
        <v>349</v>
      </c>
      <c r="H207" s="4"/>
      <c r="I207" s="4">
        <v>1</v>
      </c>
      <c r="J207" s="150">
        <v>165</v>
      </c>
      <c r="K207" s="150">
        <f>J207*1.1</f>
        <v>181.50000000000003</v>
      </c>
      <c r="L207" s="258"/>
      <c r="M207" s="186"/>
      <c r="N207" s="186"/>
      <c r="O207" s="186"/>
      <c r="P207" s="130"/>
      <c r="Q207" t="s">
        <v>699</v>
      </c>
    </row>
    <row r="208" spans="1:17" s="393" customFormat="1" ht="36" customHeight="1" x14ac:dyDescent="0.25">
      <c r="A208" s="394">
        <v>11045</v>
      </c>
      <c r="B208" s="684" t="s">
        <v>350</v>
      </c>
      <c r="C208" s="685"/>
      <c r="D208" s="685"/>
      <c r="E208" s="685"/>
      <c r="F208" s="686"/>
      <c r="G208" s="394">
        <v>10</v>
      </c>
      <c r="H208" s="314"/>
      <c r="I208" s="394">
        <v>1</v>
      </c>
      <c r="J208" s="28">
        <v>82</v>
      </c>
      <c r="K208" s="28">
        <f>J208*1.1</f>
        <v>90.2</v>
      </c>
      <c r="L208" s="207"/>
      <c r="M208" s="511"/>
      <c r="N208" s="511"/>
      <c r="O208" s="511"/>
      <c r="P208" s="510">
        <v>6116102000</v>
      </c>
      <c r="Q208" s="393" t="s">
        <v>699</v>
      </c>
    </row>
    <row r="209" spans="1:16" s="393" customFormat="1" ht="39" customHeight="1" x14ac:dyDescent="0.25">
      <c r="A209" s="394">
        <v>11068</v>
      </c>
      <c r="B209" s="532" t="s">
        <v>883</v>
      </c>
      <c r="C209" s="533"/>
      <c r="D209" s="533"/>
      <c r="E209" s="533"/>
      <c r="F209" s="534"/>
      <c r="G209" s="151"/>
      <c r="H209" s="394"/>
      <c r="I209" s="394"/>
      <c r="J209" s="150">
        <v>144</v>
      </c>
      <c r="K209" s="150">
        <f>J209*1.1</f>
        <v>158.4</v>
      </c>
      <c r="L209" s="258"/>
      <c r="M209" s="511"/>
      <c r="N209" s="511"/>
      <c r="O209" s="511"/>
      <c r="P209" s="510"/>
    </row>
    <row r="210" spans="1:16" x14ac:dyDescent="0.25">
      <c r="L210" s="259"/>
      <c r="P210" s="130"/>
    </row>
    <row r="211" spans="1:16" x14ac:dyDescent="0.25">
      <c r="P211" s="130"/>
    </row>
  </sheetData>
  <mergeCells count="246">
    <mergeCell ref="B208:F208"/>
    <mergeCell ref="B209:F209"/>
    <mergeCell ref="A118:A119"/>
    <mergeCell ref="B118:B119"/>
    <mergeCell ref="B116:B117"/>
    <mergeCell ref="A116:A117"/>
    <mergeCell ref="B112:B113"/>
    <mergeCell ref="C112:F113"/>
    <mergeCell ref="C118:F119"/>
    <mergeCell ref="B174:F174"/>
    <mergeCell ref="B155:F155"/>
    <mergeCell ref="B154:F154"/>
    <mergeCell ref="B152:F152"/>
    <mergeCell ref="B151:F151"/>
    <mergeCell ref="B149:F149"/>
    <mergeCell ref="B145:F145"/>
    <mergeCell ref="C140:F140"/>
    <mergeCell ref="C142:F142"/>
    <mergeCell ref="A130:L130"/>
    <mergeCell ref="C132:F132"/>
    <mergeCell ref="C127:F127"/>
    <mergeCell ref="C141:F141"/>
    <mergeCell ref="B150:F150"/>
    <mergeCell ref="B166:F166"/>
    <mergeCell ref="B156:F156"/>
    <mergeCell ref="B159:F159"/>
    <mergeCell ref="B160:F160"/>
    <mergeCell ref="A144:L144"/>
    <mergeCell ref="A139:L139"/>
    <mergeCell ref="C126:F126"/>
    <mergeCell ref="C136:F136"/>
    <mergeCell ref="C131:F131"/>
    <mergeCell ref="B157:F157"/>
    <mergeCell ref="C133:F133"/>
    <mergeCell ref="C134:F134"/>
    <mergeCell ref="C137:F137"/>
    <mergeCell ref="C138:F138"/>
    <mergeCell ref="C143:F143"/>
    <mergeCell ref="C129:F129"/>
    <mergeCell ref="I118:I119"/>
    <mergeCell ref="I116:I117"/>
    <mergeCell ref="H116:H117"/>
    <mergeCell ref="G116:G117"/>
    <mergeCell ref="C124:F124"/>
    <mergeCell ref="C125:F125"/>
    <mergeCell ref="A30:L30"/>
    <mergeCell ref="C56:F56"/>
    <mergeCell ref="C60:F60"/>
    <mergeCell ref="C62:F62"/>
    <mergeCell ref="C55:F55"/>
    <mergeCell ref="C57:F57"/>
    <mergeCell ref="C58:F58"/>
    <mergeCell ref="C66:F66"/>
    <mergeCell ref="C67:F67"/>
    <mergeCell ref="C69:F69"/>
    <mergeCell ref="K89:K90"/>
    <mergeCell ref="C81:F81"/>
    <mergeCell ref="C86:F86"/>
    <mergeCell ref="C88:F88"/>
    <mergeCell ref="C64:F64"/>
    <mergeCell ref="C79:F79"/>
    <mergeCell ref="C77:F77"/>
    <mergeCell ref="C71:F71"/>
    <mergeCell ref="A1:L2"/>
    <mergeCell ref="A3:L3"/>
    <mergeCell ref="A5:L5"/>
    <mergeCell ref="A6:L6"/>
    <mergeCell ref="A4:L4"/>
    <mergeCell ref="A43:L43"/>
    <mergeCell ref="L7:L8"/>
    <mergeCell ref="K53:K54"/>
    <mergeCell ref="C53:F54"/>
    <mergeCell ref="L53:L54"/>
    <mergeCell ref="B7:B8"/>
    <mergeCell ref="A39:L39"/>
    <mergeCell ref="I53:I54"/>
    <mergeCell ref="C7:C8"/>
    <mergeCell ref="A52:L52"/>
    <mergeCell ref="A53:A54"/>
    <mergeCell ref="B53:B54"/>
    <mergeCell ref="A9:L9"/>
    <mergeCell ref="J53:J54"/>
    <mergeCell ref="G53:G54"/>
    <mergeCell ref="H53:H54"/>
    <mergeCell ref="C59:F59"/>
    <mergeCell ref="C63:F63"/>
    <mergeCell ref="C70:F70"/>
    <mergeCell ref="C78:F78"/>
    <mergeCell ref="A82:A83"/>
    <mergeCell ref="C85:F85"/>
    <mergeCell ref="C84:F84"/>
    <mergeCell ref="I89:I90"/>
    <mergeCell ref="C72:F72"/>
    <mergeCell ref="A73:L73"/>
    <mergeCell ref="G82:G83"/>
    <mergeCell ref="I82:I83"/>
    <mergeCell ref="B82:B83"/>
    <mergeCell ref="C82:F83"/>
    <mergeCell ref="C75:F75"/>
    <mergeCell ref="C76:F76"/>
    <mergeCell ref="L82:L83"/>
    <mergeCell ref="C65:F65"/>
    <mergeCell ref="C80:F80"/>
    <mergeCell ref="C61:F61"/>
    <mergeCell ref="C74:F74"/>
    <mergeCell ref="C68:F68"/>
    <mergeCell ref="G68:H68"/>
    <mergeCell ref="H89:H90"/>
    <mergeCell ref="A104:A105"/>
    <mergeCell ref="B104:B105"/>
    <mergeCell ref="C87:F87"/>
    <mergeCell ref="B89:B90"/>
    <mergeCell ref="C89:F90"/>
    <mergeCell ref="C104:F105"/>
    <mergeCell ref="C92:F92"/>
    <mergeCell ref="A89:A90"/>
    <mergeCell ref="C93:F93"/>
    <mergeCell ref="C94:F94"/>
    <mergeCell ref="C95:F95"/>
    <mergeCell ref="C96:F96"/>
    <mergeCell ref="C97:F97"/>
    <mergeCell ref="C102:F102"/>
    <mergeCell ref="C100:F100"/>
    <mergeCell ref="C99:F99"/>
    <mergeCell ref="C106:F106"/>
    <mergeCell ref="H104:H105"/>
    <mergeCell ref="I104:I105"/>
    <mergeCell ref="C103:F103"/>
    <mergeCell ref="N82:N83"/>
    <mergeCell ref="M82:M83"/>
    <mergeCell ref="N109:N110"/>
    <mergeCell ref="M104:M105"/>
    <mergeCell ref="L89:L90"/>
    <mergeCell ref="M89:M90"/>
    <mergeCell ref="N89:N90"/>
    <mergeCell ref="N104:N105"/>
    <mergeCell ref="M109:M110"/>
    <mergeCell ref="J89:J90"/>
    <mergeCell ref="K82:K83"/>
    <mergeCell ref="J82:J83"/>
    <mergeCell ref="H82:H83"/>
    <mergeCell ref="C91:F91"/>
    <mergeCell ref="G89:G90"/>
    <mergeCell ref="N116:N117"/>
    <mergeCell ref="J116:J117"/>
    <mergeCell ref="K116:K117"/>
    <mergeCell ref="K112:K113"/>
    <mergeCell ref="N112:N113"/>
    <mergeCell ref="M112:M113"/>
    <mergeCell ref="J112:J113"/>
    <mergeCell ref="I109:I110"/>
    <mergeCell ref="H109:H110"/>
    <mergeCell ref="B203:F203"/>
    <mergeCell ref="B204:F204"/>
    <mergeCell ref="B175:F175"/>
    <mergeCell ref="C111:F111"/>
    <mergeCell ref="A98:L98"/>
    <mergeCell ref="A109:A110"/>
    <mergeCell ref="A112:A113"/>
    <mergeCell ref="C114:F114"/>
    <mergeCell ref="C115:F115"/>
    <mergeCell ref="C109:F110"/>
    <mergeCell ref="C107:F107"/>
    <mergeCell ref="C108:F108"/>
    <mergeCell ref="G104:G105"/>
    <mergeCell ref="C101:F101"/>
    <mergeCell ref="B146:F146"/>
    <mergeCell ref="B148:F148"/>
    <mergeCell ref="C122:F122"/>
    <mergeCell ref="C123:F123"/>
    <mergeCell ref="C135:F135"/>
    <mergeCell ref="A158:L158"/>
    <mergeCell ref="B109:B110"/>
    <mergeCell ref="B172:F172"/>
    <mergeCell ref="B168:F168"/>
    <mergeCell ref="B153:F153"/>
    <mergeCell ref="B198:F198"/>
    <mergeCell ref="B199:F199"/>
    <mergeCell ref="B186:F186"/>
    <mergeCell ref="B197:F197"/>
    <mergeCell ref="B195:F195"/>
    <mergeCell ref="B200:F200"/>
    <mergeCell ref="B182:F182"/>
    <mergeCell ref="B183:F183"/>
    <mergeCell ref="B184:F184"/>
    <mergeCell ref="B179:F179"/>
    <mergeCell ref="B173:F173"/>
    <mergeCell ref="B176:F176"/>
    <mergeCell ref="B178:F178"/>
    <mergeCell ref="B162:F162"/>
    <mergeCell ref="B190:F190"/>
    <mergeCell ref="B191:F191"/>
    <mergeCell ref="B194:F194"/>
    <mergeCell ref="B185:F185"/>
    <mergeCell ref="B187:F187"/>
    <mergeCell ref="B192:F192"/>
    <mergeCell ref="B193:F193"/>
    <mergeCell ref="B171:F171"/>
    <mergeCell ref="B207:F207"/>
    <mergeCell ref="B202:F202"/>
    <mergeCell ref="B189:F189"/>
    <mergeCell ref="B147:F147"/>
    <mergeCell ref="C128:F128"/>
    <mergeCell ref="C120:F120"/>
    <mergeCell ref="C121:F121"/>
    <mergeCell ref="H118:H119"/>
    <mergeCell ref="C116:F117"/>
    <mergeCell ref="A201:L201"/>
    <mergeCell ref="A206:L206"/>
    <mergeCell ref="A188:L188"/>
    <mergeCell ref="B196:F196"/>
    <mergeCell ref="B177:F177"/>
    <mergeCell ref="B180:F180"/>
    <mergeCell ref="B181:F181"/>
    <mergeCell ref="B205:F205"/>
    <mergeCell ref="B169:F169"/>
    <mergeCell ref="B161:F161"/>
    <mergeCell ref="B167:F167"/>
    <mergeCell ref="B165:F165"/>
    <mergeCell ref="B164:F164"/>
    <mergeCell ref="B163:F163"/>
    <mergeCell ref="B170:F170"/>
    <mergeCell ref="P104:P105"/>
    <mergeCell ref="P112:P113"/>
    <mergeCell ref="P109:P110"/>
    <mergeCell ref="P116:P117"/>
    <mergeCell ref="P118:P119"/>
    <mergeCell ref="O116:O117"/>
    <mergeCell ref="O118:O119"/>
    <mergeCell ref="H112:H113"/>
    <mergeCell ref="G112:G113"/>
    <mergeCell ref="G118:G119"/>
    <mergeCell ref="I112:I113"/>
    <mergeCell ref="L109:L110"/>
    <mergeCell ref="J109:J110"/>
    <mergeCell ref="K109:K110"/>
    <mergeCell ref="L104:L105"/>
    <mergeCell ref="G109:G110"/>
    <mergeCell ref="K104:K105"/>
    <mergeCell ref="J104:J105"/>
    <mergeCell ref="N118:N119"/>
    <mergeCell ref="M116:M117"/>
    <mergeCell ref="J118:J119"/>
    <mergeCell ref="M118:M119"/>
    <mergeCell ref="K118:K119"/>
    <mergeCell ref="L112:L113"/>
  </mergeCells>
  <phoneticPr fontId="99" type="noConversion"/>
  <pageMargins left="0.25" right="0.25" top="0.75" bottom="0.75" header="0.3" footer="0.3"/>
  <pageSetup paperSize="9" scale="9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  <pageSetUpPr fitToPage="1"/>
  </sheetPr>
  <dimension ref="A1:T406"/>
  <sheetViews>
    <sheetView tabSelected="1" topLeftCell="A237" workbookViewId="0">
      <selection activeCell="A250" sqref="A250"/>
    </sheetView>
  </sheetViews>
  <sheetFormatPr defaultRowHeight="15" x14ac:dyDescent="0.25"/>
  <cols>
    <col min="1" max="1" width="20.140625" style="382" customWidth="1"/>
    <col min="2" max="2" width="75.42578125" customWidth="1"/>
    <col min="3" max="3" width="11.5703125" customWidth="1"/>
    <col min="4" max="4" width="9.5703125" customWidth="1"/>
    <col min="5" max="5" width="19.42578125" customWidth="1"/>
    <col min="6" max="6" width="25.7109375" customWidth="1"/>
  </cols>
  <sheetData>
    <row r="1" spans="1:11" ht="36" x14ac:dyDescent="0.55000000000000004">
      <c r="A1" s="621" t="s">
        <v>25</v>
      </c>
      <c r="B1" s="621"/>
      <c r="C1" s="621"/>
      <c r="D1" s="621"/>
      <c r="E1" s="72"/>
      <c r="F1" s="241"/>
      <c r="G1" s="72"/>
      <c r="H1" s="72"/>
      <c r="I1" s="72"/>
      <c r="J1" s="72"/>
      <c r="K1" s="72"/>
    </row>
    <row r="2" spans="1:11" ht="18.75" x14ac:dyDescent="0.3">
      <c r="A2" s="622" t="s">
        <v>722</v>
      </c>
      <c r="B2" s="622"/>
      <c r="C2" s="622"/>
      <c r="D2" s="622"/>
      <c r="E2" s="73"/>
      <c r="F2" s="242"/>
      <c r="G2" s="73"/>
      <c r="H2" s="73"/>
      <c r="I2" s="73"/>
      <c r="J2" s="73"/>
      <c r="K2" s="73"/>
    </row>
    <row r="3" spans="1:11" ht="18.75" x14ac:dyDescent="0.3">
      <c r="A3" s="625" t="s">
        <v>644</v>
      </c>
      <c r="B3" s="625"/>
      <c r="C3" s="625"/>
      <c r="D3" s="625"/>
      <c r="E3" s="74"/>
      <c r="F3" s="243"/>
      <c r="G3" s="74"/>
      <c r="H3" s="74"/>
      <c r="I3" s="74"/>
      <c r="J3" s="74"/>
      <c r="K3" s="74"/>
    </row>
    <row r="4" spans="1:11" x14ac:dyDescent="0.25">
      <c r="A4" s="623" t="s">
        <v>201</v>
      </c>
      <c r="B4" s="623"/>
      <c r="C4" s="623"/>
      <c r="D4" s="623"/>
      <c r="E4" s="75"/>
      <c r="F4" s="244"/>
      <c r="G4" s="75"/>
      <c r="H4" s="75"/>
      <c r="I4" s="75"/>
      <c r="J4" s="75"/>
      <c r="K4" s="75"/>
    </row>
    <row r="5" spans="1:11" x14ac:dyDescent="0.25">
      <c r="A5" s="624" t="s">
        <v>24</v>
      </c>
      <c r="B5" s="624"/>
      <c r="C5" s="624"/>
      <c r="D5" s="624"/>
      <c r="E5" s="76"/>
      <c r="F5" s="245"/>
      <c r="G5" s="76"/>
      <c r="H5" s="76"/>
      <c r="I5" s="76"/>
      <c r="J5" s="76"/>
      <c r="K5" s="76"/>
    </row>
    <row r="6" spans="1:11" ht="33.75" customHeight="1" x14ac:dyDescent="0.25">
      <c r="A6" s="430" t="s">
        <v>444</v>
      </c>
      <c r="B6" s="91" t="s">
        <v>202</v>
      </c>
      <c r="C6" s="91" t="s">
        <v>147</v>
      </c>
      <c r="D6" s="91" t="s">
        <v>208</v>
      </c>
      <c r="E6" s="318"/>
      <c r="F6" s="130"/>
    </row>
    <row r="7" spans="1:11" ht="34.5" customHeight="1" x14ac:dyDescent="0.25">
      <c r="A7" s="698" t="s">
        <v>209</v>
      </c>
      <c r="B7" s="699"/>
      <c r="C7" s="699"/>
      <c r="D7" s="700"/>
      <c r="E7" s="319"/>
      <c r="F7" s="130"/>
      <c r="G7" s="403" t="s">
        <v>700</v>
      </c>
    </row>
    <row r="8" spans="1:11" ht="30" x14ac:dyDescent="0.25">
      <c r="A8" s="17">
        <v>22008</v>
      </c>
      <c r="B8" s="83" t="s">
        <v>203</v>
      </c>
      <c r="C8" s="113">
        <v>262</v>
      </c>
      <c r="D8" s="108">
        <f>C8*1.1</f>
        <v>288.20000000000005</v>
      </c>
      <c r="E8" s="319"/>
      <c r="F8" s="185">
        <v>6203</v>
      </c>
      <c r="G8" t="s">
        <v>698</v>
      </c>
    </row>
    <row r="9" spans="1:11" ht="30" x14ac:dyDescent="0.25">
      <c r="A9" s="431" t="s">
        <v>467</v>
      </c>
      <c r="B9" s="391" t="s">
        <v>691</v>
      </c>
      <c r="C9" s="113">
        <v>267</v>
      </c>
      <c r="D9" s="316">
        <f t="shared" ref="D9:D14" si="0">C9*1.1</f>
        <v>293.70000000000005</v>
      </c>
      <c r="E9" s="319"/>
      <c r="F9" s="185">
        <v>6203</v>
      </c>
      <c r="G9" s="393" t="s">
        <v>698</v>
      </c>
    </row>
    <row r="10" spans="1:11" x14ac:dyDescent="0.25">
      <c r="A10" s="17">
        <v>22004</v>
      </c>
      <c r="B10" s="90" t="s">
        <v>204</v>
      </c>
      <c r="C10" s="113">
        <v>452</v>
      </c>
      <c r="D10" s="316">
        <f t="shared" si="0"/>
        <v>497.20000000000005</v>
      </c>
      <c r="E10" s="319"/>
      <c r="F10" s="185">
        <v>6203</v>
      </c>
      <c r="G10" s="393" t="s">
        <v>698</v>
      </c>
    </row>
    <row r="11" spans="1:11" x14ac:dyDescent="0.25">
      <c r="A11" s="17">
        <v>22010</v>
      </c>
      <c r="B11" s="104" t="s">
        <v>314</v>
      </c>
      <c r="C11" s="113">
        <v>472</v>
      </c>
      <c r="D11" s="316">
        <f t="shared" si="0"/>
        <v>519.20000000000005</v>
      </c>
      <c r="E11" s="319"/>
      <c r="F11" s="185">
        <v>6203</v>
      </c>
      <c r="G11" s="393" t="s">
        <v>698</v>
      </c>
    </row>
    <row r="12" spans="1:11" s="295" customFormat="1" ht="19.5" customHeight="1" x14ac:dyDescent="0.25">
      <c r="A12" s="17">
        <v>22140</v>
      </c>
      <c r="B12" s="361" t="s">
        <v>649</v>
      </c>
      <c r="C12" s="113">
        <v>525</v>
      </c>
      <c r="D12" s="316">
        <f t="shared" si="0"/>
        <v>577.5</v>
      </c>
      <c r="E12" s="319"/>
      <c r="F12" s="185">
        <v>6203</v>
      </c>
      <c r="G12" s="393" t="s">
        <v>698</v>
      </c>
    </row>
    <row r="13" spans="1:11" x14ac:dyDescent="0.25">
      <c r="A13" s="17">
        <v>22009</v>
      </c>
      <c r="B13" s="83" t="s">
        <v>205</v>
      </c>
      <c r="C13" s="113">
        <v>592</v>
      </c>
      <c r="D13" s="316">
        <f t="shared" si="0"/>
        <v>651.20000000000005</v>
      </c>
      <c r="E13" s="319"/>
      <c r="F13" s="185">
        <v>6203</v>
      </c>
      <c r="G13" s="393" t="s">
        <v>698</v>
      </c>
    </row>
    <row r="14" spans="1:11" x14ac:dyDescent="0.25">
      <c r="A14" s="17">
        <v>22012</v>
      </c>
      <c r="B14" s="83" t="s">
        <v>206</v>
      </c>
      <c r="C14" s="113">
        <v>509.25</v>
      </c>
      <c r="D14" s="316">
        <f t="shared" si="0"/>
        <v>560.17500000000007</v>
      </c>
      <c r="E14" s="319"/>
      <c r="F14" s="185">
        <v>6203</v>
      </c>
      <c r="G14" s="393" t="s">
        <v>698</v>
      </c>
    </row>
    <row r="15" spans="1:11" x14ac:dyDescent="0.25">
      <c r="A15" s="17">
        <v>22011</v>
      </c>
      <c r="B15" s="78" t="s">
        <v>442</v>
      </c>
      <c r="C15" s="113">
        <v>1050</v>
      </c>
      <c r="D15" s="108">
        <f t="shared" ref="D15:D20" si="1">C15*1.1</f>
        <v>1155</v>
      </c>
      <c r="E15" s="319"/>
      <c r="F15" s="185">
        <v>6203</v>
      </c>
      <c r="G15" s="393" t="s">
        <v>698</v>
      </c>
    </row>
    <row r="16" spans="1:11" x14ac:dyDescent="0.25">
      <c r="A16" s="17">
        <v>480</v>
      </c>
      <c r="B16" s="78" t="s">
        <v>441</v>
      </c>
      <c r="C16" s="113">
        <v>1500</v>
      </c>
      <c r="D16" s="108">
        <f t="shared" si="1"/>
        <v>1650.0000000000002</v>
      </c>
      <c r="E16" s="319"/>
      <c r="F16" s="185">
        <v>6203</v>
      </c>
      <c r="G16" s="393" t="s">
        <v>698</v>
      </c>
    </row>
    <row r="17" spans="1:9" x14ac:dyDescent="0.25">
      <c r="A17" s="17">
        <v>22013</v>
      </c>
      <c r="B17" s="78" t="s">
        <v>210</v>
      </c>
      <c r="C17" s="114">
        <v>720</v>
      </c>
      <c r="D17" s="108">
        <f t="shared" si="1"/>
        <v>792.00000000000011</v>
      </c>
      <c r="E17" s="319"/>
      <c r="F17" s="185"/>
      <c r="G17" s="393" t="s">
        <v>698</v>
      </c>
    </row>
    <row r="18" spans="1:9" x14ac:dyDescent="0.25">
      <c r="A18" s="17">
        <v>22201</v>
      </c>
      <c r="B18" s="83" t="s">
        <v>207</v>
      </c>
      <c r="C18" s="113">
        <v>540</v>
      </c>
      <c r="D18" s="108">
        <f t="shared" si="1"/>
        <v>594</v>
      </c>
      <c r="E18" s="319"/>
      <c r="F18" s="185"/>
      <c r="G18" s="393" t="s">
        <v>698</v>
      </c>
    </row>
    <row r="19" spans="1:9" s="295" customFormat="1" ht="30" x14ac:dyDescent="0.25">
      <c r="A19" s="17">
        <v>22202</v>
      </c>
      <c r="B19" s="311" t="s">
        <v>578</v>
      </c>
      <c r="C19" s="113">
        <v>885</v>
      </c>
      <c r="D19" s="298">
        <f t="shared" si="1"/>
        <v>973.50000000000011</v>
      </c>
      <c r="E19" s="319"/>
      <c r="F19" s="185"/>
      <c r="G19" s="393" t="s">
        <v>698</v>
      </c>
    </row>
    <row r="20" spans="1:9" x14ac:dyDescent="0.25">
      <c r="A20" s="17">
        <v>22014</v>
      </c>
      <c r="B20" s="5" t="s">
        <v>211</v>
      </c>
      <c r="C20" s="111">
        <v>850</v>
      </c>
      <c r="D20" s="108">
        <f t="shared" si="1"/>
        <v>935.00000000000011</v>
      </c>
      <c r="E20" s="319"/>
      <c r="F20" s="185" t="s">
        <v>514</v>
      </c>
    </row>
    <row r="21" spans="1:9" x14ac:dyDescent="0.25">
      <c r="A21" s="704" t="s">
        <v>212</v>
      </c>
      <c r="B21" s="705"/>
      <c r="C21" s="705"/>
      <c r="D21" s="706"/>
      <c r="E21" s="319"/>
      <c r="F21" s="185"/>
    </row>
    <row r="22" spans="1:9" ht="30" x14ac:dyDescent="0.25">
      <c r="A22" s="17">
        <v>22015</v>
      </c>
      <c r="B22" s="83" t="s">
        <v>213</v>
      </c>
      <c r="C22" s="113">
        <v>210</v>
      </c>
      <c r="D22" s="108">
        <f>C22*1.1</f>
        <v>231.00000000000003</v>
      </c>
      <c r="E22" s="319"/>
      <c r="F22" s="185">
        <v>6203</v>
      </c>
      <c r="G22" s="393" t="s">
        <v>698</v>
      </c>
    </row>
    <row r="23" spans="1:9" s="295" customFormat="1" ht="38.25" customHeight="1" x14ac:dyDescent="0.25">
      <c r="A23" s="432">
        <v>22028</v>
      </c>
      <c r="B23" s="416" t="s">
        <v>645</v>
      </c>
      <c r="C23" s="113">
        <v>402</v>
      </c>
      <c r="D23" s="316">
        <f t="shared" ref="D23:D49" si="2">C23*1.1</f>
        <v>442.20000000000005</v>
      </c>
      <c r="E23" s="319"/>
      <c r="F23" s="185">
        <v>6203</v>
      </c>
      <c r="G23" s="393" t="s">
        <v>698</v>
      </c>
    </row>
    <row r="24" spans="1:9" s="295" customFormat="1" ht="38.25" customHeight="1" x14ac:dyDescent="0.25">
      <c r="A24" s="432">
        <v>22024</v>
      </c>
      <c r="B24" s="416" t="s">
        <v>646</v>
      </c>
      <c r="C24" s="113">
        <v>342</v>
      </c>
      <c r="D24" s="316">
        <f t="shared" si="2"/>
        <v>376.20000000000005</v>
      </c>
      <c r="E24" s="319"/>
      <c r="F24" s="185">
        <v>6203</v>
      </c>
      <c r="G24" s="393" t="s">
        <v>698</v>
      </c>
    </row>
    <row r="25" spans="1:9" s="295" customFormat="1" ht="38.25" customHeight="1" x14ac:dyDescent="0.25">
      <c r="A25" s="432">
        <v>22027</v>
      </c>
      <c r="B25" s="416" t="s">
        <v>647</v>
      </c>
      <c r="C25" s="113">
        <v>432</v>
      </c>
      <c r="D25" s="316">
        <f t="shared" si="2"/>
        <v>475.20000000000005</v>
      </c>
      <c r="E25" s="319"/>
      <c r="F25" s="185">
        <v>6203</v>
      </c>
      <c r="G25" s="393" t="s">
        <v>698</v>
      </c>
    </row>
    <row r="26" spans="1:9" s="295" customFormat="1" ht="36" customHeight="1" x14ac:dyDescent="0.25">
      <c r="A26" s="17">
        <v>22007</v>
      </c>
      <c r="B26" s="310" t="s">
        <v>577</v>
      </c>
      <c r="C26" s="113">
        <v>300</v>
      </c>
      <c r="D26" s="316">
        <v>310</v>
      </c>
      <c r="E26" s="319"/>
      <c r="F26" s="185">
        <v>6203</v>
      </c>
      <c r="G26" s="393" t="s">
        <v>698</v>
      </c>
    </row>
    <row r="27" spans="1:9" s="295" customFormat="1" ht="36" customHeight="1" x14ac:dyDescent="0.25">
      <c r="A27" s="432">
        <v>22029</v>
      </c>
      <c r="B27" s="417" t="s">
        <v>613</v>
      </c>
      <c r="C27" s="113">
        <v>342</v>
      </c>
      <c r="D27" s="316">
        <f t="shared" si="2"/>
        <v>376.20000000000005</v>
      </c>
      <c r="E27" s="319"/>
      <c r="F27" s="185">
        <v>6203</v>
      </c>
      <c r="G27" s="393" t="s">
        <v>698</v>
      </c>
    </row>
    <row r="28" spans="1:9" s="295" customFormat="1" ht="36" customHeight="1" x14ac:dyDescent="0.25">
      <c r="A28" s="432">
        <v>22058</v>
      </c>
      <c r="B28" s="418" t="s">
        <v>548</v>
      </c>
      <c r="C28" s="113">
        <v>402</v>
      </c>
      <c r="D28" s="316">
        <f t="shared" si="2"/>
        <v>442.20000000000005</v>
      </c>
      <c r="E28" s="319"/>
      <c r="F28" s="185">
        <v>6203</v>
      </c>
      <c r="G28" s="393" t="s">
        <v>698</v>
      </c>
    </row>
    <row r="29" spans="1:9" ht="36.75" customHeight="1" x14ac:dyDescent="0.25">
      <c r="A29" s="432">
        <v>22060</v>
      </c>
      <c r="B29" s="417" t="s">
        <v>614</v>
      </c>
      <c r="C29" s="113">
        <v>432</v>
      </c>
      <c r="D29" s="316">
        <f t="shared" si="2"/>
        <v>475.20000000000005</v>
      </c>
      <c r="E29" s="319"/>
      <c r="F29" s="185">
        <v>6203</v>
      </c>
      <c r="G29" s="393" t="s">
        <v>698</v>
      </c>
    </row>
    <row r="30" spans="1:9" ht="30.75" customHeight="1" x14ac:dyDescent="0.25">
      <c r="A30" s="17">
        <v>22003</v>
      </c>
      <c r="B30" s="172" t="s">
        <v>425</v>
      </c>
      <c r="C30" s="113">
        <v>307</v>
      </c>
      <c r="D30" s="316">
        <f t="shared" si="2"/>
        <v>337.70000000000005</v>
      </c>
      <c r="E30" s="319"/>
      <c r="F30" s="185">
        <v>6203</v>
      </c>
      <c r="G30" s="393" t="s">
        <v>698</v>
      </c>
    </row>
    <row r="31" spans="1:9" s="393" customFormat="1" ht="30.75" customHeight="1" x14ac:dyDescent="0.25">
      <c r="A31" s="17" t="s">
        <v>844</v>
      </c>
      <c r="B31" s="490" t="s">
        <v>843</v>
      </c>
      <c r="C31" s="113">
        <v>324</v>
      </c>
      <c r="D31" s="396">
        <f t="shared" si="2"/>
        <v>356.40000000000003</v>
      </c>
      <c r="E31" s="400"/>
      <c r="F31" s="399"/>
    </row>
    <row r="32" spans="1:9" ht="30.75" customHeight="1" x14ac:dyDescent="0.25">
      <c r="A32" s="17" t="s">
        <v>794</v>
      </c>
      <c r="B32" s="474" t="s">
        <v>829</v>
      </c>
      <c r="C32" s="113">
        <v>392</v>
      </c>
      <c r="D32" s="316">
        <f t="shared" si="2"/>
        <v>431.20000000000005</v>
      </c>
      <c r="E32" s="319"/>
      <c r="F32" s="185">
        <v>6203</v>
      </c>
      <c r="G32" s="393" t="s">
        <v>698</v>
      </c>
      <c r="I32" t="s">
        <v>52</v>
      </c>
    </row>
    <row r="33" spans="1:7" s="393" customFormat="1" ht="30.75" customHeight="1" x14ac:dyDescent="0.25">
      <c r="A33" s="17" t="s">
        <v>831</v>
      </c>
      <c r="B33" s="490" t="s">
        <v>830</v>
      </c>
      <c r="C33" s="113">
        <v>408</v>
      </c>
      <c r="D33" s="396">
        <f t="shared" si="2"/>
        <v>448.8</v>
      </c>
      <c r="E33" s="400"/>
      <c r="F33" s="399"/>
    </row>
    <row r="34" spans="1:7" ht="30.75" customHeight="1" x14ac:dyDescent="0.25">
      <c r="A34" s="17">
        <v>22001</v>
      </c>
      <c r="B34" s="179" t="s">
        <v>433</v>
      </c>
      <c r="C34" s="113">
        <v>397</v>
      </c>
      <c r="D34" s="316">
        <f t="shared" si="2"/>
        <v>436.70000000000005</v>
      </c>
      <c r="E34" s="319"/>
      <c r="F34" s="185">
        <v>6203</v>
      </c>
      <c r="G34" s="393" t="s">
        <v>698</v>
      </c>
    </row>
    <row r="35" spans="1:7" s="393" customFormat="1" ht="30.75" customHeight="1" x14ac:dyDescent="0.25">
      <c r="A35" s="17" t="s">
        <v>845</v>
      </c>
      <c r="B35" s="490" t="s">
        <v>842</v>
      </c>
      <c r="C35" s="113">
        <v>422</v>
      </c>
      <c r="D35" s="396">
        <f t="shared" si="2"/>
        <v>464.20000000000005</v>
      </c>
      <c r="E35" s="400"/>
      <c r="F35" s="399"/>
    </row>
    <row r="36" spans="1:7" s="393" customFormat="1" ht="30.75" customHeight="1" x14ac:dyDescent="0.25">
      <c r="A36" s="432">
        <v>22126</v>
      </c>
      <c r="B36" s="420" t="s">
        <v>724</v>
      </c>
      <c r="C36" s="113">
        <v>464.4</v>
      </c>
      <c r="D36" s="396">
        <f t="shared" si="2"/>
        <v>510.84000000000003</v>
      </c>
      <c r="E36" s="400"/>
      <c r="F36" s="399">
        <v>6203</v>
      </c>
      <c r="G36" s="393" t="s">
        <v>698</v>
      </c>
    </row>
    <row r="37" spans="1:7" s="393" customFormat="1" ht="30.75" customHeight="1" x14ac:dyDescent="0.25">
      <c r="A37" s="432">
        <v>22127</v>
      </c>
      <c r="B37" s="419" t="s">
        <v>726</v>
      </c>
      <c r="C37" s="113">
        <v>372</v>
      </c>
      <c r="D37" s="396">
        <f t="shared" si="2"/>
        <v>409.20000000000005</v>
      </c>
      <c r="E37" s="400"/>
      <c r="F37" s="399">
        <v>6203</v>
      </c>
      <c r="G37" s="393" t="s">
        <v>698</v>
      </c>
    </row>
    <row r="38" spans="1:7" s="393" customFormat="1" ht="30.75" customHeight="1" x14ac:dyDescent="0.25">
      <c r="A38" s="432">
        <v>22128</v>
      </c>
      <c r="B38" s="419" t="s">
        <v>727</v>
      </c>
      <c r="C38" s="113">
        <v>464.4</v>
      </c>
      <c r="D38" s="396">
        <f t="shared" si="2"/>
        <v>510.84000000000003</v>
      </c>
      <c r="E38" s="400"/>
      <c r="F38" s="399">
        <v>6203</v>
      </c>
      <c r="G38" s="393" t="s">
        <v>698</v>
      </c>
    </row>
    <row r="39" spans="1:7" ht="42" customHeight="1" x14ac:dyDescent="0.25">
      <c r="A39" s="230" t="s">
        <v>468</v>
      </c>
      <c r="B39" s="90" t="s">
        <v>214</v>
      </c>
      <c r="C39" s="113">
        <v>475</v>
      </c>
      <c r="D39" s="316">
        <f t="shared" si="2"/>
        <v>522.5</v>
      </c>
      <c r="E39" s="319"/>
      <c r="F39" s="185">
        <v>6203</v>
      </c>
      <c r="G39" s="393" t="s">
        <v>698</v>
      </c>
    </row>
    <row r="40" spans="1:7" ht="30" x14ac:dyDescent="0.25">
      <c r="A40" s="17">
        <v>22019</v>
      </c>
      <c r="B40" s="169" t="s">
        <v>408</v>
      </c>
      <c r="C40" s="113">
        <v>490</v>
      </c>
      <c r="D40" s="316">
        <f t="shared" si="2"/>
        <v>539</v>
      </c>
      <c r="E40" s="319"/>
      <c r="F40" s="185">
        <v>6203</v>
      </c>
      <c r="G40" s="393" t="s">
        <v>698</v>
      </c>
    </row>
    <row r="41" spans="1:7" ht="30" x14ac:dyDescent="0.25">
      <c r="A41" s="433" t="s">
        <v>469</v>
      </c>
      <c r="B41" s="90" t="s">
        <v>215</v>
      </c>
      <c r="C41" s="113">
        <v>540</v>
      </c>
      <c r="D41" s="316">
        <f t="shared" si="2"/>
        <v>594</v>
      </c>
      <c r="E41" s="319"/>
      <c r="F41" s="185">
        <v>6203</v>
      </c>
      <c r="G41" s="393" t="s">
        <v>698</v>
      </c>
    </row>
    <row r="42" spans="1:7" s="393" customFormat="1" ht="33" customHeight="1" x14ac:dyDescent="0.25">
      <c r="A42" s="433">
        <v>22305</v>
      </c>
      <c r="B42" s="428" t="s">
        <v>800</v>
      </c>
      <c r="C42" s="113">
        <v>312</v>
      </c>
      <c r="D42" s="396">
        <f t="shared" si="2"/>
        <v>343.20000000000005</v>
      </c>
      <c r="E42" s="400"/>
      <c r="F42" s="399"/>
    </row>
    <row r="43" spans="1:7" s="393" customFormat="1" ht="30.75" customHeight="1" x14ac:dyDescent="0.25">
      <c r="A43" s="433">
        <v>22306</v>
      </c>
      <c r="B43" s="428" t="s">
        <v>799</v>
      </c>
      <c r="C43" s="113">
        <v>212</v>
      </c>
      <c r="D43" s="396">
        <f t="shared" si="2"/>
        <v>233.20000000000002</v>
      </c>
      <c r="E43" s="400"/>
      <c r="F43" s="399"/>
    </row>
    <row r="44" spans="1:7" s="393" customFormat="1" ht="35.25" customHeight="1" x14ac:dyDescent="0.25">
      <c r="A44" s="433">
        <v>22307</v>
      </c>
      <c r="B44" s="428" t="s">
        <v>798</v>
      </c>
      <c r="C44" s="113">
        <v>318</v>
      </c>
      <c r="D44" s="396">
        <f t="shared" si="2"/>
        <v>349.8</v>
      </c>
      <c r="E44" s="400"/>
      <c r="F44" s="399"/>
    </row>
    <row r="45" spans="1:7" ht="30" x14ac:dyDescent="0.25">
      <c r="A45" s="17">
        <v>22021</v>
      </c>
      <c r="B45" s="462" t="s">
        <v>797</v>
      </c>
      <c r="C45" s="111">
        <v>585</v>
      </c>
      <c r="D45" s="316">
        <f t="shared" si="2"/>
        <v>643.5</v>
      </c>
      <c r="E45" s="319"/>
      <c r="F45" s="185">
        <v>6203</v>
      </c>
      <c r="G45" s="393" t="s">
        <v>698</v>
      </c>
    </row>
    <row r="46" spans="1:7" s="295" customFormat="1" ht="22.5" customHeight="1" x14ac:dyDescent="0.25">
      <c r="A46" s="17">
        <v>33023</v>
      </c>
      <c r="B46" s="362" t="s">
        <v>651</v>
      </c>
      <c r="C46" s="111">
        <v>634.79999999999995</v>
      </c>
      <c r="D46" s="316">
        <f t="shared" si="2"/>
        <v>698.28</v>
      </c>
      <c r="E46" s="319"/>
      <c r="F46" s="185">
        <v>6203</v>
      </c>
      <c r="G46" s="393" t="s">
        <v>698</v>
      </c>
    </row>
    <row r="47" spans="1:7" x14ac:dyDescent="0.25">
      <c r="A47" s="17">
        <v>22025</v>
      </c>
      <c r="B47" s="90" t="s">
        <v>216</v>
      </c>
      <c r="C47" s="113">
        <v>725</v>
      </c>
      <c r="D47" s="316"/>
      <c r="E47" s="319"/>
      <c r="F47" s="185">
        <v>6203</v>
      </c>
      <c r="G47" s="393" t="s">
        <v>698</v>
      </c>
    </row>
    <row r="48" spans="1:7" ht="30" x14ac:dyDescent="0.25">
      <c r="A48" s="17">
        <v>22020</v>
      </c>
      <c r="B48" s="92" t="s">
        <v>217</v>
      </c>
      <c r="C48" s="111">
        <v>547</v>
      </c>
      <c r="D48" s="316">
        <f t="shared" si="2"/>
        <v>601.70000000000005</v>
      </c>
      <c r="E48" s="319"/>
      <c r="F48" s="185">
        <v>6203</v>
      </c>
      <c r="G48" s="393" t="s">
        <v>698</v>
      </c>
    </row>
    <row r="49" spans="1:7" ht="30" x14ac:dyDescent="0.25">
      <c r="A49" s="17">
        <v>22026</v>
      </c>
      <c r="B49" s="92" t="s">
        <v>218</v>
      </c>
      <c r="C49" s="111">
        <v>696</v>
      </c>
      <c r="D49" s="316">
        <f t="shared" si="2"/>
        <v>765.6</v>
      </c>
      <c r="E49" s="319"/>
      <c r="F49" s="185">
        <v>6203</v>
      </c>
      <c r="G49" s="393" t="s">
        <v>698</v>
      </c>
    </row>
    <row r="50" spans="1:7" x14ac:dyDescent="0.25">
      <c r="A50" s="704" t="s">
        <v>219</v>
      </c>
      <c r="B50" s="705"/>
      <c r="C50" s="705"/>
      <c r="D50" s="706"/>
      <c r="E50" s="319"/>
      <c r="F50" s="185"/>
    </row>
    <row r="51" spans="1:7" ht="45" x14ac:dyDescent="0.25">
      <c r="A51" s="434" t="s">
        <v>477</v>
      </c>
      <c r="B51" s="77" t="s">
        <v>220</v>
      </c>
      <c r="C51" s="115">
        <v>22080</v>
      </c>
      <c r="D51" s="128"/>
      <c r="E51" s="319"/>
      <c r="F51" s="329" t="s">
        <v>682</v>
      </c>
      <c r="G51" t="s">
        <v>699</v>
      </c>
    </row>
    <row r="52" spans="1:7" ht="39" customHeight="1" x14ac:dyDescent="0.25">
      <c r="A52" s="434" t="s">
        <v>470</v>
      </c>
      <c r="B52" s="86" t="s">
        <v>221</v>
      </c>
      <c r="C52" s="116" t="s">
        <v>321</v>
      </c>
      <c r="D52" s="128"/>
      <c r="E52" s="319"/>
      <c r="F52" s="185"/>
      <c r="G52" t="s">
        <v>699</v>
      </c>
    </row>
    <row r="53" spans="1:7" ht="35.25" customHeight="1" x14ac:dyDescent="0.25">
      <c r="A53" s="434" t="s">
        <v>730</v>
      </c>
      <c r="B53" s="86" t="s">
        <v>731</v>
      </c>
      <c r="C53" s="115" t="s">
        <v>770</v>
      </c>
      <c r="D53" s="128"/>
      <c r="E53" s="319"/>
      <c r="F53" s="185"/>
      <c r="G53" t="s">
        <v>699</v>
      </c>
    </row>
    <row r="54" spans="1:7" ht="15" customHeight="1" x14ac:dyDescent="0.25">
      <c r="A54" s="704" t="s">
        <v>226</v>
      </c>
      <c r="B54" s="705"/>
      <c r="C54" s="705"/>
      <c r="D54" s="706"/>
      <c r="E54" s="319"/>
      <c r="F54" s="185"/>
    </row>
    <row r="55" spans="1:7" ht="38.25" customHeight="1" x14ac:dyDescent="0.25">
      <c r="A55" s="431" t="s">
        <v>471</v>
      </c>
      <c r="B55" s="181" t="s">
        <v>435</v>
      </c>
      <c r="C55" s="113">
        <v>495</v>
      </c>
      <c r="D55" s="108">
        <f>C55*1.1</f>
        <v>544.5</v>
      </c>
      <c r="E55" s="319"/>
      <c r="F55" s="185">
        <v>6203</v>
      </c>
      <c r="G55" s="393" t="s">
        <v>698</v>
      </c>
    </row>
    <row r="56" spans="1:7" ht="30" x14ac:dyDescent="0.25">
      <c r="A56" s="431" t="s">
        <v>491</v>
      </c>
      <c r="B56" s="225" t="s">
        <v>490</v>
      </c>
      <c r="C56" s="113">
        <v>600</v>
      </c>
      <c r="D56" s="316">
        <f>C56*1.1</f>
        <v>660</v>
      </c>
      <c r="E56" s="319"/>
      <c r="F56" s="185">
        <v>6203</v>
      </c>
      <c r="G56" t="s">
        <v>698</v>
      </c>
    </row>
    <row r="57" spans="1:7" s="295" customFormat="1" ht="33.75" customHeight="1" x14ac:dyDescent="0.25">
      <c r="A57" s="431">
        <v>22144</v>
      </c>
      <c r="B57" s="341" t="s">
        <v>617</v>
      </c>
      <c r="C57" s="113">
        <v>415</v>
      </c>
      <c r="D57" s="316">
        <f>C57*1.1</f>
        <v>456.50000000000006</v>
      </c>
      <c r="E57" s="319"/>
      <c r="F57" s="185">
        <v>6203</v>
      </c>
      <c r="G57" s="393" t="s">
        <v>698</v>
      </c>
    </row>
    <row r="58" spans="1:7" ht="30" x14ac:dyDescent="0.25">
      <c r="A58" s="17">
        <v>22036</v>
      </c>
      <c r="B58" s="83" t="s">
        <v>222</v>
      </c>
      <c r="C58" s="113">
        <v>420</v>
      </c>
      <c r="D58" s="316">
        <f>C58*1.1</f>
        <v>462.00000000000006</v>
      </c>
      <c r="E58" s="319"/>
      <c r="F58" s="185">
        <v>6203</v>
      </c>
      <c r="G58" s="393" t="s">
        <v>698</v>
      </c>
    </row>
    <row r="59" spans="1:7" ht="15" customHeight="1" x14ac:dyDescent="0.25">
      <c r="A59" s="701" t="s">
        <v>223</v>
      </c>
      <c r="B59" s="702"/>
      <c r="C59" s="702"/>
      <c r="D59" s="703"/>
      <c r="E59" s="319"/>
      <c r="F59" s="185"/>
    </row>
    <row r="60" spans="1:7" ht="29.25" customHeight="1" x14ac:dyDescent="0.25">
      <c r="A60" s="431" t="s">
        <v>472</v>
      </c>
      <c r="B60" s="78" t="s">
        <v>224</v>
      </c>
      <c r="C60" s="113">
        <v>180</v>
      </c>
      <c r="D60" s="290">
        <f>C60*1.1</f>
        <v>198.00000000000003</v>
      </c>
      <c r="E60" s="319"/>
      <c r="F60" s="185">
        <v>6211</v>
      </c>
      <c r="G60" s="393" t="s">
        <v>698</v>
      </c>
    </row>
    <row r="61" spans="1:7" x14ac:dyDescent="0.25">
      <c r="A61" s="431">
        <v>22040</v>
      </c>
      <c r="B61" s="78" t="s">
        <v>225</v>
      </c>
      <c r="C61" s="113">
        <v>220</v>
      </c>
      <c r="D61" s="128">
        <f>C61*1.1</f>
        <v>242.00000000000003</v>
      </c>
      <c r="E61" s="319"/>
      <c r="F61" s="185">
        <v>6211</v>
      </c>
      <c r="G61" s="393" t="s">
        <v>698</v>
      </c>
    </row>
    <row r="62" spans="1:7" ht="15.75" customHeight="1" x14ac:dyDescent="0.25">
      <c r="A62" s="701" t="s">
        <v>227</v>
      </c>
      <c r="B62" s="702"/>
      <c r="C62" s="702"/>
      <c r="D62" s="703"/>
      <c r="E62" s="319"/>
      <c r="F62" s="185"/>
    </row>
    <row r="63" spans="1:7" ht="23.25" x14ac:dyDescent="0.25">
      <c r="A63" s="434" t="s">
        <v>474</v>
      </c>
      <c r="B63" s="83" t="s">
        <v>228</v>
      </c>
      <c r="C63" s="113">
        <v>82</v>
      </c>
      <c r="D63" s="108">
        <f>C63*1.1</f>
        <v>90.2</v>
      </c>
      <c r="E63" s="319"/>
      <c r="F63" s="185" t="s">
        <v>354</v>
      </c>
      <c r="G63" s="393" t="s">
        <v>698</v>
      </c>
    </row>
    <row r="64" spans="1:7" s="393" customFormat="1" ht="36.75" customHeight="1" x14ac:dyDescent="0.25">
      <c r="A64" s="434" t="s">
        <v>793</v>
      </c>
      <c r="B64" s="459" t="s">
        <v>792</v>
      </c>
      <c r="C64" s="113">
        <v>339</v>
      </c>
      <c r="D64" s="396">
        <f>C64*1.1</f>
        <v>372.90000000000003</v>
      </c>
      <c r="E64" s="400"/>
      <c r="F64" s="399"/>
    </row>
    <row r="65" spans="1:7" ht="30" x14ac:dyDescent="0.25">
      <c r="A65" s="435">
        <v>22053</v>
      </c>
      <c r="B65" s="83" t="s">
        <v>229</v>
      </c>
      <c r="C65" s="111">
        <v>48</v>
      </c>
      <c r="D65" s="316">
        <f t="shared" ref="D65:D71" si="3">C65*1.1</f>
        <v>52.800000000000004</v>
      </c>
      <c r="E65" s="319"/>
      <c r="F65" s="185" t="s">
        <v>354</v>
      </c>
      <c r="G65" t="s">
        <v>699</v>
      </c>
    </row>
    <row r="66" spans="1:7" s="295" customFormat="1" ht="30" customHeight="1" x14ac:dyDescent="0.25">
      <c r="A66" s="435">
        <v>22054</v>
      </c>
      <c r="B66" s="360" t="s">
        <v>648</v>
      </c>
      <c r="C66" s="111">
        <v>54</v>
      </c>
      <c r="D66" s="316">
        <f t="shared" si="3"/>
        <v>59.400000000000006</v>
      </c>
      <c r="E66" s="319"/>
      <c r="F66" s="185" t="s">
        <v>354</v>
      </c>
      <c r="G66" s="295" t="s">
        <v>699</v>
      </c>
    </row>
    <row r="67" spans="1:7" ht="30" x14ac:dyDescent="0.25">
      <c r="A67" s="434" t="s">
        <v>476</v>
      </c>
      <c r="B67" s="83" t="s">
        <v>230</v>
      </c>
      <c r="C67" s="111">
        <v>85</v>
      </c>
      <c r="D67" s="316">
        <f t="shared" si="3"/>
        <v>93.500000000000014</v>
      </c>
      <c r="E67" s="319"/>
      <c r="F67" s="185" t="s">
        <v>695</v>
      </c>
      <c r="G67" t="s">
        <v>699</v>
      </c>
    </row>
    <row r="68" spans="1:7" ht="46.5" customHeight="1" x14ac:dyDescent="0.25">
      <c r="A68" s="434" t="s">
        <v>473</v>
      </c>
      <c r="B68" s="182" t="s">
        <v>436</v>
      </c>
      <c r="C68" s="111">
        <v>88</v>
      </c>
      <c r="D68" s="316">
        <f t="shared" si="3"/>
        <v>96.800000000000011</v>
      </c>
      <c r="E68" s="319"/>
      <c r="F68" s="185" t="s">
        <v>354</v>
      </c>
      <c r="G68" t="s">
        <v>698</v>
      </c>
    </row>
    <row r="69" spans="1:7" ht="23.25" x14ac:dyDescent="0.25">
      <c r="A69" s="434" t="s">
        <v>475</v>
      </c>
      <c r="B69" s="81" t="s">
        <v>231</v>
      </c>
      <c r="C69" s="111">
        <v>95</v>
      </c>
      <c r="D69" s="316">
        <f t="shared" si="3"/>
        <v>104.50000000000001</v>
      </c>
      <c r="E69" s="319"/>
      <c r="F69" s="185" t="s">
        <v>354</v>
      </c>
      <c r="G69" t="s">
        <v>698</v>
      </c>
    </row>
    <row r="70" spans="1:7" ht="30" x14ac:dyDescent="0.25">
      <c r="A70" s="436">
        <v>22050</v>
      </c>
      <c r="B70" s="313" t="s">
        <v>232</v>
      </c>
      <c r="C70" s="117">
        <v>98</v>
      </c>
      <c r="D70" s="316">
        <f t="shared" si="3"/>
        <v>107.80000000000001</v>
      </c>
      <c r="E70" s="319"/>
      <c r="F70" s="185" t="s">
        <v>354</v>
      </c>
      <c r="G70" t="s">
        <v>698</v>
      </c>
    </row>
    <row r="71" spans="1:7" ht="33" customHeight="1" x14ac:dyDescent="0.25">
      <c r="A71" s="437">
        <v>22000</v>
      </c>
      <c r="B71" s="175" t="s">
        <v>430</v>
      </c>
      <c r="C71" s="117">
        <v>240</v>
      </c>
      <c r="D71" s="316">
        <f t="shared" si="3"/>
        <v>264</v>
      </c>
      <c r="E71" s="319"/>
      <c r="F71" s="185" t="s">
        <v>354</v>
      </c>
      <c r="G71" t="s">
        <v>698</v>
      </c>
    </row>
    <row r="72" spans="1:7" ht="15" customHeight="1" x14ac:dyDescent="0.25">
      <c r="A72" s="701" t="s">
        <v>233</v>
      </c>
      <c r="B72" s="702"/>
      <c r="C72" s="702"/>
      <c r="D72" s="703"/>
      <c r="E72" s="319"/>
      <c r="F72" s="185"/>
    </row>
    <row r="73" spans="1:7" x14ac:dyDescent="0.25">
      <c r="A73" s="431" t="s">
        <v>478</v>
      </c>
      <c r="B73" s="81" t="s">
        <v>234</v>
      </c>
      <c r="C73" s="113">
        <v>85</v>
      </c>
      <c r="D73" s="298">
        <f>C73*1.1</f>
        <v>93.500000000000014</v>
      </c>
      <c r="E73" s="319"/>
      <c r="F73" s="185" t="s">
        <v>516</v>
      </c>
      <c r="G73" t="s">
        <v>699</v>
      </c>
    </row>
    <row r="74" spans="1:7" s="393" customFormat="1" x14ac:dyDescent="0.25">
      <c r="A74" s="431">
        <v>23004</v>
      </c>
      <c r="B74" s="456" t="s">
        <v>779</v>
      </c>
      <c r="C74" s="113">
        <v>112</v>
      </c>
      <c r="D74" s="396">
        <f>C74*1.1</f>
        <v>123.20000000000002</v>
      </c>
      <c r="E74" s="400"/>
      <c r="F74" s="399"/>
    </row>
    <row r="75" spans="1:7" ht="45" x14ac:dyDescent="0.25">
      <c r="A75" s="431" t="s">
        <v>778</v>
      </c>
      <c r="B75" s="79" t="s">
        <v>235</v>
      </c>
      <c r="C75" s="113">
        <v>210</v>
      </c>
      <c r="D75" s="316">
        <f t="shared" ref="D75:D77" si="4">C75*1.1</f>
        <v>231.00000000000003</v>
      </c>
      <c r="E75" s="319"/>
      <c r="F75" s="185" t="s">
        <v>516</v>
      </c>
      <c r="G75" t="s">
        <v>699</v>
      </c>
    </row>
    <row r="76" spans="1:7" x14ac:dyDescent="0.25">
      <c r="A76" s="431">
        <v>22070</v>
      </c>
      <c r="B76" s="93" t="s">
        <v>346</v>
      </c>
      <c r="C76" s="113">
        <v>210</v>
      </c>
      <c r="D76" s="316">
        <f t="shared" si="4"/>
        <v>231.00000000000003</v>
      </c>
      <c r="E76" s="319"/>
      <c r="F76" s="185"/>
      <c r="G76" t="s">
        <v>698</v>
      </c>
    </row>
    <row r="77" spans="1:7" x14ac:dyDescent="0.25">
      <c r="A77" s="17">
        <v>22071</v>
      </c>
      <c r="B77" s="93" t="s">
        <v>266</v>
      </c>
      <c r="C77" s="111">
        <v>258</v>
      </c>
      <c r="D77" s="316">
        <f t="shared" si="4"/>
        <v>283.8</v>
      </c>
      <c r="E77" s="319"/>
      <c r="F77" s="185"/>
      <c r="G77" t="s">
        <v>698</v>
      </c>
    </row>
    <row r="78" spans="1:7" ht="15" customHeight="1" x14ac:dyDescent="0.25">
      <c r="A78" s="701" t="s">
        <v>236</v>
      </c>
      <c r="B78" s="702"/>
      <c r="C78" s="702"/>
      <c r="D78" s="703"/>
      <c r="E78" s="319"/>
      <c r="F78" s="185"/>
    </row>
    <row r="79" spans="1:7" x14ac:dyDescent="0.25">
      <c r="A79" s="414">
        <v>22072</v>
      </c>
      <c r="B79" s="85" t="s">
        <v>237</v>
      </c>
      <c r="C79" s="111">
        <v>10</v>
      </c>
      <c r="D79" s="128">
        <f>C79*1.1</f>
        <v>11</v>
      </c>
      <c r="E79" s="319"/>
      <c r="F79" s="381" t="s">
        <v>579</v>
      </c>
      <c r="G79" t="s">
        <v>698</v>
      </c>
    </row>
    <row r="80" spans="1:7" x14ac:dyDescent="0.25">
      <c r="A80" s="438">
        <v>22074</v>
      </c>
      <c r="B80" s="83" t="s">
        <v>238</v>
      </c>
      <c r="C80" s="113">
        <v>15</v>
      </c>
      <c r="D80" s="128">
        <f t="shared" ref="D80:D88" si="5">C80*1.1</f>
        <v>16.5</v>
      </c>
      <c r="E80" s="319"/>
      <c r="F80" s="381" t="s">
        <v>579</v>
      </c>
      <c r="G80" t="s">
        <v>698</v>
      </c>
    </row>
    <row r="81" spans="1:7" x14ac:dyDescent="0.25">
      <c r="A81" s="438">
        <v>22073</v>
      </c>
      <c r="B81" s="184" t="s">
        <v>440</v>
      </c>
      <c r="C81" s="113">
        <v>18.7</v>
      </c>
      <c r="D81" s="128">
        <f t="shared" si="5"/>
        <v>20.57</v>
      </c>
      <c r="E81" s="319"/>
      <c r="F81" s="381" t="s">
        <v>579</v>
      </c>
      <c r="G81" t="s">
        <v>698</v>
      </c>
    </row>
    <row r="82" spans="1:7" ht="39.75" customHeight="1" x14ac:dyDescent="0.25">
      <c r="A82" s="439" t="s">
        <v>484</v>
      </c>
      <c r="B82" s="224" t="s">
        <v>479</v>
      </c>
      <c r="C82" s="113">
        <v>165</v>
      </c>
      <c r="D82" s="128">
        <f t="shared" si="5"/>
        <v>181.50000000000003</v>
      </c>
      <c r="E82" s="319"/>
      <c r="F82" s="381" t="s">
        <v>579</v>
      </c>
      <c r="G82" t="s">
        <v>698</v>
      </c>
    </row>
    <row r="83" spans="1:7" ht="23.25" x14ac:dyDescent="0.25">
      <c r="A83" s="440" t="s">
        <v>485</v>
      </c>
      <c r="B83" s="78" t="s">
        <v>365</v>
      </c>
      <c r="C83" s="113">
        <v>275</v>
      </c>
      <c r="D83" s="128">
        <f t="shared" si="5"/>
        <v>302.5</v>
      </c>
      <c r="E83" s="319"/>
      <c r="F83" s="381" t="s">
        <v>579</v>
      </c>
      <c r="G83" t="s">
        <v>698</v>
      </c>
    </row>
    <row r="84" spans="1:7" ht="31.5" customHeight="1" x14ac:dyDescent="0.25">
      <c r="A84" s="438" t="s">
        <v>482</v>
      </c>
      <c r="B84" s="83" t="s">
        <v>239</v>
      </c>
      <c r="C84" s="113">
        <v>271.2</v>
      </c>
      <c r="D84" s="128">
        <f>C84*1.1</f>
        <v>298.32</v>
      </c>
      <c r="E84" s="319"/>
      <c r="F84" s="185" t="s">
        <v>694</v>
      </c>
      <c r="G84" t="s">
        <v>699</v>
      </c>
    </row>
    <row r="85" spans="1:7" ht="30.75" customHeight="1" x14ac:dyDescent="0.25">
      <c r="A85" s="440" t="s">
        <v>481</v>
      </c>
      <c r="B85" s="224" t="s">
        <v>480</v>
      </c>
      <c r="C85" s="113">
        <v>306</v>
      </c>
      <c r="D85" s="128">
        <f t="shared" si="5"/>
        <v>336.6</v>
      </c>
      <c r="E85" s="319"/>
      <c r="F85" s="185" t="s">
        <v>355</v>
      </c>
      <c r="G85" t="s">
        <v>699</v>
      </c>
    </row>
    <row r="86" spans="1:7" s="295" customFormat="1" ht="30.75" customHeight="1" x14ac:dyDescent="0.25">
      <c r="A86" s="440">
        <v>22145</v>
      </c>
      <c r="B86" s="78" t="s">
        <v>575</v>
      </c>
      <c r="C86" s="113">
        <v>180</v>
      </c>
      <c r="D86" s="128">
        <f t="shared" si="5"/>
        <v>198.00000000000003</v>
      </c>
      <c r="E86" s="319"/>
      <c r="F86" s="185"/>
      <c r="G86" s="295" t="s">
        <v>698</v>
      </c>
    </row>
    <row r="87" spans="1:7" ht="30" x14ac:dyDescent="0.25">
      <c r="A87" s="431" t="s">
        <v>483</v>
      </c>
      <c r="B87" s="83" t="s">
        <v>240</v>
      </c>
      <c r="C87" s="113">
        <v>336</v>
      </c>
      <c r="D87" s="128">
        <f t="shared" si="5"/>
        <v>369.6</v>
      </c>
      <c r="E87" s="319"/>
      <c r="F87" s="185">
        <v>6203120000</v>
      </c>
      <c r="G87" t="s">
        <v>699</v>
      </c>
    </row>
    <row r="88" spans="1:7" x14ac:dyDescent="0.25">
      <c r="A88" s="431">
        <v>22082</v>
      </c>
      <c r="B88" s="83" t="s">
        <v>241</v>
      </c>
      <c r="C88" s="113">
        <v>360</v>
      </c>
      <c r="D88" s="128">
        <f t="shared" si="5"/>
        <v>396.00000000000006</v>
      </c>
      <c r="E88" s="319"/>
      <c r="F88" s="185">
        <v>6203120000</v>
      </c>
      <c r="G88" t="s">
        <v>699</v>
      </c>
    </row>
    <row r="89" spans="1:7" ht="14.25" customHeight="1" x14ac:dyDescent="0.25">
      <c r="A89" s="701" t="s">
        <v>242</v>
      </c>
      <c r="B89" s="702"/>
      <c r="C89" s="702"/>
      <c r="D89" s="703"/>
      <c r="E89" s="319"/>
      <c r="F89" s="185"/>
    </row>
    <row r="90" spans="1:7" x14ac:dyDescent="0.25">
      <c r="A90" s="431">
        <v>22090</v>
      </c>
      <c r="B90" s="79" t="s">
        <v>312</v>
      </c>
      <c r="C90" s="113">
        <v>55</v>
      </c>
      <c r="D90" s="128">
        <f>C90*1.1</f>
        <v>60.500000000000007</v>
      </c>
      <c r="E90" s="319"/>
      <c r="F90" s="185">
        <v>6211</v>
      </c>
      <c r="G90" t="s">
        <v>698</v>
      </c>
    </row>
    <row r="91" spans="1:7" x14ac:dyDescent="0.25">
      <c r="A91" s="431">
        <v>22089</v>
      </c>
      <c r="B91" s="79" t="s">
        <v>313</v>
      </c>
      <c r="C91" s="113">
        <v>50</v>
      </c>
      <c r="D91" s="128">
        <f t="shared" ref="D91:D106" si="6">C91*1.1</f>
        <v>55.000000000000007</v>
      </c>
      <c r="E91" s="319"/>
      <c r="F91" s="185">
        <v>6211</v>
      </c>
      <c r="G91" t="s">
        <v>698</v>
      </c>
    </row>
    <row r="92" spans="1:7" x14ac:dyDescent="0.25">
      <c r="A92" s="431">
        <v>22094</v>
      </c>
      <c r="B92" s="79" t="s">
        <v>309</v>
      </c>
      <c r="C92" s="113">
        <v>86</v>
      </c>
      <c r="D92" s="128">
        <f t="shared" si="6"/>
        <v>94.600000000000009</v>
      </c>
      <c r="E92" s="319"/>
      <c r="F92" s="185">
        <v>6211</v>
      </c>
      <c r="G92" t="s">
        <v>698</v>
      </c>
    </row>
    <row r="93" spans="1:7" x14ac:dyDescent="0.25">
      <c r="A93" s="431">
        <v>22097</v>
      </c>
      <c r="B93" s="79" t="s">
        <v>310</v>
      </c>
      <c r="C93" s="118">
        <v>120</v>
      </c>
      <c r="D93" s="128">
        <f t="shared" si="6"/>
        <v>132</v>
      </c>
      <c r="E93" s="319"/>
      <c r="F93" s="185">
        <v>6211</v>
      </c>
      <c r="G93" t="s">
        <v>698</v>
      </c>
    </row>
    <row r="94" spans="1:7" s="295" customFormat="1" ht="25.5" customHeight="1" x14ac:dyDescent="0.25">
      <c r="A94" s="431" t="s">
        <v>732</v>
      </c>
      <c r="B94" s="321" t="s">
        <v>584</v>
      </c>
      <c r="C94" s="118">
        <v>68</v>
      </c>
      <c r="D94" s="128">
        <f t="shared" si="6"/>
        <v>74.800000000000011</v>
      </c>
      <c r="E94" s="319"/>
      <c r="F94" s="185">
        <v>3926</v>
      </c>
      <c r="G94" s="295" t="s">
        <v>698</v>
      </c>
    </row>
    <row r="95" spans="1:7" ht="27" customHeight="1" x14ac:dyDescent="0.25">
      <c r="A95" s="431" t="s">
        <v>486</v>
      </c>
      <c r="B95" s="321" t="s">
        <v>243</v>
      </c>
      <c r="C95" s="111">
        <v>101.55</v>
      </c>
      <c r="D95" s="396">
        <f>C95*1.1</f>
        <v>111.70500000000001</v>
      </c>
      <c r="E95" s="319"/>
      <c r="F95" s="185">
        <v>3926200000</v>
      </c>
      <c r="G95" t="s">
        <v>699</v>
      </c>
    </row>
    <row r="96" spans="1:7" s="393" customFormat="1" ht="27" customHeight="1" x14ac:dyDescent="0.25">
      <c r="A96" s="431">
        <v>23030</v>
      </c>
      <c r="B96" s="321" t="s">
        <v>802</v>
      </c>
      <c r="C96" s="111">
        <v>270</v>
      </c>
      <c r="D96" s="396">
        <f>C96*1.1</f>
        <v>297</v>
      </c>
      <c r="E96" s="400"/>
      <c r="F96" s="399"/>
    </row>
    <row r="97" spans="1:20" x14ac:dyDescent="0.25">
      <c r="A97" s="431">
        <v>22098</v>
      </c>
      <c r="B97" s="79" t="s">
        <v>438</v>
      </c>
      <c r="C97" s="111">
        <v>315</v>
      </c>
      <c r="D97" s="128">
        <f t="shared" si="6"/>
        <v>346.5</v>
      </c>
      <c r="E97" s="319"/>
      <c r="F97" s="185">
        <v>6211</v>
      </c>
      <c r="G97" t="s">
        <v>698</v>
      </c>
    </row>
    <row r="98" spans="1:20" x14ac:dyDescent="0.25">
      <c r="A98" s="431">
        <v>22105</v>
      </c>
      <c r="B98" s="79" t="s">
        <v>487</v>
      </c>
      <c r="C98" s="118">
        <v>52</v>
      </c>
      <c r="D98" s="128">
        <f t="shared" si="6"/>
        <v>57.2</v>
      </c>
      <c r="E98" s="319"/>
      <c r="F98" s="185">
        <v>6211</v>
      </c>
      <c r="G98" t="s">
        <v>698</v>
      </c>
    </row>
    <row r="99" spans="1:20" x14ac:dyDescent="0.25">
      <c r="A99" s="431">
        <v>22101</v>
      </c>
      <c r="B99" s="79" t="s">
        <v>311</v>
      </c>
      <c r="C99" s="118">
        <v>58</v>
      </c>
      <c r="D99" s="128">
        <f t="shared" si="6"/>
        <v>63.800000000000004</v>
      </c>
      <c r="E99" s="319"/>
      <c r="F99" s="185">
        <v>6216000000</v>
      </c>
      <c r="G99" t="s">
        <v>698</v>
      </c>
    </row>
    <row r="100" spans="1:20" x14ac:dyDescent="0.25">
      <c r="A100" s="431">
        <v>22102</v>
      </c>
      <c r="B100" s="79" t="s">
        <v>585</v>
      </c>
      <c r="C100" s="113">
        <v>45</v>
      </c>
      <c r="D100" s="128">
        <f t="shared" si="6"/>
        <v>49.500000000000007</v>
      </c>
      <c r="E100" s="319"/>
      <c r="F100" s="399">
        <v>6216000000</v>
      </c>
      <c r="G100" t="s">
        <v>698</v>
      </c>
    </row>
    <row r="101" spans="1:20" s="295" customFormat="1" x14ac:dyDescent="0.25">
      <c r="A101" s="431">
        <v>22129</v>
      </c>
      <c r="B101" s="79" t="s">
        <v>640</v>
      </c>
      <c r="C101" s="113">
        <v>320</v>
      </c>
      <c r="D101" s="128">
        <f t="shared" si="6"/>
        <v>352</v>
      </c>
      <c r="E101" s="319"/>
      <c r="F101" s="185"/>
      <c r="G101" s="295" t="s">
        <v>698</v>
      </c>
    </row>
    <row r="102" spans="1:20" s="393" customFormat="1" x14ac:dyDescent="0.25">
      <c r="A102" s="431">
        <v>22130</v>
      </c>
      <c r="B102" s="79" t="s">
        <v>725</v>
      </c>
      <c r="C102" s="113">
        <v>250</v>
      </c>
      <c r="D102" s="128">
        <f t="shared" si="6"/>
        <v>275</v>
      </c>
      <c r="E102" s="400"/>
      <c r="F102" s="399"/>
    </row>
    <row r="103" spans="1:20" x14ac:dyDescent="0.25">
      <c r="A103" s="17">
        <v>22099</v>
      </c>
      <c r="B103" s="79" t="s">
        <v>244</v>
      </c>
      <c r="C103" s="113">
        <v>65</v>
      </c>
      <c r="D103" s="128">
        <f t="shared" si="6"/>
        <v>71.5</v>
      </c>
      <c r="E103" s="319"/>
      <c r="F103" s="185"/>
      <c r="G103" t="s">
        <v>698</v>
      </c>
    </row>
    <row r="104" spans="1:20" s="295" customFormat="1" x14ac:dyDescent="0.25">
      <c r="A104" s="17">
        <v>22131</v>
      </c>
      <c r="B104" s="79" t="s">
        <v>650</v>
      </c>
      <c r="C104" s="113">
        <v>84</v>
      </c>
      <c r="D104" s="128">
        <f t="shared" si="6"/>
        <v>92.4</v>
      </c>
      <c r="E104" s="319"/>
      <c r="F104" s="399">
        <v>6217100000</v>
      </c>
      <c r="G104" s="295" t="s">
        <v>699</v>
      </c>
    </row>
    <row r="105" spans="1:20" x14ac:dyDescent="0.25">
      <c r="A105" s="17">
        <v>22132</v>
      </c>
      <c r="B105" s="5" t="s">
        <v>424</v>
      </c>
      <c r="C105" s="113">
        <v>292.02</v>
      </c>
      <c r="D105" s="128">
        <f t="shared" si="6"/>
        <v>321.22199999999998</v>
      </c>
      <c r="E105" s="319"/>
      <c r="F105" s="399">
        <v>6217100000</v>
      </c>
      <c r="G105" t="s">
        <v>699</v>
      </c>
    </row>
    <row r="106" spans="1:20" x14ac:dyDescent="0.25">
      <c r="A106" s="17">
        <v>22100</v>
      </c>
      <c r="B106" s="5" t="s">
        <v>245</v>
      </c>
      <c r="C106" s="119">
        <v>127.65</v>
      </c>
      <c r="D106" s="128">
        <f t="shared" si="6"/>
        <v>140.41500000000002</v>
      </c>
      <c r="E106" s="319"/>
      <c r="F106" s="185">
        <v>6217100000</v>
      </c>
      <c r="G106" t="s">
        <v>699</v>
      </c>
    </row>
    <row r="107" spans="1:20" ht="14.25" customHeight="1" x14ac:dyDescent="0.25">
      <c r="A107" s="701" t="s">
        <v>246</v>
      </c>
      <c r="B107" s="702"/>
      <c r="C107" s="702"/>
      <c r="D107" s="703"/>
      <c r="E107" s="319"/>
      <c r="F107" s="185"/>
    </row>
    <row r="108" spans="1:20" ht="21.75" customHeight="1" x14ac:dyDescent="0.25">
      <c r="A108" s="230" t="s">
        <v>489</v>
      </c>
      <c r="B108" s="84" t="s">
        <v>247</v>
      </c>
      <c r="C108" s="111">
        <v>50</v>
      </c>
      <c r="D108" s="108">
        <f>C108*1.1</f>
        <v>55.000000000000007</v>
      </c>
      <c r="E108" s="319"/>
      <c r="F108" s="185" t="s">
        <v>616</v>
      </c>
      <c r="G108" s="295" t="s">
        <v>699</v>
      </c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</row>
    <row r="109" spans="1:20" ht="19.5" customHeight="1" x14ac:dyDescent="0.25">
      <c r="A109" s="431" t="s">
        <v>729</v>
      </c>
      <c r="B109" s="422" t="s">
        <v>554</v>
      </c>
      <c r="C109" s="111">
        <v>88.8</v>
      </c>
      <c r="D109" s="290">
        <f>C109*1.1</f>
        <v>97.68</v>
      </c>
      <c r="E109" s="319"/>
      <c r="F109" s="185"/>
      <c r="G109" t="s">
        <v>699</v>
      </c>
    </row>
    <row r="110" spans="1:20" ht="27.75" customHeight="1" x14ac:dyDescent="0.25">
      <c r="A110" s="431" t="s">
        <v>488</v>
      </c>
      <c r="B110" s="81" t="s">
        <v>248</v>
      </c>
      <c r="C110" s="111">
        <v>70</v>
      </c>
      <c r="D110" s="128">
        <f>C110*1.1</f>
        <v>77</v>
      </c>
      <c r="E110" s="319"/>
      <c r="F110" s="185" t="s">
        <v>616</v>
      </c>
      <c r="G110" s="295" t="s">
        <v>698</v>
      </c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</row>
    <row r="111" spans="1:20" x14ac:dyDescent="0.25">
      <c r="A111" s="431">
        <v>22125</v>
      </c>
      <c r="B111" s="107" t="s">
        <v>315</v>
      </c>
      <c r="C111" s="111">
        <v>70</v>
      </c>
      <c r="D111" s="128">
        <f>C111*1.1</f>
        <v>77</v>
      </c>
      <c r="E111" s="319"/>
      <c r="F111" s="399">
        <v>6505009000</v>
      </c>
      <c r="G111" t="s">
        <v>698</v>
      </c>
    </row>
    <row r="112" spans="1:20" x14ac:dyDescent="0.25">
      <c r="A112" s="431">
        <v>22124</v>
      </c>
      <c r="B112" s="81" t="s">
        <v>249</v>
      </c>
      <c r="C112" s="111">
        <v>66</v>
      </c>
      <c r="D112" s="128">
        <f t="shared" ref="D112:D114" si="7">C112*1.1</f>
        <v>72.600000000000009</v>
      </c>
      <c r="E112" s="319"/>
      <c r="F112" s="185">
        <v>6505009000</v>
      </c>
      <c r="G112" t="s">
        <v>698</v>
      </c>
    </row>
    <row r="113" spans="1:7" s="393" customFormat="1" x14ac:dyDescent="0.25">
      <c r="A113" s="431">
        <v>22147</v>
      </c>
      <c r="B113" s="79" t="s">
        <v>733</v>
      </c>
      <c r="C113" s="111">
        <v>60</v>
      </c>
      <c r="D113" s="128">
        <f>C113*1.1</f>
        <v>66</v>
      </c>
      <c r="E113" s="400"/>
      <c r="F113" s="399"/>
    </row>
    <row r="114" spans="1:7" s="295" customFormat="1" x14ac:dyDescent="0.25">
      <c r="A114" s="431">
        <v>22146</v>
      </c>
      <c r="B114" s="79" t="s">
        <v>659</v>
      </c>
      <c r="C114" s="111">
        <v>65</v>
      </c>
      <c r="D114" s="128">
        <f t="shared" si="7"/>
        <v>71.5</v>
      </c>
      <c r="E114" s="319"/>
      <c r="F114" s="185"/>
      <c r="G114" s="295" t="s">
        <v>698</v>
      </c>
    </row>
    <row r="115" spans="1:7" x14ac:dyDescent="0.25">
      <c r="A115" s="698" t="s">
        <v>250</v>
      </c>
      <c r="B115" s="699"/>
      <c r="C115" s="699"/>
      <c r="D115" s="700"/>
      <c r="E115" s="319"/>
      <c r="F115" s="185"/>
    </row>
    <row r="116" spans="1:7" x14ac:dyDescent="0.25">
      <c r="A116" s="17">
        <v>22107</v>
      </c>
      <c r="B116" s="5" t="s">
        <v>639</v>
      </c>
      <c r="C116" s="120">
        <v>33</v>
      </c>
      <c r="D116" s="128">
        <f>C116*1.1</f>
        <v>36.300000000000004</v>
      </c>
      <c r="E116" s="319"/>
      <c r="F116" s="185">
        <v>6210109800</v>
      </c>
      <c r="G116" t="s">
        <v>698</v>
      </c>
    </row>
    <row r="117" spans="1:7" x14ac:dyDescent="0.25">
      <c r="A117" s="17">
        <v>22110</v>
      </c>
      <c r="B117" s="5" t="s">
        <v>823</v>
      </c>
      <c r="C117" s="120">
        <v>85</v>
      </c>
      <c r="D117" s="128">
        <f>C117*1.1</f>
        <v>93.500000000000014</v>
      </c>
      <c r="E117" s="319"/>
      <c r="F117" s="185">
        <v>6210109800</v>
      </c>
      <c r="G117" t="s">
        <v>698</v>
      </c>
    </row>
    <row r="118" spans="1:7" s="393" customFormat="1" x14ac:dyDescent="0.25">
      <c r="A118" s="17">
        <v>22150</v>
      </c>
      <c r="B118" s="314" t="s">
        <v>824</v>
      </c>
      <c r="C118" s="120">
        <v>175</v>
      </c>
      <c r="D118" s="128">
        <f>C118*1.1</f>
        <v>192.50000000000003</v>
      </c>
      <c r="E118" s="400"/>
      <c r="F118" s="399"/>
    </row>
    <row r="119" spans="1:7" x14ac:dyDescent="0.25">
      <c r="A119" s="17">
        <v>22108</v>
      </c>
      <c r="B119" s="5" t="s">
        <v>764</v>
      </c>
      <c r="C119" s="120">
        <v>175</v>
      </c>
      <c r="D119" s="128">
        <f t="shared" ref="D119:D126" si="8">C119*1.1</f>
        <v>192.50000000000003</v>
      </c>
      <c r="E119" s="319"/>
      <c r="F119" s="399">
        <v>6210109800</v>
      </c>
      <c r="G119" t="s">
        <v>699</v>
      </c>
    </row>
    <row r="120" spans="1:7" x14ac:dyDescent="0.25">
      <c r="A120" s="17">
        <v>22109</v>
      </c>
      <c r="B120" s="140" t="s">
        <v>341</v>
      </c>
      <c r="C120" s="120">
        <v>270</v>
      </c>
      <c r="D120" s="128">
        <f t="shared" si="8"/>
        <v>297</v>
      </c>
      <c r="E120" s="319"/>
      <c r="F120" s="185">
        <v>6210109800</v>
      </c>
      <c r="G120" t="s">
        <v>699</v>
      </c>
    </row>
    <row r="121" spans="1:7" x14ac:dyDescent="0.25">
      <c r="A121" s="17">
        <v>22103</v>
      </c>
      <c r="B121" s="5" t="s">
        <v>251</v>
      </c>
      <c r="C121" s="120">
        <v>52.5</v>
      </c>
      <c r="D121" s="128">
        <f t="shared" si="8"/>
        <v>57.750000000000007</v>
      </c>
      <c r="E121" s="319"/>
      <c r="F121" s="185"/>
      <c r="G121" t="s">
        <v>698</v>
      </c>
    </row>
    <row r="122" spans="1:7" x14ac:dyDescent="0.25">
      <c r="A122" s="17">
        <v>22111</v>
      </c>
      <c r="B122" s="5" t="s">
        <v>252</v>
      </c>
      <c r="C122" s="120">
        <v>39</v>
      </c>
      <c r="D122" s="128">
        <f t="shared" si="8"/>
        <v>42.900000000000006</v>
      </c>
      <c r="E122" s="319"/>
      <c r="F122" s="185"/>
      <c r="G122" t="s">
        <v>698</v>
      </c>
    </row>
    <row r="123" spans="1:7" x14ac:dyDescent="0.25">
      <c r="A123" s="17">
        <v>22096</v>
      </c>
      <c r="B123" s="5" t="s">
        <v>253</v>
      </c>
      <c r="C123" s="120">
        <v>116.4</v>
      </c>
      <c r="D123" s="128">
        <f t="shared" si="8"/>
        <v>128.04000000000002</v>
      </c>
      <c r="E123" s="319"/>
      <c r="F123" s="185"/>
      <c r="G123" t="s">
        <v>698</v>
      </c>
    </row>
    <row r="124" spans="1:7" x14ac:dyDescent="0.25">
      <c r="A124" s="17">
        <v>22148</v>
      </c>
      <c r="B124" s="5" t="s">
        <v>254</v>
      </c>
      <c r="C124" s="120">
        <v>60</v>
      </c>
      <c r="D124" s="128">
        <f t="shared" si="8"/>
        <v>66</v>
      </c>
      <c r="E124" s="319"/>
      <c r="F124" s="185">
        <v>6506101000</v>
      </c>
      <c r="G124" t="s">
        <v>698</v>
      </c>
    </row>
    <row r="125" spans="1:7" s="393" customFormat="1" x14ac:dyDescent="0.25">
      <c r="A125" s="17">
        <v>22150</v>
      </c>
      <c r="B125" s="314" t="s">
        <v>832</v>
      </c>
      <c r="C125" s="120">
        <v>135</v>
      </c>
      <c r="D125" s="128">
        <f t="shared" si="8"/>
        <v>148.5</v>
      </c>
      <c r="E125" s="400"/>
      <c r="F125" s="399">
        <v>6307909800</v>
      </c>
    </row>
    <row r="126" spans="1:7" x14ac:dyDescent="0.25">
      <c r="A126" s="17">
        <v>22149</v>
      </c>
      <c r="B126" s="5" t="s">
        <v>255</v>
      </c>
      <c r="C126" s="120">
        <v>235</v>
      </c>
      <c r="D126" s="128">
        <f t="shared" si="8"/>
        <v>258.5</v>
      </c>
      <c r="E126" s="319"/>
      <c r="F126" s="185">
        <v>6307909800</v>
      </c>
      <c r="G126" t="s">
        <v>698</v>
      </c>
    </row>
    <row r="127" spans="1:7" ht="15.75" customHeight="1" x14ac:dyDescent="0.25">
      <c r="A127" s="701" t="s">
        <v>256</v>
      </c>
      <c r="B127" s="702"/>
      <c r="C127" s="702"/>
      <c r="D127" s="703"/>
      <c r="E127" s="319"/>
      <c r="F127" s="185"/>
    </row>
    <row r="128" spans="1:7" ht="20.25" customHeight="1" x14ac:dyDescent="0.25">
      <c r="A128" s="431">
        <v>33000</v>
      </c>
      <c r="B128" s="83" t="s">
        <v>257</v>
      </c>
      <c r="C128" s="117">
        <v>360</v>
      </c>
      <c r="D128" s="108">
        <f>C128*1.1</f>
        <v>396.00000000000006</v>
      </c>
      <c r="E128" s="319"/>
      <c r="F128" s="185" t="s">
        <v>514</v>
      </c>
      <c r="G128" s="393" t="s">
        <v>698</v>
      </c>
    </row>
    <row r="129" spans="1:7" ht="30" x14ac:dyDescent="0.25">
      <c r="A129" s="431">
        <v>33002</v>
      </c>
      <c r="B129" s="247" t="s">
        <v>259</v>
      </c>
      <c r="C129" s="117">
        <v>540</v>
      </c>
      <c r="D129" s="316">
        <f t="shared" ref="D129:D152" si="9">C129*1.1</f>
        <v>594</v>
      </c>
      <c r="E129" s="319"/>
      <c r="F129" s="185">
        <v>6201</v>
      </c>
      <c r="G129" s="393" t="s">
        <v>698</v>
      </c>
    </row>
    <row r="130" spans="1:7" ht="27.75" customHeight="1" x14ac:dyDescent="0.25">
      <c r="A130" s="431">
        <v>33012</v>
      </c>
      <c r="B130" s="281" t="s">
        <v>527</v>
      </c>
      <c r="C130" s="117">
        <v>638</v>
      </c>
      <c r="D130" s="316">
        <f t="shared" si="9"/>
        <v>701.80000000000007</v>
      </c>
      <c r="E130" s="319"/>
      <c r="F130" s="185" t="s">
        <v>514</v>
      </c>
      <c r="G130" s="393" t="s">
        <v>698</v>
      </c>
    </row>
    <row r="131" spans="1:7" s="295" customFormat="1" ht="27.75" customHeight="1" x14ac:dyDescent="0.25">
      <c r="A131" s="431">
        <v>33003</v>
      </c>
      <c r="B131" s="83" t="s">
        <v>261</v>
      </c>
      <c r="C131" s="117">
        <v>545</v>
      </c>
      <c r="D131" s="316">
        <f t="shared" si="9"/>
        <v>599.5</v>
      </c>
      <c r="E131" s="319"/>
      <c r="F131" s="185">
        <v>6201</v>
      </c>
      <c r="G131" s="393" t="s">
        <v>698</v>
      </c>
    </row>
    <row r="132" spans="1:7" ht="30" x14ac:dyDescent="0.25">
      <c r="A132" s="431">
        <v>33001</v>
      </c>
      <c r="B132" s="83" t="s">
        <v>260</v>
      </c>
      <c r="C132" s="117">
        <v>495</v>
      </c>
      <c r="D132" s="316">
        <f t="shared" si="9"/>
        <v>544.5</v>
      </c>
      <c r="E132" s="319"/>
      <c r="F132" s="185">
        <v>6201</v>
      </c>
      <c r="G132" s="393" t="s">
        <v>698</v>
      </c>
    </row>
    <row r="133" spans="1:7" s="295" customFormat="1" ht="27.75" customHeight="1" x14ac:dyDescent="0.25">
      <c r="A133" s="431">
        <v>33025</v>
      </c>
      <c r="B133" s="390" t="s">
        <v>688</v>
      </c>
      <c r="C133" s="496">
        <v>618.38</v>
      </c>
      <c r="D133" s="316">
        <f t="shared" si="9"/>
        <v>680.21800000000007</v>
      </c>
      <c r="E133" s="319"/>
      <c r="F133" s="185">
        <v>6201</v>
      </c>
      <c r="G133" s="393" t="s">
        <v>698</v>
      </c>
    </row>
    <row r="134" spans="1:7" s="295" customFormat="1" ht="30" x14ac:dyDescent="0.3">
      <c r="A134" s="431">
        <v>33013</v>
      </c>
      <c r="B134" s="348" t="s">
        <v>632</v>
      </c>
      <c r="C134" s="117">
        <v>560</v>
      </c>
      <c r="D134" s="316">
        <f>C134*1.1</f>
        <v>616</v>
      </c>
      <c r="E134" s="425"/>
      <c r="F134" s="185">
        <v>6201</v>
      </c>
      <c r="G134" s="393" t="s">
        <v>698</v>
      </c>
    </row>
    <row r="135" spans="1:7" x14ac:dyDescent="0.25">
      <c r="A135" s="431">
        <v>33004</v>
      </c>
      <c r="B135" s="320" t="s">
        <v>582</v>
      </c>
      <c r="C135" s="117">
        <v>630</v>
      </c>
      <c r="D135" s="316">
        <f t="shared" si="9"/>
        <v>693</v>
      </c>
      <c r="E135" s="319"/>
      <c r="F135" s="185">
        <v>6201</v>
      </c>
      <c r="G135" s="393" t="s">
        <v>698</v>
      </c>
    </row>
    <row r="136" spans="1:7" ht="27.75" customHeight="1" x14ac:dyDescent="0.25">
      <c r="A136" s="431">
        <v>33005</v>
      </c>
      <c r="B136" s="320" t="s">
        <v>583</v>
      </c>
      <c r="C136" s="117">
        <v>675</v>
      </c>
      <c r="D136" s="316">
        <f t="shared" si="9"/>
        <v>742.50000000000011</v>
      </c>
      <c r="E136" s="319"/>
      <c r="F136" s="185">
        <v>6201</v>
      </c>
      <c r="G136" s="393" t="s">
        <v>698</v>
      </c>
    </row>
    <row r="137" spans="1:7" x14ac:dyDescent="0.25">
      <c r="A137" s="431">
        <v>33006</v>
      </c>
      <c r="B137" s="83" t="s">
        <v>262</v>
      </c>
      <c r="C137" s="117">
        <v>740</v>
      </c>
      <c r="D137" s="316">
        <f t="shared" si="9"/>
        <v>814.00000000000011</v>
      </c>
      <c r="E137" s="319"/>
      <c r="F137" s="185">
        <v>6201</v>
      </c>
      <c r="G137" s="393" t="s">
        <v>698</v>
      </c>
    </row>
    <row r="138" spans="1:7" s="393" customFormat="1" ht="31.5" customHeight="1" x14ac:dyDescent="0.25">
      <c r="A138" s="431">
        <v>33034</v>
      </c>
      <c r="B138" s="78" t="s">
        <v>855</v>
      </c>
      <c r="C138" s="117">
        <v>850</v>
      </c>
      <c r="D138" s="396">
        <f t="shared" si="9"/>
        <v>935.00000000000011</v>
      </c>
      <c r="E138" s="400"/>
      <c r="F138" s="399"/>
    </row>
    <row r="139" spans="1:7" ht="38.25" customHeight="1" x14ac:dyDescent="0.25">
      <c r="A139" s="431">
        <v>33014</v>
      </c>
      <c r="B139" s="287" t="s">
        <v>535</v>
      </c>
      <c r="C139" s="117">
        <v>768</v>
      </c>
      <c r="D139" s="316">
        <f t="shared" si="9"/>
        <v>844.80000000000007</v>
      </c>
      <c r="E139" s="319"/>
      <c r="F139" s="185">
        <v>6201</v>
      </c>
      <c r="G139" s="393" t="s">
        <v>698</v>
      </c>
    </row>
    <row r="140" spans="1:7" s="295" customFormat="1" ht="38.25" customHeight="1" x14ac:dyDescent="0.25">
      <c r="A140" s="431">
        <v>33016</v>
      </c>
      <c r="B140" s="333" t="s">
        <v>600</v>
      </c>
      <c r="C140" s="117">
        <v>902</v>
      </c>
      <c r="D140" s="316">
        <f>C140*1.1</f>
        <v>992.2</v>
      </c>
      <c r="E140" s="319"/>
      <c r="F140" s="185">
        <v>6201</v>
      </c>
      <c r="G140" s="393" t="s">
        <v>698</v>
      </c>
    </row>
    <row r="141" spans="1:7" s="295" customFormat="1" ht="27.75" customHeight="1" x14ac:dyDescent="0.25">
      <c r="A141" s="431">
        <v>33017</v>
      </c>
      <c r="B141" s="346" t="s">
        <v>630</v>
      </c>
      <c r="C141" s="117">
        <v>1412</v>
      </c>
      <c r="D141" s="316">
        <f t="shared" si="9"/>
        <v>1553.2</v>
      </c>
      <c r="E141" s="319"/>
      <c r="F141" s="185">
        <v>6201</v>
      </c>
      <c r="G141" s="393" t="s">
        <v>698</v>
      </c>
    </row>
    <row r="142" spans="1:7" s="295" customFormat="1" ht="27" customHeight="1" x14ac:dyDescent="0.25">
      <c r="A142" s="151" t="s">
        <v>878</v>
      </c>
      <c r="B142" s="509" t="s">
        <v>877</v>
      </c>
      <c r="C142" s="117">
        <v>961.88</v>
      </c>
      <c r="D142" s="316">
        <f t="shared" si="9"/>
        <v>1058.068</v>
      </c>
      <c r="E142" s="319"/>
      <c r="F142" s="185">
        <v>6201</v>
      </c>
      <c r="G142" s="295" t="s">
        <v>699</v>
      </c>
    </row>
    <row r="143" spans="1:7" s="295" customFormat="1" ht="25.5" customHeight="1" x14ac:dyDescent="0.25">
      <c r="A143" s="151" t="s">
        <v>879</v>
      </c>
      <c r="B143" s="509" t="s">
        <v>881</v>
      </c>
      <c r="C143" s="117">
        <v>860</v>
      </c>
      <c r="D143" s="316">
        <f t="shared" si="9"/>
        <v>946.00000000000011</v>
      </c>
      <c r="E143" s="319"/>
      <c r="F143" s="185">
        <v>6201</v>
      </c>
      <c r="G143" s="295" t="s">
        <v>699</v>
      </c>
    </row>
    <row r="144" spans="1:7" s="295" customFormat="1" ht="24" customHeight="1" x14ac:dyDescent="0.25">
      <c r="A144" s="431">
        <v>33020</v>
      </c>
      <c r="B144" s="350" t="s">
        <v>641</v>
      </c>
      <c r="C144" s="117">
        <v>1523.33</v>
      </c>
      <c r="D144" s="316">
        <f t="shared" si="9"/>
        <v>1675.663</v>
      </c>
      <c r="E144" s="319"/>
      <c r="F144" s="185"/>
      <c r="G144" s="295" t="s">
        <v>699</v>
      </c>
    </row>
    <row r="145" spans="1:7" s="295" customFormat="1" ht="22.5" customHeight="1" x14ac:dyDescent="0.25">
      <c r="A145" s="431">
        <v>33021</v>
      </c>
      <c r="B145" s="364" t="s">
        <v>653</v>
      </c>
      <c r="C145" s="117">
        <v>1850</v>
      </c>
      <c r="D145" s="316">
        <f t="shared" si="9"/>
        <v>2035.0000000000002</v>
      </c>
      <c r="E145" s="319"/>
      <c r="F145" s="185"/>
      <c r="G145" s="295" t="s">
        <v>699</v>
      </c>
    </row>
    <row r="146" spans="1:7" s="295" customFormat="1" ht="22.5" customHeight="1" x14ac:dyDescent="0.25">
      <c r="A146" s="431">
        <v>33022</v>
      </c>
      <c r="B146" s="364" t="s">
        <v>656</v>
      </c>
      <c r="C146" s="117">
        <v>738</v>
      </c>
      <c r="D146" s="316">
        <f>C146*1.1</f>
        <v>811.80000000000007</v>
      </c>
      <c r="E146" s="319"/>
      <c r="F146" s="185">
        <v>6201</v>
      </c>
      <c r="G146" s="295" t="s">
        <v>698</v>
      </c>
    </row>
    <row r="147" spans="1:7" ht="38.25" customHeight="1" x14ac:dyDescent="0.25">
      <c r="A147" s="230" t="s">
        <v>493</v>
      </c>
      <c r="B147" s="83" t="s">
        <v>263</v>
      </c>
      <c r="C147" s="117">
        <v>310</v>
      </c>
      <c r="D147" s="316">
        <f t="shared" si="9"/>
        <v>341</v>
      </c>
      <c r="E147" s="319"/>
      <c r="F147" s="185">
        <v>6201</v>
      </c>
      <c r="G147" t="s">
        <v>698</v>
      </c>
    </row>
    <row r="148" spans="1:7" ht="24.75" x14ac:dyDescent="0.25">
      <c r="A148" s="230" t="s">
        <v>492</v>
      </c>
      <c r="B148" s="509" t="s">
        <v>264</v>
      </c>
      <c r="C148" s="117">
        <v>410</v>
      </c>
      <c r="D148" s="316">
        <f t="shared" si="9"/>
        <v>451.00000000000006</v>
      </c>
      <c r="E148" s="319"/>
      <c r="F148" s="185">
        <v>6201</v>
      </c>
      <c r="G148" t="s">
        <v>698</v>
      </c>
    </row>
    <row r="149" spans="1:7" s="295" customFormat="1" ht="18" customHeight="1" x14ac:dyDescent="0.25">
      <c r="A149" s="230">
        <v>33033</v>
      </c>
      <c r="B149" s="344" t="s">
        <v>627</v>
      </c>
      <c r="C149" s="117">
        <v>530</v>
      </c>
      <c r="D149" s="316">
        <f t="shared" si="9"/>
        <v>583</v>
      </c>
      <c r="E149" s="319"/>
      <c r="F149" s="185">
        <v>6201</v>
      </c>
      <c r="G149" s="295" t="s">
        <v>698</v>
      </c>
    </row>
    <row r="150" spans="1:7" s="393" customFormat="1" ht="35.25" customHeight="1" x14ac:dyDescent="0.25">
      <c r="A150" s="457" t="s">
        <v>880</v>
      </c>
      <c r="B150" s="78" t="s">
        <v>882</v>
      </c>
      <c r="C150" s="117">
        <v>450</v>
      </c>
      <c r="D150" s="396">
        <f t="shared" si="9"/>
        <v>495.00000000000006</v>
      </c>
      <c r="E150" s="400"/>
      <c r="F150" s="399"/>
    </row>
    <row r="151" spans="1:7" s="295" customFormat="1" ht="18" customHeight="1" x14ac:dyDescent="0.25">
      <c r="A151" s="230">
        <v>33026</v>
      </c>
      <c r="B151" s="380" t="s">
        <v>677</v>
      </c>
      <c r="C151" s="117">
        <v>240</v>
      </c>
      <c r="D151" s="316">
        <f t="shared" si="9"/>
        <v>264</v>
      </c>
      <c r="E151" s="319"/>
      <c r="F151" s="185">
        <v>6211</v>
      </c>
      <c r="G151" s="295" t="s">
        <v>698</v>
      </c>
    </row>
    <row r="152" spans="1:7" ht="30" x14ac:dyDescent="0.25">
      <c r="A152" s="431">
        <v>22056</v>
      </c>
      <c r="B152" s="83" t="s">
        <v>265</v>
      </c>
      <c r="C152" s="117">
        <v>220</v>
      </c>
      <c r="D152" s="316">
        <f t="shared" si="9"/>
        <v>242.00000000000003</v>
      </c>
      <c r="E152" s="319"/>
      <c r="F152" s="185">
        <v>6211</v>
      </c>
      <c r="G152" t="s">
        <v>698</v>
      </c>
    </row>
    <row r="153" spans="1:7" ht="30" x14ac:dyDescent="0.25">
      <c r="A153" s="431">
        <v>22057</v>
      </c>
      <c r="B153" s="473" t="s">
        <v>825</v>
      </c>
      <c r="C153" s="117">
        <v>332</v>
      </c>
      <c r="D153" s="316">
        <f>C153*1.1</f>
        <v>365.20000000000005</v>
      </c>
      <c r="E153" s="319"/>
      <c r="F153" s="185">
        <v>6211</v>
      </c>
      <c r="G153" t="s">
        <v>698</v>
      </c>
    </row>
    <row r="154" spans="1:7" s="393" customFormat="1" ht="30" x14ac:dyDescent="0.25">
      <c r="A154" s="431">
        <v>22151</v>
      </c>
      <c r="B154" s="473" t="s">
        <v>826</v>
      </c>
      <c r="C154" s="117">
        <v>342</v>
      </c>
      <c r="D154" s="396">
        <f>C154*1.1</f>
        <v>376.20000000000005</v>
      </c>
      <c r="E154" s="400"/>
      <c r="F154" s="399"/>
    </row>
    <row r="155" spans="1:7" s="295" customFormat="1" x14ac:dyDescent="0.25">
      <c r="A155" s="431">
        <v>33024</v>
      </c>
      <c r="B155" s="383" t="s">
        <v>679</v>
      </c>
      <c r="C155" s="117">
        <v>498</v>
      </c>
      <c r="D155" s="316">
        <f>C155*1.1</f>
        <v>547.80000000000007</v>
      </c>
      <c r="E155" s="319"/>
      <c r="F155" s="185" t="s">
        <v>680</v>
      </c>
      <c r="G155" s="295" t="s">
        <v>699</v>
      </c>
    </row>
    <row r="156" spans="1:7" ht="18.75" customHeight="1" x14ac:dyDescent="0.25">
      <c r="A156" s="431"/>
      <c r="B156" s="78" t="s">
        <v>453</v>
      </c>
      <c r="C156" s="117">
        <v>1220</v>
      </c>
      <c r="D156" s="108">
        <f>C156*1.1</f>
        <v>1342</v>
      </c>
      <c r="E156" s="319" t="s">
        <v>452</v>
      </c>
      <c r="F156" s="185" t="s">
        <v>514</v>
      </c>
    </row>
    <row r="157" spans="1:7" ht="12.75" customHeight="1" x14ac:dyDescent="0.25">
      <c r="A157" s="701" t="s">
        <v>267</v>
      </c>
      <c r="B157" s="702"/>
      <c r="C157" s="702"/>
      <c r="D157" s="703"/>
      <c r="E157" s="319"/>
      <c r="F157" s="185"/>
    </row>
    <row r="158" spans="1:7" s="427" customFormat="1" ht="12.75" customHeight="1" x14ac:dyDescent="0.25">
      <c r="A158" s="441">
        <v>33027</v>
      </c>
      <c r="B158" s="428" t="s">
        <v>734</v>
      </c>
      <c r="C158" s="429">
        <v>190.02</v>
      </c>
      <c r="D158" s="396">
        <f>C158*1.1</f>
        <v>209.02200000000002</v>
      </c>
      <c r="E158" s="426"/>
      <c r="F158" s="399">
        <v>4015190000</v>
      </c>
      <c r="G158" s="393" t="s">
        <v>698</v>
      </c>
    </row>
    <row r="159" spans="1:7" x14ac:dyDescent="0.25">
      <c r="A159" s="17">
        <v>33028</v>
      </c>
      <c r="B159" s="95" t="s">
        <v>735</v>
      </c>
      <c r="C159" s="121">
        <v>274</v>
      </c>
      <c r="D159" s="108">
        <f>C159*1.1</f>
        <v>301.40000000000003</v>
      </c>
      <c r="E159" s="319"/>
      <c r="F159" s="185">
        <v>4015190000</v>
      </c>
      <c r="G159" t="s">
        <v>698</v>
      </c>
    </row>
    <row r="160" spans="1:7" x14ac:dyDescent="0.25">
      <c r="A160" s="17">
        <v>33029</v>
      </c>
      <c r="B160" s="95" t="s">
        <v>287</v>
      </c>
      <c r="C160" s="113">
        <v>138</v>
      </c>
      <c r="D160" s="316">
        <f t="shared" ref="D160:D163" si="10">C160*1.1</f>
        <v>151.80000000000001</v>
      </c>
      <c r="E160" s="319"/>
      <c r="F160" s="185">
        <v>4016910000</v>
      </c>
      <c r="G160" t="s">
        <v>698</v>
      </c>
    </row>
    <row r="161" spans="1:7" x14ac:dyDescent="0.25">
      <c r="A161" s="17">
        <v>33030</v>
      </c>
      <c r="B161" s="95" t="s">
        <v>268</v>
      </c>
      <c r="C161" s="113">
        <v>317</v>
      </c>
      <c r="D161" s="316">
        <f t="shared" si="10"/>
        <v>348.70000000000005</v>
      </c>
      <c r="E161" s="319"/>
      <c r="F161" s="399">
        <v>4016910000</v>
      </c>
      <c r="G161" t="s">
        <v>698</v>
      </c>
    </row>
    <row r="162" spans="1:7" x14ac:dyDescent="0.25">
      <c r="A162" s="17">
        <v>33031</v>
      </c>
      <c r="B162" s="95" t="s">
        <v>269</v>
      </c>
      <c r="C162" s="121">
        <v>590</v>
      </c>
      <c r="D162" s="316">
        <f t="shared" si="10"/>
        <v>649</v>
      </c>
      <c r="E162" s="319"/>
      <c r="F162" s="185"/>
      <c r="G162" t="s">
        <v>698</v>
      </c>
    </row>
    <row r="163" spans="1:7" x14ac:dyDescent="0.25">
      <c r="A163" s="17">
        <v>33032</v>
      </c>
      <c r="B163" s="95" t="s">
        <v>271</v>
      </c>
      <c r="C163" s="121">
        <v>620</v>
      </c>
      <c r="D163" s="316">
        <f t="shared" si="10"/>
        <v>682</v>
      </c>
      <c r="E163" s="319"/>
      <c r="F163" s="185"/>
      <c r="G163" t="s">
        <v>698</v>
      </c>
    </row>
    <row r="164" spans="1:7" ht="12.75" customHeight="1" x14ac:dyDescent="0.25">
      <c r="A164" s="701" t="s">
        <v>272</v>
      </c>
      <c r="B164" s="702"/>
      <c r="C164" s="702"/>
      <c r="D164" s="703"/>
      <c r="E164" s="319"/>
      <c r="F164" s="185"/>
    </row>
    <row r="165" spans="1:7" x14ac:dyDescent="0.25">
      <c r="A165" s="17">
        <v>44052</v>
      </c>
      <c r="B165" s="96" t="s">
        <v>668</v>
      </c>
      <c r="C165" s="109">
        <v>525</v>
      </c>
      <c r="D165" s="108">
        <f>C165*1.1</f>
        <v>577.5</v>
      </c>
      <c r="E165" s="319"/>
      <c r="F165" s="185" t="s">
        <v>358</v>
      </c>
      <c r="G165" t="s">
        <v>698</v>
      </c>
    </row>
    <row r="166" spans="1:7" x14ac:dyDescent="0.25">
      <c r="A166" s="17">
        <v>44051</v>
      </c>
      <c r="B166" s="96" t="s">
        <v>669</v>
      </c>
      <c r="C166" s="109">
        <v>540</v>
      </c>
      <c r="D166" s="316">
        <f t="shared" ref="D166:D176" si="11">C166*1.1</f>
        <v>594</v>
      </c>
      <c r="E166" s="319"/>
      <c r="F166" s="185" t="s">
        <v>358</v>
      </c>
      <c r="G166" s="393" t="s">
        <v>698</v>
      </c>
    </row>
    <row r="167" spans="1:7" x14ac:dyDescent="0.25">
      <c r="A167" s="17">
        <v>44053</v>
      </c>
      <c r="B167" s="96" t="s">
        <v>670</v>
      </c>
      <c r="C167" s="109">
        <v>480</v>
      </c>
      <c r="D167" s="316">
        <f t="shared" si="11"/>
        <v>528</v>
      </c>
      <c r="E167" s="319"/>
      <c r="F167" s="185" t="s">
        <v>358</v>
      </c>
      <c r="G167" s="393" t="s">
        <v>698</v>
      </c>
    </row>
    <row r="168" spans="1:7" x14ac:dyDescent="0.25">
      <c r="A168" s="17">
        <v>44050</v>
      </c>
      <c r="B168" s="96" t="s">
        <v>671</v>
      </c>
      <c r="C168" s="109">
        <v>512</v>
      </c>
      <c r="D168" s="316">
        <f t="shared" si="11"/>
        <v>563.20000000000005</v>
      </c>
      <c r="E168" s="319"/>
      <c r="F168" s="185" t="s">
        <v>358</v>
      </c>
      <c r="G168" s="393" t="s">
        <v>698</v>
      </c>
    </row>
    <row r="169" spans="1:7" x14ac:dyDescent="0.25">
      <c r="A169" s="17">
        <v>44054</v>
      </c>
      <c r="B169" s="96" t="s">
        <v>273</v>
      </c>
      <c r="C169" s="109">
        <v>565</v>
      </c>
      <c r="D169" s="316">
        <f t="shared" si="11"/>
        <v>621.5</v>
      </c>
      <c r="E169" s="319"/>
      <c r="F169" s="185" t="s">
        <v>358</v>
      </c>
      <c r="G169" s="393" t="s">
        <v>698</v>
      </c>
    </row>
    <row r="170" spans="1:7" x14ac:dyDescent="0.25">
      <c r="A170" s="17">
        <v>44055</v>
      </c>
      <c r="B170" s="96" t="s">
        <v>274</v>
      </c>
      <c r="C170" s="109">
        <v>725</v>
      </c>
      <c r="D170" s="316">
        <f t="shared" si="11"/>
        <v>797.50000000000011</v>
      </c>
      <c r="E170" s="319"/>
      <c r="F170" s="185" t="s">
        <v>358</v>
      </c>
      <c r="G170" s="393" t="s">
        <v>698</v>
      </c>
    </row>
    <row r="171" spans="1:7" x14ac:dyDescent="0.25">
      <c r="A171" s="17">
        <v>44057</v>
      </c>
      <c r="B171" s="97" t="s">
        <v>275</v>
      </c>
      <c r="C171" s="109">
        <v>920</v>
      </c>
      <c r="D171" s="316">
        <f t="shared" si="11"/>
        <v>1012.0000000000001</v>
      </c>
      <c r="E171" s="319"/>
      <c r="F171" s="185" t="s">
        <v>358</v>
      </c>
      <c r="G171" s="393" t="s">
        <v>698</v>
      </c>
    </row>
    <row r="172" spans="1:7" x14ac:dyDescent="0.25">
      <c r="A172" s="414">
        <v>44113</v>
      </c>
      <c r="B172" s="97" t="s">
        <v>536</v>
      </c>
      <c r="C172" s="109">
        <v>660</v>
      </c>
      <c r="D172" s="316">
        <f t="shared" si="11"/>
        <v>726.00000000000011</v>
      </c>
      <c r="E172" s="319"/>
      <c r="F172" s="185" t="s">
        <v>358</v>
      </c>
      <c r="G172" s="393" t="s">
        <v>698</v>
      </c>
    </row>
    <row r="173" spans="1:7" x14ac:dyDescent="0.25">
      <c r="A173" s="414">
        <v>44114</v>
      </c>
      <c r="B173" s="97" t="s">
        <v>537</v>
      </c>
      <c r="C173" s="109">
        <v>815</v>
      </c>
      <c r="D173" s="316">
        <f t="shared" si="11"/>
        <v>896.50000000000011</v>
      </c>
      <c r="E173" s="319"/>
      <c r="F173" s="185" t="s">
        <v>358</v>
      </c>
      <c r="G173" s="393" t="s">
        <v>698</v>
      </c>
    </row>
    <row r="174" spans="1:7" x14ac:dyDescent="0.25">
      <c r="A174" s="414">
        <v>44115</v>
      </c>
      <c r="B174" s="97" t="s">
        <v>540</v>
      </c>
      <c r="C174" s="109">
        <v>950</v>
      </c>
      <c r="D174" s="316">
        <f t="shared" si="11"/>
        <v>1045</v>
      </c>
      <c r="E174" s="319"/>
      <c r="F174" s="185" t="s">
        <v>358</v>
      </c>
      <c r="G174" s="393" t="s">
        <v>698</v>
      </c>
    </row>
    <row r="175" spans="1:7" x14ac:dyDescent="0.25">
      <c r="A175" s="414">
        <v>44116</v>
      </c>
      <c r="B175" s="97" t="s">
        <v>539</v>
      </c>
      <c r="C175" s="109">
        <v>308</v>
      </c>
      <c r="D175" s="316">
        <f t="shared" si="11"/>
        <v>338.8</v>
      </c>
      <c r="E175" s="319"/>
      <c r="F175" s="185" t="s">
        <v>358</v>
      </c>
      <c r="G175" s="393" t="s">
        <v>698</v>
      </c>
    </row>
    <row r="176" spans="1:7" x14ac:dyDescent="0.25">
      <c r="A176" s="414">
        <v>44117</v>
      </c>
      <c r="B176" s="97" t="s">
        <v>538</v>
      </c>
      <c r="C176" s="109">
        <v>498</v>
      </c>
      <c r="D176" s="316">
        <f t="shared" si="11"/>
        <v>547.80000000000007</v>
      </c>
      <c r="E176" s="319"/>
      <c r="F176" s="185" t="s">
        <v>358</v>
      </c>
      <c r="G176" s="393" t="s">
        <v>698</v>
      </c>
    </row>
    <row r="177" spans="1:7" ht="24.75" customHeight="1" x14ac:dyDescent="0.25">
      <c r="A177" s="230" t="s">
        <v>500</v>
      </c>
      <c r="B177" s="77" t="s">
        <v>541</v>
      </c>
      <c r="C177" s="113" t="s">
        <v>837</v>
      </c>
      <c r="D177" s="108"/>
      <c r="E177" s="319"/>
      <c r="F177" s="185"/>
      <c r="G177" s="393" t="s">
        <v>698</v>
      </c>
    </row>
    <row r="178" spans="1:7" x14ac:dyDescent="0.25">
      <c r="A178" s="17">
        <v>44065</v>
      </c>
      <c r="B178" s="86" t="s">
        <v>533</v>
      </c>
      <c r="C178" s="111">
        <v>232</v>
      </c>
      <c r="D178" s="108">
        <f>C178*1.1</f>
        <v>255.20000000000002</v>
      </c>
      <c r="E178" s="319"/>
      <c r="F178" s="185" t="s">
        <v>358</v>
      </c>
      <c r="G178" s="393" t="s">
        <v>698</v>
      </c>
    </row>
    <row r="179" spans="1:7" x14ac:dyDescent="0.25">
      <c r="A179" s="17">
        <v>44066</v>
      </c>
      <c r="B179" s="86" t="s">
        <v>532</v>
      </c>
      <c r="C179" s="111">
        <v>269</v>
      </c>
      <c r="D179" s="316">
        <f t="shared" ref="D179:D181" si="12">C179*1.1</f>
        <v>295.90000000000003</v>
      </c>
      <c r="E179" s="319"/>
      <c r="F179" s="185" t="s">
        <v>358</v>
      </c>
      <c r="G179" s="393" t="s">
        <v>698</v>
      </c>
    </row>
    <row r="180" spans="1:7" x14ac:dyDescent="0.25">
      <c r="A180" s="17">
        <v>44068</v>
      </c>
      <c r="B180" s="86" t="s">
        <v>576</v>
      </c>
      <c r="C180" s="285">
        <v>525</v>
      </c>
      <c r="D180" s="316">
        <f t="shared" si="12"/>
        <v>577.5</v>
      </c>
      <c r="E180" s="319"/>
      <c r="F180" s="185" t="s">
        <v>358</v>
      </c>
      <c r="G180" s="393" t="s">
        <v>698</v>
      </c>
    </row>
    <row r="181" spans="1:7" s="295" customFormat="1" x14ac:dyDescent="0.25">
      <c r="A181" s="414">
        <v>44118</v>
      </c>
      <c r="B181" s="297" t="s">
        <v>652</v>
      </c>
      <c r="C181" s="285">
        <v>312</v>
      </c>
      <c r="D181" s="316">
        <f t="shared" si="12"/>
        <v>343.20000000000005</v>
      </c>
      <c r="E181" s="319"/>
      <c r="F181" s="185" t="s">
        <v>358</v>
      </c>
      <c r="G181" s="393" t="s">
        <v>698</v>
      </c>
    </row>
    <row r="182" spans="1:7" x14ac:dyDescent="0.25">
      <c r="A182" s="698" t="s">
        <v>276</v>
      </c>
      <c r="B182" s="699"/>
      <c r="C182" s="699"/>
      <c r="D182" s="700"/>
      <c r="E182" s="319"/>
      <c r="F182" s="185"/>
    </row>
    <row r="183" spans="1:7" x14ac:dyDescent="0.25">
      <c r="A183" s="17" t="s">
        <v>501</v>
      </c>
      <c r="B183" s="5" t="s">
        <v>277</v>
      </c>
      <c r="C183" s="111">
        <v>31.5</v>
      </c>
      <c r="D183" s="128">
        <f>C183*1.1</f>
        <v>34.650000000000006</v>
      </c>
      <c r="E183" s="319"/>
      <c r="F183" s="185" t="s">
        <v>337</v>
      </c>
      <c r="G183" s="393" t="s">
        <v>698</v>
      </c>
    </row>
    <row r="184" spans="1:7" x14ac:dyDescent="0.25">
      <c r="A184" s="17" t="s">
        <v>502</v>
      </c>
      <c r="B184" s="5" t="s">
        <v>278</v>
      </c>
      <c r="C184" s="111">
        <v>56.5</v>
      </c>
      <c r="D184" s="128">
        <f>C184*1.1</f>
        <v>62.150000000000006</v>
      </c>
      <c r="E184" s="319"/>
      <c r="F184" s="185" t="s">
        <v>337</v>
      </c>
      <c r="G184" s="393" t="s">
        <v>698</v>
      </c>
    </row>
    <row r="185" spans="1:7" x14ac:dyDescent="0.25">
      <c r="A185" s="17">
        <v>44086</v>
      </c>
      <c r="B185" s="5" t="s">
        <v>279</v>
      </c>
      <c r="C185" s="111">
        <v>129.5</v>
      </c>
      <c r="D185" s="128">
        <f>C185*1.1</f>
        <v>142.45000000000002</v>
      </c>
      <c r="E185" s="319"/>
      <c r="F185" s="185" t="s">
        <v>337</v>
      </c>
      <c r="G185" s="393" t="s">
        <v>698</v>
      </c>
    </row>
    <row r="186" spans="1:7" x14ac:dyDescent="0.25">
      <c r="A186" s="698" t="s">
        <v>280</v>
      </c>
      <c r="B186" s="699"/>
      <c r="C186" s="699"/>
      <c r="D186" s="700"/>
      <c r="E186" s="319"/>
      <c r="F186" s="185"/>
    </row>
    <row r="187" spans="1:7" ht="26.25" customHeight="1" x14ac:dyDescent="0.25">
      <c r="A187" s="17"/>
      <c r="B187" s="365" t="s">
        <v>654</v>
      </c>
      <c r="C187" s="122" t="s">
        <v>655</v>
      </c>
      <c r="D187" s="80"/>
      <c r="E187" s="319"/>
      <c r="F187" s="185">
        <v>6306</v>
      </c>
      <c r="G187" s="393" t="s">
        <v>698</v>
      </c>
    </row>
    <row r="188" spans="1:7" x14ac:dyDescent="0.25">
      <c r="A188" s="17"/>
      <c r="B188" s="168" t="s">
        <v>281</v>
      </c>
      <c r="C188" s="111">
        <v>6</v>
      </c>
      <c r="D188" s="80"/>
      <c r="E188" s="319"/>
      <c r="F188" s="185"/>
    </row>
    <row r="189" spans="1:7" x14ac:dyDescent="0.25">
      <c r="E189" s="319"/>
      <c r="F189" s="185"/>
    </row>
    <row r="190" spans="1:7" x14ac:dyDescent="0.25">
      <c r="A190" s="421"/>
      <c r="B190" s="699" t="s">
        <v>384</v>
      </c>
      <c r="C190" s="699"/>
      <c r="D190" s="700"/>
      <c r="E190" s="319"/>
      <c r="F190" s="185"/>
    </row>
    <row r="191" spans="1:7" x14ac:dyDescent="0.25">
      <c r="A191" s="17">
        <v>44090</v>
      </c>
      <c r="B191" s="96" t="s">
        <v>283</v>
      </c>
      <c r="C191" s="123">
        <v>24</v>
      </c>
      <c r="D191" s="128"/>
      <c r="E191" s="319"/>
      <c r="F191" s="185">
        <v>6307</v>
      </c>
      <c r="G191" s="393" t="s">
        <v>698</v>
      </c>
    </row>
    <row r="192" spans="1:7" x14ac:dyDescent="0.25">
      <c r="A192" s="17">
        <v>44095</v>
      </c>
      <c r="B192" s="96" t="s">
        <v>398</v>
      </c>
      <c r="C192" s="123"/>
      <c r="D192" s="128">
        <f t="shared" ref="D192:D222" si="13">C192*1.1</f>
        <v>0</v>
      </c>
      <c r="E192" s="319"/>
      <c r="F192" s="185">
        <v>6307</v>
      </c>
      <c r="G192" s="393" t="s">
        <v>698</v>
      </c>
    </row>
    <row r="193" spans="1:7" x14ac:dyDescent="0.25">
      <c r="A193" s="17">
        <v>44097</v>
      </c>
      <c r="B193" s="96" t="s">
        <v>399</v>
      </c>
      <c r="C193" s="123"/>
      <c r="D193" s="128">
        <f t="shared" si="13"/>
        <v>0</v>
      </c>
      <c r="E193" s="319"/>
      <c r="F193" s="185">
        <v>6307</v>
      </c>
      <c r="G193" s="393" t="s">
        <v>698</v>
      </c>
    </row>
    <row r="194" spans="1:7" x14ac:dyDescent="0.25">
      <c r="A194" s="17">
        <v>44099</v>
      </c>
      <c r="B194" s="96" t="s">
        <v>400</v>
      </c>
      <c r="C194" s="123">
        <v>24.5</v>
      </c>
      <c r="D194" s="128">
        <v>24.5</v>
      </c>
      <c r="E194" s="319"/>
      <c r="F194" s="185">
        <v>6307</v>
      </c>
      <c r="G194" s="393" t="s">
        <v>698</v>
      </c>
    </row>
    <row r="195" spans="1:7" x14ac:dyDescent="0.25">
      <c r="A195" s="17">
        <v>44096</v>
      </c>
      <c r="B195" s="96" t="s">
        <v>401</v>
      </c>
      <c r="C195" s="123"/>
      <c r="D195" s="128">
        <f t="shared" si="13"/>
        <v>0</v>
      </c>
      <c r="E195" s="319"/>
      <c r="F195" s="185">
        <v>6307</v>
      </c>
      <c r="G195" s="393" t="s">
        <v>698</v>
      </c>
    </row>
    <row r="196" spans="1:7" x14ac:dyDescent="0.25">
      <c r="A196" s="17">
        <v>44098</v>
      </c>
      <c r="B196" s="96" t="s">
        <v>402</v>
      </c>
      <c r="C196" s="123"/>
      <c r="D196" s="128">
        <f t="shared" si="13"/>
        <v>0</v>
      </c>
      <c r="E196" s="319"/>
      <c r="F196" s="185">
        <v>6307</v>
      </c>
      <c r="G196" s="393" t="s">
        <v>698</v>
      </c>
    </row>
    <row r="197" spans="1:7" x14ac:dyDescent="0.25">
      <c r="A197" s="17">
        <v>44100</v>
      </c>
      <c r="B197" s="96" t="s">
        <v>403</v>
      </c>
      <c r="C197" s="123">
        <v>43.75</v>
      </c>
      <c r="D197" s="128">
        <f t="shared" si="13"/>
        <v>48.125000000000007</v>
      </c>
      <c r="E197" s="319"/>
      <c r="F197" s="185">
        <v>6307</v>
      </c>
      <c r="G197" s="393" t="s">
        <v>698</v>
      </c>
    </row>
    <row r="198" spans="1:7" x14ac:dyDescent="0.25">
      <c r="A198" s="17">
        <v>44101</v>
      </c>
      <c r="B198" s="96" t="s">
        <v>332</v>
      </c>
      <c r="C198" s="123">
        <v>34.5</v>
      </c>
      <c r="D198" s="128">
        <v>34.5</v>
      </c>
      <c r="E198" s="319"/>
      <c r="F198" s="185">
        <v>6307</v>
      </c>
      <c r="G198" s="393" t="s">
        <v>698</v>
      </c>
    </row>
    <row r="199" spans="1:7" x14ac:dyDescent="0.25">
      <c r="A199" s="17">
        <v>44119</v>
      </c>
      <c r="B199" s="96" t="s">
        <v>828</v>
      </c>
      <c r="C199" s="124">
        <v>65</v>
      </c>
      <c r="D199" s="128">
        <v>72</v>
      </c>
      <c r="E199" s="319"/>
      <c r="F199" s="185" t="s">
        <v>513</v>
      </c>
      <c r="G199" t="s">
        <v>698</v>
      </c>
    </row>
    <row r="200" spans="1:7" x14ac:dyDescent="0.25">
      <c r="A200" s="17">
        <v>44124</v>
      </c>
      <c r="B200" s="96" t="s">
        <v>827</v>
      </c>
      <c r="C200" s="124">
        <v>18</v>
      </c>
      <c r="D200" s="128">
        <f>C200*1.1</f>
        <v>19.8</v>
      </c>
      <c r="E200" s="319"/>
      <c r="F200" s="185" t="s">
        <v>513</v>
      </c>
      <c r="G200" t="s">
        <v>698</v>
      </c>
    </row>
    <row r="201" spans="1:7" x14ac:dyDescent="0.25">
      <c r="A201" s="17">
        <v>44093</v>
      </c>
      <c r="B201" s="98">
        <v>110</v>
      </c>
      <c r="C201" s="124"/>
      <c r="D201" s="128">
        <f t="shared" si="13"/>
        <v>0</v>
      </c>
      <c r="E201" s="319"/>
      <c r="F201" s="185" t="s">
        <v>513</v>
      </c>
      <c r="G201" t="s">
        <v>698</v>
      </c>
    </row>
    <row r="202" spans="1:7" x14ac:dyDescent="0.25">
      <c r="A202" s="17">
        <v>8812</v>
      </c>
      <c r="B202" s="86" t="s">
        <v>307</v>
      </c>
      <c r="C202" s="113">
        <v>56</v>
      </c>
      <c r="D202" s="128">
        <f t="shared" si="13"/>
        <v>61.600000000000009</v>
      </c>
      <c r="E202" s="319"/>
      <c r="F202" s="185">
        <v>6307909800</v>
      </c>
      <c r="G202" t="s">
        <v>699</v>
      </c>
    </row>
    <row r="203" spans="1:7" x14ac:dyDescent="0.25">
      <c r="A203" s="17">
        <v>8822</v>
      </c>
      <c r="B203" s="86" t="s">
        <v>308</v>
      </c>
      <c r="C203" s="113">
        <v>109.13</v>
      </c>
      <c r="D203" s="128">
        <f t="shared" si="13"/>
        <v>120.04300000000001</v>
      </c>
      <c r="E203" s="319"/>
      <c r="F203" s="185">
        <v>6307909800</v>
      </c>
      <c r="G203" t="s">
        <v>699</v>
      </c>
    </row>
    <row r="204" spans="1:7" x14ac:dyDescent="0.25">
      <c r="A204" s="17">
        <v>44058</v>
      </c>
      <c r="B204" s="96" t="s">
        <v>306</v>
      </c>
      <c r="C204" s="123"/>
      <c r="D204" s="128">
        <f t="shared" si="13"/>
        <v>0</v>
      </c>
      <c r="E204" s="319"/>
      <c r="F204" s="185" t="s">
        <v>356</v>
      </c>
      <c r="G204" s="393" t="s">
        <v>698</v>
      </c>
    </row>
    <row r="205" spans="1:7" s="295" customFormat="1" x14ac:dyDescent="0.25">
      <c r="A205" s="17">
        <v>44045</v>
      </c>
      <c r="B205" s="96" t="s">
        <v>662</v>
      </c>
      <c r="C205" s="123">
        <v>10.5</v>
      </c>
      <c r="D205" s="128">
        <f t="shared" si="13"/>
        <v>11.55</v>
      </c>
      <c r="E205" s="319"/>
      <c r="F205" s="185" t="s">
        <v>356</v>
      </c>
      <c r="G205" s="393" t="s">
        <v>698</v>
      </c>
    </row>
    <row r="206" spans="1:7" x14ac:dyDescent="0.25">
      <c r="A206" s="17">
        <v>44043</v>
      </c>
      <c r="B206" s="96" t="s">
        <v>396</v>
      </c>
      <c r="C206" s="123">
        <v>18</v>
      </c>
      <c r="D206" s="128">
        <f t="shared" si="13"/>
        <v>19.8</v>
      </c>
      <c r="E206" s="319"/>
      <c r="F206" s="185" t="s">
        <v>356</v>
      </c>
      <c r="G206" s="393" t="s">
        <v>698</v>
      </c>
    </row>
    <row r="207" spans="1:7" x14ac:dyDescent="0.25">
      <c r="A207" s="17">
        <v>44103</v>
      </c>
      <c r="B207" s="96" t="s">
        <v>304</v>
      </c>
      <c r="C207" s="123">
        <v>50</v>
      </c>
      <c r="D207" s="128">
        <f t="shared" si="13"/>
        <v>55.000000000000007</v>
      </c>
      <c r="E207" s="319"/>
      <c r="F207" s="399" t="s">
        <v>513</v>
      </c>
      <c r="G207" s="393" t="s">
        <v>698</v>
      </c>
    </row>
    <row r="208" spans="1:7" x14ac:dyDescent="0.25">
      <c r="A208" s="17">
        <v>44102</v>
      </c>
      <c r="B208" s="96" t="s">
        <v>305</v>
      </c>
      <c r="C208" s="123">
        <v>60</v>
      </c>
      <c r="D208" s="128">
        <f t="shared" si="13"/>
        <v>66</v>
      </c>
      <c r="E208" s="319"/>
      <c r="F208" s="399" t="s">
        <v>513</v>
      </c>
      <c r="G208" s="393" t="s">
        <v>698</v>
      </c>
    </row>
    <row r="209" spans="1:7" x14ac:dyDescent="0.25">
      <c r="A209" s="17">
        <v>44112</v>
      </c>
      <c r="B209" s="96" t="s">
        <v>439</v>
      </c>
      <c r="C209" s="123">
        <v>14.4</v>
      </c>
      <c r="D209" s="128">
        <f t="shared" si="13"/>
        <v>15.840000000000002</v>
      </c>
      <c r="E209" s="319"/>
      <c r="F209" s="399" t="s">
        <v>513</v>
      </c>
      <c r="G209" s="393" t="s">
        <v>698</v>
      </c>
    </row>
    <row r="210" spans="1:7" x14ac:dyDescent="0.25">
      <c r="A210" s="17">
        <v>44110</v>
      </c>
      <c r="B210" s="96" t="s">
        <v>397</v>
      </c>
      <c r="C210" s="123">
        <v>75</v>
      </c>
      <c r="D210" s="128">
        <f t="shared" si="13"/>
        <v>82.5</v>
      </c>
      <c r="E210" s="319"/>
      <c r="F210" s="185" t="s">
        <v>513</v>
      </c>
      <c r="G210" s="393" t="s">
        <v>698</v>
      </c>
    </row>
    <row r="211" spans="1:7" s="393" customFormat="1" x14ac:dyDescent="0.25">
      <c r="A211" s="17">
        <v>44111</v>
      </c>
      <c r="B211" s="96" t="s">
        <v>703</v>
      </c>
      <c r="C211" s="397">
        <v>18</v>
      </c>
      <c r="D211" s="128">
        <f t="shared" si="13"/>
        <v>19.8</v>
      </c>
      <c r="E211" s="400"/>
      <c r="F211" s="399"/>
    </row>
    <row r="212" spans="1:7" x14ac:dyDescent="0.25">
      <c r="A212" s="443" t="s">
        <v>736</v>
      </c>
      <c r="B212" s="96" t="s">
        <v>385</v>
      </c>
      <c r="C212" s="123">
        <v>312</v>
      </c>
      <c r="D212" s="128">
        <f t="shared" si="13"/>
        <v>343.20000000000005</v>
      </c>
      <c r="E212" s="319"/>
      <c r="F212" s="185" t="s">
        <v>513</v>
      </c>
      <c r="G212" s="393" t="s">
        <v>698</v>
      </c>
    </row>
    <row r="213" spans="1:7" x14ac:dyDescent="0.25">
      <c r="A213" s="17" t="s">
        <v>738</v>
      </c>
      <c r="B213" s="96" t="s">
        <v>386</v>
      </c>
      <c r="C213" s="123">
        <v>132</v>
      </c>
      <c r="D213" s="128">
        <f t="shared" si="13"/>
        <v>145.20000000000002</v>
      </c>
      <c r="E213" s="319"/>
      <c r="F213" s="185" t="s">
        <v>513</v>
      </c>
      <c r="G213" s="393" t="s">
        <v>698</v>
      </c>
    </row>
    <row r="214" spans="1:7" x14ac:dyDescent="0.25">
      <c r="A214" s="17" t="s">
        <v>739</v>
      </c>
      <c r="B214" s="96" t="s">
        <v>387</v>
      </c>
      <c r="C214" s="123">
        <v>189</v>
      </c>
      <c r="D214" s="128">
        <f t="shared" si="13"/>
        <v>207.9</v>
      </c>
      <c r="E214" s="319"/>
      <c r="F214" s="185" t="s">
        <v>513</v>
      </c>
      <c r="G214" s="393" t="s">
        <v>698</v>
      </c>
    </row>
    <row r="215" spans="1:7" x14ac:dyDescent="0.25">
      <c r="A215" s="17" t="s">
        <v>740</v>
      </c>
      <c r="B215" s="96" t="s">
        <v>388</v>
      </c>
      <c r="C215" s="123">
        <v>189</v>
      </c>
      <c r="D215" s="128">
        <f t="shared" si="13"/>
        <v>207.9</v>
      </c>
      <c r="E215" s="319"/>
      <c r="F215" s="185" t="s">
        <v>513</v>
      </c>
      <c r="G215" s="393" t="s">
        <v>698</v>
      </c>
    </row>
    <row r="216" spans="1:7" x14ac:dyDescent="0.25">
      <c r="A216" s="444" t="s">
        <v>741</v>
      </c>
      <c r="B216" s="96" t="s">
        <v>426</v>
      </c>
      <c r="C216" s="123">
        <v>232.8</v>
      </c>
      <c r="D216" s="128">
        <f t="shared" si="13"/>
        <v>256.08000000000004</v>
      </c>
      <c r="E216" s="319"/>
      <c r="F216" s="185" t="s">
        <v>513</v>
      </c>
      <c r="G216" s="393" t="s">
        <v>698</v>
      </c>
    </row>
    <row r="217" spans="1:7" s="295" customFormat="1" x14ac:dyDescent="0.25">
      <c r="A217" s="17" t="s">
        <v>737</v>
      </c>
      <c r="B217" s="96" t="s">
        <v>615</v>
      </c>
      <c r="C217" s="123">
        <v>9</v>
      </c>
      <c r="D217" s="128">
        <f t="shared" si="13"/>
        <v>9.9</v>
      </c>
      <c r="E217" s="319"/>
      <c r="F217" s="185" t="s">
        <v>513</v>
      </c>
      <c r="G217" s="393" t="s">
        <v>698</v>
      </c>
    </row>
    <row r="218" spans="1:7" s="393" customFormat="1" x14ac:dyDescent="0.25">
      <c r="A218" s="17">
        <v>6200</v>
      </c>
      <c r="B218" s="96" t="s">
        <v>782</v>
      </c>
      <c r="C218" s="397">
        <v>692.86</v>
      </c>
      <c r="D218" s="128">
        <f>C218*1.1</f>
        <v>762.14600000000007</v>
      </c>
      <c r="E218" s="400"/>
      <c r="F218" s="399"/>
    </row>
    <row r="219" spans="1:7" s="393" customFormat="1" x14ac:dyDescent="0.25">
      <c r="A219" s="17">
        <v>6051</v>
      </c>
      <c r="B219" s="96" t="s">
        <v>783</v>
      </c>
      <c r="C219" s="397">
        <v>205.95</v>
      </c>
      <c r="D219" s="128">
        <v>226.55</v>
      </c>
      <c r="E219" s="400"/>
      <c r="F219" s="399"/>
    </row>
    <row r="220" spans="1:7" s="393" customFormat="1" x14ac:dyDescent="0.25">
      <c r="A220" s="17"/>
      <c r="B220" s="96" t="s">
        <v>784</v>
      </c>
      <c r="C220" s="397">
        <v>44.03</v>
      </c>
      <c r="D220" s="128">
        <f t="shared" si="13"/>
        <v>48.433000000000007</v>
      </c>
      <c r="E220" s="400"/>
      <c r="F220" s="399"/>
    </row>
    <row r="221" spans="1:7" s="393" customFormat="1" x14ac:dyDescent="0.25">
      <c r="A221" s="17"/>
      <c r="B221" s="96" t="s">
        <v>785</v>
      </c>
      <c r="C221" s="397">
        <v>67.5</v>
      </c>
      <c r="D221" s="128">
        <f t="shared" si="13"/>
        <v>74.25</v>
      </c>
      <c r="E221" s="400"/>
      <c r="F221" s="399"/>
    </row>
    <row r="222" spans="1:7" x14ac:dyDescent="0.25">
      <c r="A222" s="17">
        <v>3150</v>
      </c>
      <c r="B222" s="96" t="s">
        <v>742</v>
      </c>
      <c r="C222" s="123">
        <v>2155.1999999999998</v>
      </c>
      <c r="D222" s="128">
        <f t="shared" si="13"/>
        <v>2370.7199999999998</v>
      </c>
      <c r="E222" s="319"/>
      <c r="F222" s="185">
        <v>9020000000</v>
      </c>
      <c r="G222" t="s">
        <v>699</v>
      </c>
    </row>
    <row r="223" spans="1:7" x14ac:dyDescent="0.25">
      <c r="A223" s="17">
        <v>5150</v>
      </c>
      <c r="B223" s="96" t="s">
        <v>743</v>
      </c>
      <c r="C223" s="123"/>
      <c r="D223" s="128"/>
      <c r="E223" s="319"/>
      <c r="F223" s="399">
        <v>9020000000</v>
      </c>
      <c r="G223" t="s">
        <v>699</v>
      </c>
    </row>
    <row r="224" spans="1:7" x14ac:dyDescent="0.25">
      <c r="A224" s="17">
        <v>44060</v>
      </c>
      <c r="B224" s="96" t="s">
        <v>747</v>
      </c>
      <c r="C224" s="123">
        <v>466.05</v>
      </c>
      <c r="D224" s="128">
        <f>C224*1.1</f>
        <v>512.65500000000009</v>
      </c>
      <c r="E224" s="319"/>
      <c r="F224" s="399" t="s">
        <v>513</v>
      </c>
      <c r="G224" t="s">
        <v>699</v>
      </c>
    </row>
    <row r="225" spans="1:7" x14ac:dyDescent="0.25">
      <c r="A225" s="17">
        <v>44061</v>
      </c>
      <c r="B225" s="96" t="s">
        <v>744</v>
      </c>
      <c r="C225" s="123"/>
      <c r="D225" s="128"/>
      <c r="E225" s="319"/>
      <c r="F225" s="399" t="s">
        <v>513</v>
      </c>
      <c r="G225" t="s">
        <v>699</v>
      </c>
    </row>
    <row r="226" spans="1:7" x14ac:dyDescent="0.25">
      <c r="A226" s="17">
        <v>44062</v>
      </c>
      <c r="B226" s="96" t="s">
        <v>745</v>
      </c>
      <c r="C226" s="123"/>
      <c r="D226" s="128"/>
      <c r="E226" s="319"/>
      <c r="F226" s="399" t="s">
        <v>513</v>
      </c>
      <c r="G226" t="s">
        <v>699</v>
      </c>
    </row>
    <row r="227" spans="1:7" x14ac:dyDescent="0.25">
      <c r="A227" s="17">
        <v>44063</v>
      </c>
      <c r="B227" s="96" t="s">
        <v>746</v>
      </c>
      <c r="C227" s="123"/>
      <c r="D227" s="128"/>
      <c r="E227" s="319"/>
      <c r="F227" s="399" t="s">
        <v>513</v>
      </c>
      <c r="G227" t="s">
        <v>699</v>
      </c>
    </row>
    <row r="228" spans="1:7" x14ac:dyDescent="0.25">
      <c r="A228" s="17">
        <v>44064</v>
      </c>
      <c r="B228" s="96" t="s">
        <v>748</v>
      </c>
      <c r="C228" s="123">
        <v>43.2</v>
      </c>
      <c r="D228" s="128">
        <f>C228*1.1</f>
        <v>47.52000000000001</v>
      </c>
      <c r="E228" s="319"/>
      <c r="F228" s="399">
        <v>9020000000</v>
      </c>
      <c r="G228" t="s">
        <v>699</v>
      </c>
    </row>
    <row r="229" spans="1:7" x14ac:dyDescent="0.25">
      <c r="A229" s="698" t="s">
        <v>282</v>
      </c>
      <c r="B229" s="699"/>
      <c r="C229" s="699"/>
      <c r="D229" s="700"/>
      <c r="E229" s="319"/>
      <c r="F229" s="185"/>
    </row>
    <row r="230" spans="1:7" x14ac:dyDescent="0.25">
      <c r="A230" s="17">
        <v>44078</v>
      </c>
      <c r="B230" s="86" t="s">
        <v>301</v>
      </c>
      <c r="C230" s="123">
        <v>3</v>
      </c>
      <c r="D230" s="128">
        <f>C230*1.1</f>
        <v>3.3000000000000003</v>
      </c>
      <c r="E230" s="319"/>
      <c r="F230" s="185"/>
      <c r="G230" t="s">
        <v>699</v>
      </c>
    </row>
    <row r="231" spans="1:7" x14ac:dyDescent="0.25">
      <c r="A231" s="17">
        <v>44079</v>
      </c>
      <c r="B231" s="86" t="s">
        <v>302</v>
      </c>
      <c r="C231" s="123">
        <v>8.1999999999999993</v>
      </c>
      <c r="D231" s="128">
        <f t="shared" ref="D231:D238" si="14">C231*1.1</f>
        <v>9.02</v>
      </c>
      <c r="E231" s="319"/>
      <c r="F231" s="185"/>
      <c r="G231" t="s">
        <v>699</v>
      </c>
    </row>
    <row r="232" spans="1:7" x14ac:dyDescent="0.25">
      <c r="A232" s="17">
        <v>44080</v>
      </c>
      <c r="B232" s="86" t="s">
        <v>303</v>
      </c>
      <c r="C232" s="123">
        <v>25</v>
      </c>
      <c r="D232" s="128">
        <f t="shared" si="14"/>
        <v>27.500000000000004</v>
      </c>
      <c r="E232" s="319"/>
      <c r="F232" s="185">
        <v>3926909790</v>
      </c>
      <c r="G232" t="s">
        <v>699</v>
      </c>
    </row>
    <row r="233" spans="1:7" x14ac:dyDescent="0.25">
      <c r="A233" s="17">
        <v>44074</v>
      </c>
      <c r="B233" s="96" t="s">
        <v>300</v>
      </c>
      <c r="C233" s="123">
        <v>58</v>
      </c>
      <c r="D233" s="128">
        <f t="shared" si="14"/>
        <v>63.800000000000004</v>
      </c>
      <c r="E233" s="319"/>
      <c r="F233" s="185" t="s">
        <v>359</v>
      </c>
      <c r="G233" t="s">
        <v>698</v>
      </c>
    </row>
    <row r="234" spans="1:7" x14ac:dyDescent="0.25">
      <c r="A234" s="17">
        <v>44075</v>
      </c>
      <c r="B234" s="96" t="s">
        <v>390</v>
      </c>
      <c r="C234" s="123">
        <v>120</v>
      </c>
      <c r="D234" s="128">
        <f t="shared" si="14"/>
        <v>132</v>
      </c>
      <c r="E234" s="319"/>
      <c r="F234" s="185">
        <v>8518300000</v>
      </c>
      <c r="G234" t="s">
        <v>699</v>
      </c>
    </row>
    <row r="235" spans="1:7" s="295" customFormat="1" x14ac:dyDescent="0.25">
      <c r="A235" s="17">
        <v>44109</v>
      </c>
      <c r="B235" s="96" t="s">
        <v>611</v>
      </c>
      <c r="C235" s="123">
        <v>495.55</v>
      </c>
      <c r="D235" s="128">
        <f t="shared" si="14"/>
        <v>545.10500000000002</v>
      </c>
      <c r="E235" s="319"/>
      <c r="F235" s="185">
        <v>3926909790</v>
      </c>
      <c r="G235" s="295" t="s">
        <v>699</v>
      </c>
    </row>
    <row r="236" spans="1:7" x14ac:dyDescent="0.25">
      <c r="A236" s="17">
        <v>44049</v>
      </c>
      <c r="B236" s="96" t="s">
        <v>499</v>
      </c>
      <c r="C236" s="123">
        <v>27</v>
      </c>
      <c r="D236" s="128">
        <f t="shared" si="14"/>
        <v>29.700000000000003</v>
      </c>
      <c r="E236" s="319"/>
      <c r="F236" s="185" t="s">
        <v>352</v>
      </c>
      <c r="G236" t="s">
        <v>699</v>
      </c>
    </row>
    <row r="237" spans="1:7" x14ac:dyDescent="0.25">
      <c r="A237" s="17">
        <v>44042</v>
      </c>
      <c r="B237" s="96" t="s">
        <v>709</v>
      </c>
      <c r="C237" s="123">
        <v>71.78</v>
      </c>
      <c r="D237" s="128">
        <f t="shared" si="14"/>
        <v>78.958000000000013</v>
      </c>
      <c r="E237" s="319"/>
      <c r="F237" s="185">
        <v>9004</v>
      </c>
      <c r="G237" t="s">
        <v>698</v>
      </c>
    </row>
    <row r="238" spans="1:7" x14ac:dyDescent="0.25">
      <c r="A238" s="17">
        <v>44041</v>
      </c>
      <c r="B238" s="96" t="s">
        <v>299</v>
      </c>
      <c r="C238" s="123">
        <v>71.78</v>
      </c>
      <c r="D238" s="128">
        <f t="shared" si="14"/>
        <v>78.958000000000013</v>
      </c>
      <c r="E238" s="319"/>
      <c r="F238" s="399">
        <v>9004</v>
      </c>
      <c r="G238" t="s">
        <v>698</v>
      </c>
    </row>
    <row r="239" spans="1:7" s="393" customFormat="1" x14ac:dyDescent="0.25">
      <c r="A239" s="17">
        <v>44030</v>
      </c>
      <c r="B239" s="97" t="s">
        <v>710</v>
      </c>
      <c r="C239" s="397">
        <v>15</v>
      </c>
      <c r="D239" s="128">
        <f>C239*1.1</f>
        <v>16.5</v>
      </c>
      <c r="E239" s="400"/>
      <c r="F239" s="399" t="s">
        <v>352</v>
      </c>
      <c r="G239" s="393" t="s">
        <v>699</v>
      </c>
    </row>
    <row r="240" spans="1:7" x14ac:dyDescent="0.25">
      <c r="A240" s="17">
        <v>44032</v>
      </c>
      <c r="B240" s="97" t="s">
        <v>711</v>
      </c>
      <c r="C240" s="125">
        <v>27</v>
      </c>
      <c r="D240" s="415">
        <f>C240*1.1</f>
        <v>29.700000000000003</v>
      </c>
      <c r="E240" s="319"/>
      <c r="F240" s="185" t="s">
        <v>352</v>
      </c>
      <c r="G240" t="s">
        <v>699</v>
      </c>
    </row>
    <row r="241" spans="1:7" x14ac:dyDescent="0.25">
      <c r="A241" s="17" t="s">
        <v>498</v>
      </c>
      <c r="B241" s="5" t="s">
        <v>690</v>
      </c>
      <c r="C241" s="111">
        <v>30</v>
      </c>
      <c r="D241" s="128">
        <f>C241*1.1</f>
        <v>33</v>
      </c>
      <c r="E241" s="319"/>
      <c r="F241" s="185" t="s">
        <v>352</v>
      </c>
      <c r="G241" t="s">
        <v>699</v>
      </c>
    </row>
    <row r="242" spans="1:7" s="295" customFormat="1" x14ac:dyDescent="0.25">
      <c r="A242" s="17" t="s">
        <v>777</v>
      </c>
      <c r="B242" s="314" t="s">
        <v>776</v>
      </c>
      <c r="C242" s="111">
        <v>48</v>
      </c>
      <c r="D242" s="128">
        <f t="shared" ref="D242:D271" si="15">C242*1.1</f>
        <v>52.800000000000004</v>
      </c>
      <c r="E242" s="319"/>
      <c r="F242" s="185" t="s">
        <v>352</v>
      </c>
      <c r="G242" s="295" t="s">
        <v>699</v>
      </c>
    </row>
    <row r="243" spans="1:7" x14ac:dyDescent="0.25">
      <c r="A243" s="17">
        <v>44046</v>
      </c>
      <c r="B243" s="97" t="s">
        <v>850</v>
      </c>
      <c r="C243" s="125">
        <v>27</v>
      </c>
      <c r="D243" s="128">
        <f t="shared" si="15"/>
        <v>29.700000000000003</v>
      </c>
      <c r="E243" s="319"/>
      <c r="F243" s="399">
        <v>9004</v>
      </c>
      <c r="G243" t="s">
        <v>698</v>
      </c>
    </row>
    <row r="244" spans="1:7" x14ac:dyDescent="0.25">
      <c r="A244" s="17">
        <v>44047</v>
      </c>
      <c r="B244" s="97" t="s">
        <v>712</v>
      </c>
      <c r="C244" s="125">
        <v>39</v>
      </c>
      <c r="D244" s="128">
        <f t="shared" si="15"/>
        <v>42.900000000000006</v>
      </c>
      <c r="E244" s="319"/>
      <c r="F244" s="399">
        <v>9004</v>
      </c>
      <c r="G244" t="s">
        <v>698</v>
      </c>
    </row>
    <row r="245" spans="1:7" x14ac:dyDescent="0.25">
      <c r="A245" s="17">
        <v>44048</v>
      </c>
      <c r="B245" s="97" t="s">
        <v>713</v>
      </c>
      <c r="C245" s="125">
        <v>120</v>
      </c>
      <c r="D245" s="128">
        <f t="shared" si="15"/>
        <v>132</v>
      </c>
      <c r="E245" s="319"/>
      <c r="F245" s="399">
        <v>9004</v>
      </c>
      <c r="G245" t="s">
        <v>698</v>
      </c>
    </row>
    <row r="246" spans="1:7" s="393" customFormat="1" x14ac:dyDescent="0.25">
      <c r="A246" s="17">
        <v>44123</v>
      </c>
      <c r="B246" s="97" t="s">
        <v>791</v>
      </c>
      <c r="C246" s="397">
        <v>64.8</v>
      </c>
      <c r="D246" s="128">
        <f>C246*1.1</f>
        <v>71.28</v>
      </c>
      <c r="E246" s="400"/>
      <c r="F246" s="399"/>
    </row>
    <row r="247" spans="1:7" x14ac:dyDescent="0.25">
      <c r="A247" s="17">
        <v>44044</v>
      </c>
      <c r="B247" s="96" t="s">
        <v>765</v>
      </c>
      <c r="C247" s="123">
        <v>75</v>
      </c>
      <c r="D247" s="128">
        <f t="shared" si="15"/>
        <v>82.5</v>
      </c>
      <c r="E247" s="319"/>
      <c r="F247" s="399">
        <v>9004</v>
      </c>
      <c r="G247" t="s">
        <v>698</v>
      </c>
    </row>
    <row r="248" spans="1:7" s="393" customFormat="1" x14ac:dyDescent="0.25">
      <c r="A248" s="17">
        <v>44120</v>
      </c>
      <c r="B248" s="96" t="s">
        <v>766</v>
      </c>
      <c r="C248" s="397">
        <v>75</v>
      </c>
      <c r="D248" s="128">
        <f t="shared" ref="D248:D253" si="16">C248*1.1</f>
        <v>82.5</v>
      </c>
      <c r="E248" s="400"/>
      <c r="F248" s="399"/>
    </row>
    <row r="249" spans="1:7" s="393" customFormat="1" x14ac:dyDescent="0.25">
      <c r="A249" s="17">
        <v>44129</v>
      </c>
      <c r="B249" s="96" t="s">
        <v>890</v>
      </c>
      <c r="C249" s="397">
        <v>174</v>
      </c>
      <c r="D249" s="128">
        <f t="shared" si="16"/>
        <v>191.4</v>
      </c>
      <c r="E249" s="400"/>
      <c r="F249" s="399"/>
    </row>
    <row r="250" spans="1:7" s="393" customFormat="1" x14ac:dyDescent="0.25">
      <c r="A250" s="17">
        <v>44128</v>
      </c>
      <c r="B250" s="96" t="s">
        <v>891</v>
      </c>
      <c r="C250" s="397">
        <v>174</v>
      </c>
      <c r="D250" s="128">
        <f t="shared" si="16"/>
        <v>191.4</v>
      </c>
      <c r="E250" s="400"/>
      <c r="F250" s="399"/>
    </row>
    <row r="251" spans="1:7" s="393" customFormat="1" x14ac:dyDescent="0.25">
      <c r="A251" s="17">
        <v>44126</v>
      </c>
      <c r="B251" s="96" t="s">
        <v>875</v>
      </c>
      <c r="C251" s="397">
        <v>43.5</v>
      </c>
      <c r="D251" s="128">
        <f>C251*1.1</f>
        <v>47.85</v>
      </c>
      <c r="E251" s="400"/>
      <c r="F251" s="399"/>
    </row>
    <row r="252" spans="1:7" s="393" customFormat="1" x14ac:dyDescent="0.25">
      <c r="A252" s="17">
        <v>44127</v>
      </c>
      <c r="B252" s="96" t="s">
        <v>876</v>
      </c>
      <c r="C252" s="397">
        <v>14.7</v>
      </c>
      <c r="D252" s="128">
        <f>C252*1.1</f>
        <v>16.170000000000002</v>
      </c>
      <c r="E252" s="400"/>
      <c r="F252" s="399"/>
    </row>
    <row r="253" spans="1:7" s="393" customFormat="1" x14ac:dyDescent="0.25">
      <c r="A253" s="17">
        <v>44121</v>
      </c>
      <c r="B253" s="99" t="s">
        <v>767</v>
      </c>
      <c r="C253" s="397">
        <v>32.64</v>
      </c>
      <c r="D253" s="128">
        <f t="shared" si="16"/>
        <v>35.904000000000003</v>
      </c>
      <c r="E253" s="400"/>
      <c r="F253" s="399"/>
    </row>
    <row r="254" spans="1:7" x14ac:dyDescent="0.25">
      <c r="A254" s="17">
        <v>44039</v>
      </c>
      <c r="B254" s="99" t="s">
        <v>714</v>
      </c>
      <c r="C254" s="126">
        <v>37.5</v>
      </c>
      <c r="D254" s="128">
        <f t="shared" si="15"/>
        <v>41.25</v>
      </c>
      <c r="E254" s="319"/>
      <c r="F254" s="399">
        <v>9004</v>
      </c>
      <c r="G254" t="s">
        <v>698</v>
      </c>
    </row>
    <row r="255" spans="1:7" x14ac:dyDescent="0.25">
      <c r="A255" s="17">
        <v>44038</v>
      </c>
      <c r="B255" s="99" t="s">
        <v>715</v>
      </c>
      <c r="C255" s="126">
        <v>57.75</v>
      </c>
      <c r="D255" s="128">
        <f t="shared" si="15"/>
        <v>63.525000000000006</v>
      </c>
      <c r="E255" s="319"/>
      <c r="F255" s="399">
        <v>9004</v>
      </c>
      <c r="G255" t="s">
        <v>698</v>
      </c>
    </row>
    <row r="256" spans="1:7" x14ac:dyDescent="0.25">
      <c r="A256" s="17">
        <v>44027</v>
      </c>
      <c r="B256" s="100" t="s">
        <v>284</v>
      </c>
      <c r="C256" s="111">
        <v>75.599999999999994</v>
      </c>
      <c r="D256" s="128">
        <f t="shared" si="15"/>
        <v>83.16</v>
      </c>
      <c r="E256" s="319"/>
      <c r="F256" s="399">
        <v>9004</v>
      </c>
      <c r="G256" t="s">
        <v>698</v>
      </c>
    </row>
    <row r="257" spans="1:7" x14ac:dyDescent="0.25">
      <c r="A257" s="17">
        <v>44029</v>
      </c>
      <c r="B257" s="96" t="s">
        <v>716</v>
      </c>
      <c r="C257" s="123">
        <v>82</v>
      </c>
      <c r="D257" s="128">
        <f t="shared" si="15"/>
        <v>90.2</v>
      </c>
      <c r="E257" s="319"/>
      <c r="F257" s="185" t="s">
        <v>352</v>
      </c>
      <c r="G257" t="s">
        <v>699</v>
      </c>
    </row>
    <row r="258" spans="1:7" x14ac:dyDescent="0.25">
      <c r="A258" s="445" t="s">
        <v>749</v>
      </c>
      <c r="B258" s="96" t="s">
        <v>717</v>
      </c>
      <c r="C258" s="123">
        <v>95</v>
      </c>
      <c r="D258" s="128">
        <f t="shared" si="15"/>
        <v>104.50000000000001</v>
      </c>
      <c r="E258" s="319"/>
      <c r="F258" s="185" t="s">
        <v>352</v>
      </c>
      <c r="G258" t="s">
        <v>699</v>
      </c>
    </row>
    <row r="259" spans="1:7" x14ac:dyDescent="0.25">
      <c r="A259" s="17">
        <v>44106</v>
      </c>
      <c r="B259" s="96" t="s">
        <v>515</v>
      </c>
      <c r="C259" s="123">
        <v>50</v>
      </c>
      <c r="D259" s="128">
        <f t="shared" si="15"/>
        <v>55.000000000000007</v>
      </c>
      <c r="E259" s="319"/>
      <c r="F259" s="185" t="s">
        <v>352</v>
      </c>
      <c r="G259" t="s">
        <v>699</v>
      </c>
    </row>
    <row r="260" spans="1:7" ht="32.25" customHeight="1" x14ac:dyDescent="0.25">
      <c r="A260" s="17">
        <v>506</v>
      </c>
      <c r="B260" s="101" t="s">
        <v>432</v>
      </c>
      <c r="C260" s="123">
        <v>150.97999999999999</v>
      </c>
      <c r="D260" s="128">
        <f t="shared" si="15"/>
        <v>166.078</v>
      </c>
      <c r="E260" s="319"/>
      <c r="F260" s="185" t="s">
        <v>352</v>
      </c>
      <c r="G260" t="s">
        <v>699</v>
      </c>
    </row>
    <row r="261" spans="1:7" s="295" customFormat="1" ht="32.25" customHeight="1" x14ac:dyDescent="0.25">
      <c r="A261" s="17">
        <v>619</v>
      </c>
      <c r="B261" s="101" t="s">
        <v>605</v>
      </c>
      <c r="C261" s="123">
        <v>266.10000000000002</v>
      </c>
      <c r="D261" s="128">
        <f t="shared" si="15"/>
        <v>292.71000000000004</v>
      </c>
      <c r="E261" s="319"/>
      <c r="F261" s="185" t="s">
        <v>352</v>
      </c>
      <c r="G261" s="295" t="s">
        <v>699</v>
      </c>
    </row>
    <row r="262" spans="1:7" s="295" customFormat="1" ht="32.25" customHeight="1" x14ac:dyDescent="0.25">
      <c r="A262" s="17">
        <v>620</v>
      </c>
      <c r="B262" s="101" t="s">
        <v>606</v>
      </c>
      <c r="C262" s="123">
        <v>420.3</v>
      </c>
      <c r="D262" s="128">
        <f t="shared" si="15"/>
        <v>462.33000000000004</v>
      </c>
      <c r="E262" s="319"/>
      <c r="F262" s="185" t="s">
        <v>352</v>
      </c>
      <c r="G262" s="295" t="s">
        <v>699</v>
      </c>
    </row>
    <row r="263" spans="1:7" s="295" customFormat="1" ht="32.25" customHeight="1" x14ac:dyDescent="0.25">
      <c r="A263" s="17" t="s">
        <v>608</v>
      </c>
      <c r="B263" s="101" t="s">
        <v>607</v>
      </c>
      <c r="C263" s="123">
        <v>493.8</v>
      </c>
      <c r="D263" s="128">
        <f t="shared" si="15"/>
        <v>543.18000000000006</v>
      </c>
      <c r="E263" s="319"/>
      <c r="F263" s="185" t="s">
        <v>352</v>
      </c>
      <c r="G263" s="295" t="s">
        <v>699</v>
      </c>
    </row>
    <row r="264" spans="1:7" s="295" customFormat="1" ht="32.25" customHeight="1" x14ac:dyDescent="0.25">
      <c r="A264" s="17" t="s">
        <v>609</v>
      </c>
      <c r="B264" s="101" t="s">
        <v>610</v>
      </c>
      <c r="C264" s="123">
        <v>462</v>
      </c>
      <c r="D264" s="128">
        <f t="shared" si="15"/>
        <v>508.20000000000005</v>
      </c>
      <c r="E264" s="319"/>
      <c r="F264" s="185" t="s">
        <v>352</v>
      </c>
      <c r="G264" s="295" t="s">
        <v>699</v>
      </c>
    </row>
    <row r="265" spans="1:7" s="393" customFormat="1" ht="32.25" customHeight="1" x14ac:dyDescent="0.25">
      <c r="A265" s="17">
        <v>54052</v>
      </c>
      <c r="B265" s="395" t="s">
        <v>846</v>
      </c>
      <c r="C265" s="397">
        <v>127.05</v>
      </c>
      <c r="D265" s="396">
        <f t="shared" si="15"/>
        <v>139.755</v>
      </c>
      <c r="E265" s="400"/>
      <c r="F265" s="399"/>
    </row>
    <row r="266" spans="1:7" s="393" customFormat="1" ht="32.25" customHeight="1" x14ac:dyDescent="0.25">
      <c r="A266" s="17">
        <v>54047</v>
      </c>
      <c r="B266" s="395" t="s">
        <v>771</v>
      </c>
      <c r="C266" s="397">
        <v>127.05</v>
      </c>
      <c r="D266" s="128">
        <f t="shared" si="15"/>
        <v>139.755</v>
      </c>
      <c r="E266" s="400"/>
      <c r="F266" s="399"/>
    </row>
    <row r="267" spans="1:7" s="393" customFormat="1" ht="32.25" customHeight="1" x14ac:dyDescent="0.25">
      <c r="A267" s="17">
        <v>54049</v>
      </c>
      <c r="B267" s="395" t="s">
        <v>772</v>
      </c>
      <c r="C267" s="397">
        <v>79.459999999999994</v>
      </c>
      <c r="D267" s="128">
        <f>C267*1.1</f>
        <v>87.406000000000006</v>
      </c>
      <c r="E267" s="400"/>
      <c r="F267" s="399"/>
    </row>
    <row r="268" spans="1:7" s="393" customFormat="1" ht="32.25" customHeight="1" x14ac:dyDescent="0.25">
      <c r="A268" s="17">
        <v>54050</v>
      </c>
      <c r="B268" s="395" t="s">
        <v>773</v>
      </c>
      <c r="C268" s="397">
        <v>79.459999999999994</v>
      </c>
      <c r="D268" s="128">
        <f t="shared" ref="D268:D269" si="17">C268*1.1</f>
        <v>87.406000000000006</v>
      </c>
      <c r="E268" s="400"/>
      <c r="F268" s="399"/>
    </row>
    <row r="269" spans="1:7" s="393" customFormat="1" ht="32.25" customHeight="1" x14ac:dyDescent="0.25">
      <c r="A269" s="17">
        <v>54051</v>
      </c>
      <c r="B269" s="395" t="s">
        <v>774</v>
      </c>
      <c r="C269" s="397">
        <v>79.459999999999994</v>
      </c>
      <c r="D269" s="128">
        <f t="shared" si="17"/>
        <v>87.406000000000006</v>
      </c>
      <c r="E269" s="400"/>
      <c r="F269" s="399"/>
    </row>
    <row r="270" spans="1:7" x14ac:dyDescent="0.25">
      <c r="A270" s="17">
        <v>44010</v>
      </c>
      <c r="B270" s="96" t="s">
        <v>285</v>
      </c>
      <c r="C270" s="123">
        <v>90</v>
      </c>
      <c r="D270" s="128">
        <f t="shared" si="15"/>
        <v>99.000000000000014</v>
      </c>
      <c r="E270" s="319"/>
      <c r="F270" s="185" t="s">
        <v>351</v>
      </c>
      <c r="G270" t="s">
        <v>698</v>
      </c>
    </row>
    <row r="271" spans="1:7" x14ac:dyDescent="0.25">
      <c r="A271" s="17">
        <v>44011</v>
      </c>
      <c r="B271" s="96" t="s">
        <v>494</v>
      </c>
      <c r="C271" s="123">
        <v>75</v>
      </c>
      <c r="D271" s="128">
        <f t="shared" si="15"/>
        <v>82.5</v>
      </c>
      <c r="E271" s="319"/>
      <c r="F271" s="185" t="s">
        <v>351</v>
      </c>
      <c r="G271" t="s">
        <v>698</v>
      </c>
    </row>
    <row r="272" spans="1:7" ht="29.25" customHeight="1" x14ac:dyDescent="0.25">
      <c r="A272" s="17">
        <v>44002</v>
      </c>
      <c r="B272" s="79" t="s">
        <v>407</v>
      </c>
      <c r="C272" s="111">
        <v>152.4</v>
      </c>
      <c r="D272" s="108">
        <f>C272*1.1</f>
        <v>167.64000000000001</v>
      </c>
      <c r="E272" s="319"/>
      <c r="F272" s="185" t="s">
        <v>351</v>
      </c>
      <c r="G272" t="s">
        <v>698</v>
      </c>
    </row>
    <row r="273" spans="1:7" x14ac:dyDescent="0.25">
      <c r="A273" s="17">
        <v>44008</v>
      </c>
      <c r="B273" s="96" t="s">
        <v>298</v>
      </c>
      <c r="C273" s="123">
        <v>90</v>
      </c>
      <c r="D273" s="316">
        <f t="shared" ref="D273:D288" si="18">C273*1.1</f>
        <v>99.000000000000014</v>
      </c>
      <c r="E273" s="319"/>
      <c r="F273" s="185" t="s">
        <v>351</v>
      </c>
      <c r="G273" t="s">
        <v>698</v>
      </c>
    </row>
    <row r="274" spans="1:7" s="295" customFormat="1" x14ac:dyDescent="0.25">
      <c r="A274" s="17">
        <v>44104</v>
      </c>
      <c r="B274" s="96" t="s">
        <v>692</v>
      </c>
      <c r="C274" s="123">
        <v>360</v>
      </c>
      <c r="D274" s="316">
        <f t="shared" si="18"/>
        <v>396.00000000000006</v>
      </c>
      <c r="E274" s="319"/>
      <c r="F274" s="185"/>
      <c r="G274" s="295" t="s">
        <v>699</v>
      </c>
    </row>
    <row r="275" spans="1:7" ht="30" customHeight="1" x14ac:dyDescent="0.25">
      <c r="A275" s="17">
        <v>44003</v>
      </c>
      <c r="B275" s="101" t="s">
        <v>361</v>
      </c>
      <c r="C275" s="123">
        <v>637.5</v>
      </c>
      <c r="D275" s="316">
        <f t="shared" si="18"/>
        <v>701.25</v>
      </c>
      <c r="E275" s="319"/>
      <c r="F275" s="185" t="s">
        <v>351</v>
      </c>
      <c r="G275" t="s">
        <v>698</v>
      </c>
    </row>
    <row r="276" spans="1:7" ht="17.25" customHeight="1" x14ac:dyDescent="0.25">
      <c r="A276" s="17">
        <v>44004</v>
      </c>
      <c r="B276" s="101" t="s">
        <v>394</v>
      </c>
      <c r="C276" s="123">
        <v>135</v>
      </c>
      <c r="D276" s="316">
        <f t="shared" si="18"/>
        <v>148.5</v>
      </c>
      <c r="E276" s="319"/>
      <c r="F276" s="185" t="s">
        <v>351</v>
      </c>
      <c r="G276" t="s">
        <v>698</v>
      </c>
    </row>
    <row r="277" spans="1:7" x14ac:dyDescent="0.25">
      <c r="A277" s="17">
        <v>44005</v>
      </c>
      <c r="B277" s="96" t="s">
        <v>395</v>
      </c>
      <c r="C277" s="123">
        <v>112.5</v>
      </c>
      <c r="D277" s="316">
        <f t="shared" si="18"/>
        <v>123.75000000000001</v>
      </c>
      <c r="E277" s="319"/>
      <c r="F277" s="185" t="s">
        <v>351</v>
      </c>
      <c r="G277" t="s">
        <v>698</v>
      </c>
    </row>
    <row r="278" spans="1:7" ht="29.25" customHeight="1" x14ac:dyDescent="0.25">
      <c r="A278" s="17">
        <v>44012</v>
      </c>
      <c r="B278" s="101" t="s">
        <v>360</v>
      </c>
      <c r="C278" s="123">
        <v>300</v>
      </c>
      <c r="D278" s="316">
        <f t="shared" si="18"/>
        <v>330</v>
      </c>
      <c r="E278" s="319"/>
      <c r="F278" s="185" t="s">
        <v>351</v>
      </c>
      <c r="G278" t="s">
        <v>698</v>
      </c>
    </row>
    <row r="279" spans="1:7" s="393" customFormat="1" ht="15.75" customHeight="1" x14ac:dyDescent="0.25">
      <c r="A279" s="17">
        <v>44105</v>
      </c>
      <c r="B279" s="395" t="s">
        <v>707</v>
      </c>
      <c r="C279" s="397">
        <v>15</v>
      </c>
      <c r="D279" s="396">
        <v>17</v>
      </c>
      <c r="E279" s="400"/>
      <c r="F279" s="399">
        <v>7003</v>
      </c>
      <c r="G279" s="393" t="s">
        <v>698</v>
      </c>
    </row>
    <row r="280" spans="1:7" x14ac:dyDescent="0.25">
      <c r="A280" s="17">
        <v>44007</v>
      </c>
      <c r="B280" s="77" t="s">
        <v>718</v>
      </c>
      <c r="C280" s="127">
        <v>108</v>
      </c>
      <c r="D280" s="316">
        <f t="shared" si="18"/>
        <v>118.80000000000001</v>
      </c>
      <c r="E280" s="319"/>
      <c r="F280" s="185" t="s">
        <v>351</v>
      </c>
      <c r="G280" t="s">
        <v>699</v>
      </c>
    </row>
    <row r="281" spans="1:7" x14ac:dyDescent="0.25">
      <c r="A281" s="17">
        <v>44016</v>
      </c>
      <c r="B281" s="101" t="s">
        <v>602</v>
      </c>
      <c r="C281" s="123">
        <v>60</v>
      </c>
      <c r="D281" s="316">
        <f t="shared" si="18"/>
        <v>66</v>
      </c>
      <c r="E281" s="319"/>
      <c r="F281" s="185" t="s">
        <v>351</v>
      </c>
      <c r="G281" t="s">
        <v>698</v>
      </c>
    </row>
    <row r="282" spans="1:7" s="295" customFormat="1" x14ac:dyDescent="0.25">
      <c r="A282" s="17">
        <v>44016</v>
      </c>
      <c r="B282" s="101" t="s">
        <v>601</v>
      </c>
      <c r="C282" s="123">
        <v>60</v>
      </c>
      <c r="D282" s="316">
        <f t="shared" si="18"/>
        <v>66</v>
      </c>
      <c r="E282" s="319"/>
      <c r="F282" s="185" t="s">
        <v>351</v>
      </c>
      <c r="G282" s="295" t="s">
        <v>698</v>
      </c>
    </row>
    <row r="283" spans="1:7" ht="24.75" customHeight="1" x14ac:dyDescent="0.25">
      <c r="A283" s="433" t="s">
        <v>495</v>
      </c>
      <c r="B283" s="226" t="s">
        <v>496</v>
      </c>
      <c r="C283" s="123">
        <v>65.03</v>
      </c>
      <c r="D283" s="316">
        <f t="shared" si="18"/>
        <v>71.533000000000001</v>
      </c>
      <c r="E283" s="319"/>
      <c r="F283" s="185" t="s">
        <v>351</v>
      </c>
      <c r="G283" t="s">
        <v>698</v>
      </c>
    </row>
    <row r="284" spans="1:7" x14ac:dyDescent="0.25">
      <c r="A284" s="17">
        <v>44014</v>
      </c>
      <c r="B284" s="96" t="s">
        <v>333</v>
      </c>
      <c r="C284" s="123">
        <v>60</v>
      </c>
      <c r="D284" s="316">
        <f t="shared" si="18"/>
        <v>66</v>
      </c>
      <c r="E284" s="319"/>
      <c r="F284" s="185" t="s">
        <v>351</v>
      </c>
      <c r="G284" t="s">
        <v>699</v>
      </c>
    </row>
    <row r="285" spans="1:7" ht="34.5" customHeight="1" x14ac:dyDescent="0.25">
      <c r="A285" s="230" t="s">
        <v>728</v>
      </c>
      <c r="B285" s="228" t="s">
        <v>497</v>
      </c>
      <c r="C285" s="123">
        <v>178</v>
      </c>
      <c r="D285" s="316">
        <f t="shared" si="18"/>
        <v>195.8</v>
      </c>
      <c r="E285" s="319"/>
      <c r="F285" s="185" t="s">
        <v>351</v>
      </c>
      <c r="G285" t="s">
        <v>699</v>
      </c>
    </row>
    <row r="286" spans="1:7" s="393" customFormat="1" ht="34.5" customHeight="1" x14ac:dyDescent="0.25">
      <c r="A286" s="457">
        <v>44026</v>
      </c>
      <c r="B286" s="227" t="s">
        <v>780</v>
      </c>
      <c r="C286" s="397">
        <v>330</v>
      </c>
      <c r="D286" s="396">
        <f t="shared" si="18"/>
        <v>363.00000000000006</v>
      </c>
      <c r="E286" s="400"/>
      <c r="F286" s="399"/>
    </row>
    <row r="287" spans="1:7" ht="27.75" customHeight="1" x14ac:dyDescent="0.25">
      <c r="A287" s="457">
        <v>44025</v>
      </c>
      <c r="B287" s="227" t="s">
        <v>781</v>
      </c>
      <c r="C287" s="123">
        <v>192</v>
      </c>
      <c r="D287" s="316">
        <f t="shared" si="18"/>
        <v>211.20000000000002</v>
      </c>
      <c r="E287" s="319"/>
      <c r="F287" s="185" t="s">
        <v>351</v>
      </c>
      <c r="G287" t="s">
        <v>699</v>
      </c>
    </row>
    <row r="288" spans="1:7" x14ac:dyDescent="0.25">
      <c r="A288" s="17">
        <v>44013</v>
      </c>
      <c r="B288" s="97" t="s">
        <v>286</v>
      </c>
      <c r="C288" s="123">
        <v>7.35</v>
      </c>
      <c r="D288" s="316">
        <f t="shared" si="18"/>
        <v>8.0850000000000009</v>
      </c>
      <c r="E288" s="319"/>
      <c r="F288" s="185" t="s">
        <v>357</v>
      </c>
      <c r="G288" t="s">
        <v>698</v>
      </c>
    </row>
    <row r="289" spans="1:6" x14ac:dyDescent="0.25">
      <c r="A289" s="442"/>
      <c r="B289" s="102"/>
      <c r="C289" s="103"/>
      <c r="D289" s="103"/>
      <c r="E289" s="284"/>
      <c r="F289" s="130"/>
    </row>
    <row r="290" spans="1:6" x14ac:dyDescent="0.25">
      <c r="A290" s="442"/>
      <c r="B290" s="102"/>
      <c r="C290" s="103"/>
      <c r="D290" s="103"/>
      <c r="E290" s="284"/>
      <c r="F290" s="130"/>
    </row>
    <row r="291" spans="1:6" x14ac:dyDescent="0.25">
      <c r="A291" s="442"/>
      <c r="B291" s="102"/>
      <c r="C291" s="103"/>
      <c r="D291" s="103"/>
      <c r="E291" s="284"/>
      <c r="F291" s="130"/>
    </row>
    <row r="292" spans="1:6" x14ac:dyDescent="0.25">
      <c r="A292" s="442"/>
      <c r="B292" s="102"/>
      <c r="C292" s="103"/>
      <c r="D292" s="103"/>
      <c r="E292" s="284"/>
      <c r="F292" s="130"/>
    </row>
    <row r="293" spans="1:6" x14ac:dyDescent="0.25">
      <c r="A293" s="442"/>
      <c r="B293" s="102"/>
      <c r="C293" s="103"/>
      <c r="D293" s="103"/>
      <c r="E293" s="284"/>
      <c r="F293" s="130"/>
    </row>
    <row r="294" spans="1:6" x14ac:dyDescent="0.25">
      <c r="A294" s="442"/>
      <c r="B294" s="102"/>
      <c r="C294" s="103"/>
      <c r="D294" s="103"/>
      <c r="E294" s="284"/>
      <c r="F294" s="130"/>
    </row>
    <row r="295" spans="1:6" x14ac:dyDescent="0.25">
      <c r="A295" s="442"/>
      <c r="B295" s="102"/>
      <c r="C295" s="103"/>
      <c r="D295" s="103"/>
      <c r="E295" s="284"/>
      <c r="F295" s="130"/>
    </row>
    <row r="296" spans="1:6" x14ac:dyDescent="0.25">
      <c r="A296" s="442"/>
      <c r="B296" s="102"/>
      <c r="C296" s="103"/>
      <c r="D296" s="103"/>
      <c r="E296" s="284"/>
      <c r="F296" s="130"/>
    </row>
    <row r="297" spans="1:6" x14ac:dyDescent="0.25">
      <c r="A297" s="442"/>
      <c r="B297" s="102"/>
      <c r="C297" s="103"/>
      <c r="D297" s="103"/>
      <c r="E297" s="284"/>
      <c r="F297" s="130"/>
    </row>
    <row r="298" spans="1:6" x14ac:dyDescent="0.25">
      <c r="A298" s="442"/>
      <c r="B298" s="102"/>
      <c r="C298" s="103"/>
      <c r="D298" s="103"/>
      <c r="E298" s="284"/>
      <c r="F298" s="130"/>
    </row>
    <row r="299" spans="1:6" x14ac:dyDescent="0.25">
      <c r="A299" s="442"/>
      <c r="B299" s="102"/>
      <c r="C299" s="103"/>
      <c r="D299" s="103"/>
      <c r="E299" s="284"/>
      <c r="F299" s="130"/>
    </row>
    <row r="300" spans="1:6" x14ac:dyDescent="0.25">
      <c r="A300" s="442"/>
      <c r="B300" s="102"/>
      <c r="C300" s="103"/>
      <c r="D300" s="103"/>
      <c r="E300" s="284"/>
      <c r="F300" s="130"/>
    </row>
    <row r="301" spans="1:6" x14ac:dyDescent="0.25">
      <c r="A301" s="442"/>
      <c r="B301" s="102"/>
      <c r="C301" s="103"/>
      <c r="D301" s="103"/>
      <c r="E301" s="284"/>
      <c r="F301" s="130"/>
    </row>
    <row r="302" spans="1:6" x14ac:dyDescent="0.25">
      <c r="A302" s="442"/>
      <c r="B302" s="102"/>
      <c r="C302" s="103"/>
      <c r="D302" s="103"/>
      <c r="E302" s="284"/>
      <c r="F302" s="130"/>
    </row>
    <row r="303" spans="1:6" x14ac:dyDescent="0.25">
      <c r="A303" s="442"/>
      <c r="B303" s="102"/>
      <c r="C303" s="103"/>
      <c r="D303" s="103"/>
      <c r="E303" s="284"/>
      <c r="F303" s="130"/>
    </row>
    <row r="304" spans="1:6" x14ac:dyDescent="0.25">
      <c r="A304" s="442"/>
      <c r="B304" s="102"/>
      <c r="C304" s="103"/>
      <c r="D304" s="103"/>
      <c r="E304" s="284"/>
      <c r="F304" s="130"/>
    </row>
    <row r="305" spans="1:6" x14ac:dyDescent="0.25">
      <c r="A305" s="442"/>
      <c r="B305" s="102"/>
      <c r="C305" s="103"/>
      <c r="D305" s="103"/>
      <c r="E305" s="284"/>
      <c r="F305" s="130"/>
    </row>
    <row r="306" spans="1:6" x14ac:dyDescent="0.25">
      <c r="A306" s="442"/>
      <c r="B306" s="102"/>
      <c r="C306" s="103"/>
      <c r="D306" s="103"/>
      <c r="E306" s="284"/>
      <c r="F306" s="130"/>
    </row>
    <row r="307" spans="1:6" x14ac:dyDescent="0.25">
      <c r="A307" s="442"/>
      <c r="B307" s="102"/>
      <c r="C307" s="103"/>
      <c r="D307" s="103"/>
      <c r="E307" s="284"/>
      <c r="F307" s="130"/>
    </row>
    <row r="308" spans="1:6" x14ac:dyDescent="0.25">
      <c r="A308" s="442"/>
      <c r="B308" s="102"/>
      <c r="C308" s="103"/>
      <c r="D308" s="103"/>
      <c r="E308" s="284"/>
      <c r="F308" s="130"/>
    </row>
    <row r="309" spans="1:6" x14ac:dyDescent="0.25">
      <c r="A309" s="442"/>
      <c r="B309" s="102"/>
      <c r="C309" s="103"/>
      <c r="D309" s="103"/>
      <c r="E309" s="284"/>
      <c r="F309" s="130"/>
    </row>
    <row r="310" spans="1:6" x14ac:dyDescent="0.25">
      <c r="A310" s="442"/>
      <c r="B310" s="102"/>
      <c r="C310" s="103"/>
      <c r="D310" s="103"/>
      <c r="E310" s="284"/>
      <c r="F310" s="130"/>
    </row>
    <row r="311" spans="1:6" x14ac:dyDescent="0.25">
      <c r="A311" s="442"/>
      <c r="B311" s="102"/>
      <c r="C311" s="103"/>
      <c r="D311" s="103"/>
      <c r="E311" s="284"/>
      <c r="F311" s="130"/>
    </row>
    <row r="312" spans="1:6" x14ac:dyDescent="0.25">
      <c r="A312" s="442"/>
      <c r="B312" s="102"/>
      <c r="C312" s="103"/>
      <c r="D312" s="103"/>
      <c r="E312" s="284"/>
      <c r="F312" s="130"/>
    </row>
    <row r="313" spans="1:6" x14ac:dyDescent="0.25">
      <c r="A313" s="442"/>
      <c r="B313" s="102"/>
      <c r="C313" s="103"/>
      <c r="D313" s="103"/>
      <c r="E313" s="284"/>
      <c r="F313" s="130"/>
    </row>
    <row r="314" spans="1:6" x14ac:dyDescent="0.25">
      <c r="A314" s="442"/>
      <c r="B314" s="102"/>
      <c r="C314" s="103"/>
      <c r="D314" s="103"/>
      <c r="E314" s="284"/>
      <c r="F314" s="130"/>
    </row>
    <row r="315" spans="1:6" x14ac:dyDescent="0.25">
      <c r="A315" s="442"/>
      <c r="B315" s="102"/>
      <c r="C315" s="103"/>
      <c r="D315" s="103"/>
      <c r="E315" s="284"/>
      <c r="F315" s="130"/>
    </row>
    <row r="316" spans="1:6" x14ac:dyDescent="0.25">
      <c r="A316" s="442"/>
      <c r="B316" s="102"/>
      <c r="C316" s="103"/>
      <c r="D316" s="103"/>
      <c r="E316" s="284"/>
      <c r="F316" s="130"/>
    </row>
    <row r="317" spans="1:6" x14ac:dyDescent="0.25">
      <c r="A317" s="442"/>
      <c r="B317" s="102"/>
      <c r="C317" s="103"/>
      <c r="D317" s="103"/>
      <c r="E317" s="284"/>
      <c r="F317" s="130"/>
    </row>
    <row r="318" spans="1:6" x14ac:dyDescent="0.25">
      <c r="A318" s="442"/>
      <c r="B318" s="102"/>
      <c r="C318" s="103"/>
      <c r="D318" s="103"/>
      <c r="E318" s="284"/>
      <c r="F318" s="130"/>
    </row>
    <row r="319" spans="1:6" x14ac:dyDescent="0.25">
      <c r="A319" s="442"/>
      <c r="B319" s="102"/>
      <c r="C319" s="103"/>
      <c r="D319" s="103"/>
      <c r="E319" s="284"/>
      <c r="F319" s="130"/>
    </row>
    <row r="320" spans="1:6" x14ac:dyDescent="0.25">
      <c r="A320" s="442"/>
      <c r="B320" s="102"/>
      <c r="C320" s="103"/>
      <c r="D320" s="103"/>
      <c r="E320" s="284"/>
      <c r="F320" s="130"/>
    </row>
    <row r="321" spans="1:6" x14ac:dyDescent="0.25">
      <c r="A321" s="442"/>
      <c r="B321" s="102"/>
      <c r="C321" s="103"/>
      <c r="D321" s="103"/>
      <c r="E321" s="284"/>
      <c r="F321" s="130"/>
    </row>
    <row r="322" spans="1:6" x14ac:dyDescent="0.25">
      <c r="A322" s="442"/>
      <c r="B322" s="102"/>
      <c r="C322" s="103"/>
      <c r="D322" s="103"/>
      <c r="E322" s="284"/>
      <c r="F322" s="130"/>
    </row>
    <row r="323" spans="1:6" x14ac:dyDescent="0.25">
      <c r="A323" s="442"/>
      <c r="B323" s="102"/>
      <c r="C323" s="103"/>
      <c r="D323" s="103"/>
      <c r="E323" s="284"/>
      <c r="F323" s="130"/>
    </row>
    <row r="324" spans="1:6" x14ac:dyDescent="0.25">
      <c r="A324" s="442"/>
      <c r="B324" s="102"/>
      <c r="C324" s="103"/>
      <c r="D324" s="103"/>
      <c r="E324" s="284"/>
    </row>
    <row r="325" spans="1:6" x14ac:dyDescent="0.25">
      <c r="A325" s="442"/>
      <c r="B325" s="102"/>
      <c r="C325" s="103"/>
      <c r="D325" s="103"/>
      <c r="E325" s="284"/>
    </row>
    <row r="326" spans="1:6" x14ac:dyDescent="0.25">
      <c r="A326" s="442"/>
      <c r="B326" s="102"/>
      <c r="C326" s="103"/>
      <c r="D326" s="103"/>
      <c r="E326" s="284"/>
    </row>
    <row r="327" spans="1:6" x14ac:dyDescent="0.25">
      <c r="A327" s="442"/>
      <c r="B327" s="102"/>
      <c r="C327" s="103"/>
      <c r="D327" s="103"/>
      <c r="E327" s="284"/>
    </row>
    <row r="328" spans="1:6" x14ac:dyDescent="0.25">
      <c r="A328" s="442"/>
      <c r="B328" s="102"/>
      <c r="C328" s="103"/>
      <c r="D328" s="103"/>
      <c r="E328" s="284"/>
    </row>
    <row r="329" spans="1:6" x14ac:dyDescent="0.25">
      <c r="A329" s="442"/>
      <c r="B329" s="102"/>
      <c r="C329" s="103"/>
      <c r="D329" s="103"/>
      <c r="E329" s="284"/>
    </row>
    <row r="330" spans="1:6" x14ac:dyDescent="0.25">
      <c r="A330" s="442"/>
      <c r="B330" s="102"/>
      <c r="C330" s="103"/>
      <c r="D330" s="103"/>
      <c r="E330" s="284"/>
    </row>
    <row r="331" spans="1:6" x14ac:dyDescent="0.25">
      <c r="A331" s="442"/>
      <c r="B331" s="102"/>
      <c r="C331" s="103"/>
      <c r="D331" s="103"/>
      <c r="E331" s="284"/>
    </row>
    <row r="332" spans="1:6" x14ac:dyDescent="0.25">
      <c r="A332" s="442"/>
      <c r="B332" s="102"/>
      <c r="C332" s="103"/>
      <c r="D332" s="103"/>
      <c r="E332" s="284"/>
    </row>
    <row r="333" spans="1:6" x14ac:dyDescent="0.25">
      <c r="A333" s="442"/>
      <c r="B333" s="102"/>
      <c r="C333" s="103"/>
      <c r="D333" s="103"/>
      <c r="E333" s="284"/>
    </row>
    <row r="334" spans="1:6" x14ac:dyDescent="0.25">
      <c r="A334" s="442"/>
      <c r="B334" s="102"/>
      <c r="C334" s="103"/>
      <c r="D334" s="103"/>
      <c r="E334" s="284"/>
    </row>
    <row r="335" spans="1:6" x14ac:dyDescent="0.25">
      <c r="A335" s="442"/>
      <c r="B335" s="102"/>
      <c r="C335" s="103"/>
      <c r="D335" s="103"/>
      <c r="E335" s="284"/>
    </row>
    <row r="336" spans="1:6" x14ac:dyDescent="0.25">
      <c r="A336" s="442"/>
      <c r="B336" s="102"/>
      <c r="C336" s="103"/>
      <c r="D336" s="103"/>
      <c r="E336" s="284"/>
    </row>
    <row r="337" spans="1:5" x14ac:dyDescent="0.25">
      <c r="A337" s="442"/>
      <c r="B337" s="102"/>
      <c r="C337" s="103"/>
      <c r="D337" s="103"/>
      <c r="E337" s="284"/>
    </row>
    <row r="338" spans="1:5" x14ac:dyDescent="0.25">
      <c r="A338" s="442"/>
      <c r="B338" s="102"/>
      <c r="C338" s="103"/>
      <c r="D338" s="103"/>
      <c r="E338" s="284"/>
    </row>
    <row r="339" spans="1:5" x14ac:dyDescent="0.25">
      <c r="A339" s="442"/>
      <c r="B339" s="102"/>
      <c r="C339" s="103"/>
      <c r="D339" s="103"/>
      <c r="E339" s="284"/>
    </row>
    <row r="340" spans="1:5" x14ac:dyDescent="0.25">
      <c r="A340" s="442"/>
      <c r="B340" s="102"/>
      <c r="C340" s="103"/>
      <c r="D340" s="103"/>
      <c r="E340" s="284"/>
    </row>
    <row r="341" spans="1:5" x14ac:dyDescent="0.25">
      <c r="A341" s="442"/>
      <c r="B341" s="102"/>
      <c r="C341" s="103"/>
      <c r="D341" s="103"/>
      <c r="E341" s="284"/>
    </row>
    <row r="342" spans="1:5" x14ac:dyDescent="0.25">
      <c r="A342" s="442"/>
      <c r="B342" s="102"/>
      <c r="C342" s="103"/>
      <c r="D342" s="103"/>
    </row>
    <row r="343" spans="1:5" x14ac:dyDescent="0.25">
      <c r="A343" s="442"/>
      <c r="B343" s="102"/>
      <c r="C343" s="103"/>
      <c r="D343" s="103"/>
    </row>
    <row r="344" spans="1:5" x14ac:dyDescent="0.25">
      <c r="A344" s="442"/>
      <c r="B344" s="102"/>
      <c r="C344" s="103"/>
      <c r="D344" s="103"/>
    </row>
    <row r="345" spans="1:5" x14ac:dyDescent="0.25">
      <c r="A345" s="442"/>
      <c r="B345" s="102"/>
      <c r="C345" s="103"/>
      <c r="D345" s="103"/>
    </row>
    <row r="346" spans="1:5" x14ac:dyDescent="0.25">
      <c r="A346" s="442"/>
      <c r="B346" s="102"/>
      <c r="C346" s="103"/>
      <c r="D346" s="103"/>
    </row>
    <row r="347" spans="1:5" x14ac:dyDescent="0.25">
      <c r="A347" s="442"/>
      <c r="B347" s="102"/>
      <c r="C347" s="103"/>
      <c r="D347" s="103"/>
    </row>
    <row r="348" spans="1:5" x14ac:dyDescent="0.25">
      <c r="A348" s="442"/>
      <c r="B348" s="102"/>
      <c r="C348" s="103"/>
      <c r="D348" s="103"/>
    </row>
    <row r="349" spans="1:5" x14ac:dyDescent="0.25">
      <c r="A349" s="442"/>
      <c r="B349" s="102"/>
      <c r="C349" s="103"/>
      <c r="D349" s="103"/>
    </row>
    <row r="350" spans="1:5" x14ac:dyDescent="0.25">
      <c r="A350" s="442"/>
      <c r="B350" s="102"/>
      <c r="C350" s="103"/>
      <c r="D350" s="103"/>
    </row>
    <row r="351" spans="1:5" x14ac:dyDescent="0.25">
      <c r="A351" s="442"/>
      <c r="B351" s="102"/>
      <c r="C351" s="103"/>
      <c r="D351" s="103"/>
    </row>
    <row r="352" spans="1:5" x14ac:dyDescent="0.25">
      <c r="A352" s="442"/>
      <c r="B352" s="102"/>
      <c r="C352" s="103"/>
      <c r="D352" s="103"/>
    </row>
    <row r="353" spans="1:4" x14ac:dyDescent="0.25">
      <c r="A353" s="442"/>
      <c r="B353" s="102"/>
      <c r="C353" s="103"/>
      <c r="D353" s="103"/>
    </row>
    <row r="354" spans="1:4" x14ac:dyDescent="0.25">
      <c r="A354" s="442"/>
      <c r="B354" s="102"/>
      <c r="C354" s="103"/>
      <c r="D354" s="103"/>
    </row>
    <row r="355" spans="1:4" x14ac:dyDescent="0.25">
      <c r="A355" s="442"/>
      <c r="B355" s="102"/>
      <c r="C355" s="103"/>
      <c r="D355" s="103"/>
    </row>
    <row r="356" spans="1:4" x14ac:dyDescent="0.25">
      <c r="A356" s="442"/>
      <c r="B356" s="102"/>
      <c r="C356" s="103"/>
      <c r="D356" s="103"/>
    </row>
    <row r="357" spans="1:4" x14ac:dyDescent="0.25">
      <c r="A357" s="442"/>
      <c r="B357" s="102"/>
      <c r="C357" s="103"/>
      <c r="D357" s="103"/>
    </row>
    <row r="358" spans="1:4" x14ac:dyDescent="0.25">
      <c r="A358" s="442"/>
      <c r="B358" s="102"/>
      <c r="C358" s="103"/>
      <c r="D358" s="103"/>
    </row>
    <row r="359" spans="1:4" x14ac:dyDescent="0.25">
      <c r="A359" s="442"/>
      <c r="B359" s="102"/>
      <c r="C359" s="103"/>
      <c r="D359" s="103"/>
    </row>
    <row r="360" spans="1:4" x14ac:dyDescent="0.25">
      <c r="A360" s="442"/>
      <c r="B360" s="102"/>
      <c r="C360" s="103"/>
      <c r="D360" s="103"/>
    </row>
    <row r="361" spans="1:4" x14ac:dyDescent="0.25">
      <c r="A361" s="442"/>
      <c r="B361" s="102"/>
      <c r="C361" s="103"/>
      <c r="D361" s="103"/>
    </row>
    <row r="362" spans="1:4" x14ac:dyDescent="0.25">
      <c r="A362" s="442"/>
      <c r="B362" s="102"/>
      <c r="C362" s="103"/>
      <c r="D362" s="103"/>
    </row>
    <row r="363" spans="1:4" x14ac:dyDescent="0.25">
      <c r="A363" s="442"/>
      <c r="B363" s="102"/>
      <c r="C363" s="103"/>
      <c r="D363" s="103"/>
    </row>
    <row r="364" spans="1:4" x14ac:dyDescent="0.25">
      <c r="A364" s="442"/>
      <c r="B364" s="102"/>
      <c r="C364" s="103"/>
      <c r="D364" s="103"/>
    </row>
    <row r="365" spans="1:4" x14ac:dyDescent="0.25">
      <c r="A365" s="442"/>
      <c r="B365" s="102"/>
      <c r="C365" s="103"/>
      <c r="D365" s="103"/>
    </row>
    <row r="366" spans="1:4" x14ac:dyDescent="0.25">
      <c r="A366" s="442"/>
      <c r="B366" s="102"/>
      <c r="C366" s="103"/>
      <c r="D366" s="103"/>
    </row>
    <row r="367" spans="1:4" x14ac:dyDescent="0.25">
      <c r="A367" s="442"/>
      <c r="B367" s="102"/>
      <c r="C367" s="103"/>
      <c r="D367" s="103"/>
    </row>
    <row r="368" spans="1:4" x14ac:dyDescent="0.25">
      <c r="A368" s="442"/>
      <c r="B368" s="102"/>
      <c r="C368" s="103"/>
      <c r="D368" s="103"/>
    </row>
    <row r="369" spans="1:4" x14ac:dyDescent="0.25">
      <c r="A369" s="442"/>
      <c r="B369" s="102"/>
      <c r="C369" s="103"/>
      <c r="D369" s="103"/>
    </row>
    <row r="370" spans="1:4" x14ac:dyDescent="0.25">
      <c r="A370" s="442"/>
      <c r="B370" s="102"/>
      <c r="C370" s="103"/>
      <c r="D370" s="103"/>
    </row>
    <row r="371" spans="1:4" x14ac:dyDescent="0.25">
      <c r="A371" s="442"/>
      <c r="B371" s="102"/>
      <c r="C371" s="103"/>
      <c r="D371" s="103"/>
    </row>
    <row r="372" spans="1:4" x14ac:dyDescent="0.25">
      <c r="A372" s="442"/>
      <c r="B372" s="102"/>
      <c r="C372" s="103"/>
      <c r="D372" s="103"/>
    </row>
    <row r="373" spans="1:4" x14ac:dyDescent="0.25">
      <c r="A373" s="442"/>
      <c r="B373" s="102"/>
      <c r="C373" s="103"/>
      <c r="D373" s="103"/>
    </row>
    <row r="374" spans="1:4" x14ac:dyDescent="0.25">
      <c r="A374" s="442"/>
      <c r="B374" s="102"/>
      <c r="C374" s="103"/>
      <c r="D374" s="103"/>
    </row>
    <row r="375" spans="1:4" x14ac:dyDescent="0.25">
      <c r="A375" s="442"/>
      <c r="B375" s="102"/>
      <c r="C375" s="103"/>
      <c r="D375" s="103"/>
    </row>
    <row r="376" spans="1:4" x14ac:dyDescent="0.25">
      <c r="A376" s="442"/>
      <c r="B376" s="102"/>
      <c r="C376" s="103"/>
      <c r="D376" s="103"/>
    </row>
    <row r="377" spans="1:4" x14ac:dyDescent="0.25">
      <c r="A377" s="442"/>
      <c r="B377" s="102"/>
      <c r="C377" s="103"/>
      <c r="D377" s="103"/>
    </row>
    <row r="378" spans="1:4" x14ac:dyDescent="0.25">
      <c r="A378" s="442"/>
      <c r="B378" s="102"/>
      <c r="C378" s="103"/>
      <c r="D378" s="103"/>
    </row>
    <row r="379" spans="1:4" x14ac:dyDescent="0.25">
      <c r="A379" s="442"/>
      <c r="B379" s="102"/>
      <c r="C379" s="103"/>
      <c r="D379" s="103"/>
    </row>
    <row r="380" spans="1:4" x14ac:dyDescent="0.25">
      <c r="A380" s="442"/>
      <c r="B380" s="102"/>
      <c r="C380" s="103"/>
      <c r="D380" s="103"/>
    </row>
    <row r="381" spans="1:4" x14ac:dyDescent="0.25">
      <c r="A381" s="442"/>
      <c r="B381" s="102"/>
      <c r="C381" s="103"/>
      <c r="D381" s="103"/>
    </row>
    <row r="382" spans="1:4" x14ac:dyDescent="0.25">
      <c r="A382" s="442"/>
      <c r="B382" s="102"/>
      <c r="C382" s="103"/>
      <c r="D382" s="103"/>
    </row>
    <row r="383" spans="1:4" x14ac:dyDescent="0.25">
      <c r="A383" s="442"/>
      <c r="B383" s="102"/>
      <c r="C383" s="103"/>
      <c r="D383" s="103"/>
    </row>
    <row r="384" spans="1:4" x14ac:dyDescent="0.25">
      <c r="A384" s="442"/>
      <c r="B384" s="102"/>
      <c r="C384" s="103"/>
      <c r="D384" s="103"/>
    </row>
    <row r="385" spans="1:4" x14ac:dyDescent="0.25">
      <c r="A385" s="442"/>
      <c r="B385" s="102"/>
      <c r="C385" s="103"/>
      <c r="D385" s="103"/>
    </row>
    <row r="386" spans="1:4" x14ac:dyDescent="0.25">
      <c r="A386" s="442"/>
      <c r="B386" s="102"/>
      <c r="C386" s="103"/>
      <c r="D386" s="103"/>
    </row>
    <row r="387" spans="1:4" x14ac:dyDescent="0.25">
      <c r="A387" s="442"/>
      <c r="B387" s="102"/>
      <c r="C387" s="103"/>
      <c r="D387" s="103"/>
    </row>
    <row r="388" spans="1:4" x14ac:dyDescent="0.25">
      <c r="A388" s="442"/>
      <c r="B388" s="102"/>
      <c r="C388" s="103"/>
      <c r="D388" s="103"/>
    </row>
    <row r="389" spans="1:4" x14ac:dyDescent="0.25">
      <c r="A389" s="442"/>
      <c r="B389" s="102"/>
      <c r="C389" s="103"/>
      <c r="D389" s="103"/>
    </row>
    <row r="390" spans="1:4" x14ac:dyDescent="0.25">
      <c r="A390" s="442"/>
      <c r="B390" s="102"/>
      <c r="C390" s="103"/>
      <c r="D390" s="103"/>
    </row>
    <row r="391" spans="1:4" x14ac:dyDescent="0.25">
      <c r="A391" s="442"/>
      <c r="B391" s="102"/>
      <c r="C391" s="103"/>
      <c r="D391" s="103"/>
    </row>
    <row r="392" spans="1:4" x14ac:dyDescent="0.25">
      <c r="A392" s="442"/>
      <c r="B392" s="102"/>
      <c r="C392" s="103"/>
      <c r="D392" s="103"/>
    </row>
    <row r="393" spans="1:4" x14ac:dyDescent="0.25">
      <c r="A393" s="442"/>
      <c r="B393" s="102"/>
      <c r="C393" s="103"/>
      <c r="D393" s="103"/>
    </row>
    <row r="394" spans="1:4" x14ac:dyDescent="0.25">
      <c r="A394" s="442"/>
      <c r="B394" s="102"/>
      <c r="C394" s="103"/>
      <c r="D394" s="103"/>
    </row>
    <row r="395" spans="1:4" x14ac:dyDescent="0.25">
      <c r="A395" s="442"/>
      <c r="B395" s="102"/>
      <c r="C395" s="103"/>
      <c r="D395" s="103"/>
    </row>
    <row r="396" spans="1:4" x14ac:dyDescent="0.25">
      <c r="A396" s="442"/>
      <c r="B396" s="102"/>
      <c r="C396" s="103"/>
      <c r="D396" s="103"/>
    </row>
    <row r="397" spans="1:4" x14ac:dyDescent="0.25">
      <c r="A397" s="442"/>
      <c r="B397" s="102"/>
      <c r="C397" s="103"/>
      <c r="D397" s="103"/>
    </row>
    <row r="398" spans="1:4" x14ac:dyDescent="0.25">
      <c r="A398" s="442"/>
      <c r="B398" s="102"/>
      <c r="C398" s="103"/>
      <c r="D398" s="103"/>
    </row>
    <row r="399" spans="1:4" x14ac:dyDescent="0.25">
      <c r="A399" s="442"/>
      <c r="B399" s="102"/>
      <c r="C399" s="102"/>
      <c r="D399" s="102"/>
    </row>
    <row r="400" spans="1:4" x14ac:dyDescent="0.25">
      <c r="A400" s="442"/>
      <c r="B400" s="102"/>
      <c r="C400" s="102"/>
      <c r="D400" s="102"/>
    </row>
    <row r="401" spans="1:4" x14ac:dyDescent="0.25">
      <c r="A401" s="442"/>
      <c r="B401" s="102"/>
      <c r="C401" s="102"/>
      <c r="D401" s="102"/>
    </row>
    <row r="402" spans="1:4" x14ac:dyDescent="0.25">
      <c r="A402" s="442"/>
      <c r="B402" s="102"/>
      <c r="C402" s="102"/>
      <c r="D402" s="102"/>
    </row>
    <row r="403" spans="1:4" x14ac:dyDescent="0.25">
      <c r="A403" s="442"/>
      <c r="B403" s="102"/>
      <c r="C403" s="102"/>
      <c r="D403" s="102"/>
    </row>
    <row r="404" spans="1:4" x14ac:dyDescent="0.25">
      <c r="A404" s="442"/>
      <c r="B404" s="102"/>
      <c r="C404" s="102"/>
      <c r="D404" s="102"/>
    </row>
    <row r="405" spans="1:4" x14ac:dyDescent="0.25">
      <c r="A405" s="442"/>
      <c r="B405" s="102"/>
      <c r="C405" s="102"/>
      <c r="D405" s="102"/>
    </row>
    <row r="406" spans="1:4" x14ac:dyDescent="0.25">
      <c r="A406" s="442"/>
      <c r="B406" s="102"/>
      <c r="C406" s="102"/>
      <c r="D406" s="102"/>
    </row>
  </sheetData>
  <mergeCells count="23">
    <mergeCell ref="A78:D78"/>
    <mergeCell ref="A59:D59"/>
    <mergeCell ref="A62:D62"/>
    <mergeCell ref="A72:D72"/>
    <mergeCell ref="A7:D7"/>
    <mergeCell ref="A21:D21"/>
    <mergeCell ref="A50:D50"/>
    <mergeCell ref="A54:D54"/>
    <mergeCell ref="A1:D1"/>
    <mergeCell ref="A2:D2"/>
    <mergeCell ref="A3:D3"/>
    <mergeCell ref="A4:D4"/>
    <mergeCell ref="A5:D5"/>
    <mergeCell ref="A186:D186"/>
    <mergeCell ref="A229:D229"/>
    <mergeCell ref="A89:D89"/>
    <mergeCell ref="A107:D107"/>
    <mergeCell ref="A157:D157"/>
    <mergeCell ref="A164:D164"/>
    <mergeCell ref="A182:D182"/>
    <mergeCell ref="B190:D190"/>
    <mergeCell ref="A115:D115"/>
    <mergeCell ref="A127:D127"/>
  </mergeCells>
  <phoneticPr fontId="99" type="noConversion"/>
  <pageMargins left="0.7" right="0.7" top="0.75" bottom="0.75" header="0.3" footer="0.3"/>
  <pageSetup paperSize="9" scale="4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  <pageSetUpPr fitToPage="1"/>
  </sheetPr>
  <dimension ref="A1:M120"/>
  <sheetViews>
    <sheetView topLeftCell="A37" zoomScaleNormal="100" workbookViewId="0">
      <selection activeCell="D41" sqref="D41"/>
    </sheetView>
  </sheetViews>
  <sheetFormatPr defaultRowHeight="15" x14ac:dyDescent="0.25"/>
  <cols>
    <col min="1" max="1" width="18.85546875" customWidth="1"/>
    <col min="2" max="2" width="10.5703125" customWidth="1"/>
    <col min="3" max="3" width="67" customWidth="1"/>
    <col min="4" max="4" width="9.7109375" customWidth="1"/>
    <col min="8" max="8" width="24.7109375" customWidth="1"/>
    <col min="9" max="9" width="15.140625" style="402" bestFit="1" customWidth="1"/>
    <col min="10" max="10" width="9.140625" customWidth="1"/>
  </cols>
  <sheetData>
    <row r="1" spans="1:13" ht="30.75" customHeight="1" x14ac:dyDescent="0.55000000000000004">
      <c r="A1" s="621" t="s">
        <v>25</v>
      </c>
      <c r="B1" s="621"/>
      <c r="C1" s="621"/>
      <c r="D1" s="621"/>
      <c r="E1" s="72"/>
      <c r="F1" s="72"/>
      <c r="G1" s="72"/>
      <c r="H1" s="241"/>
      <c r="I1" s="241"/>
      <c r="J1" s="72"/>
      <c r="K1" s="72"/>
    </row>
    <row r="2" spans="1:13" ht="15" customHeight="1" x14ac:dyDescent="0.3">
      <c r="A2" s="622" t="s">
        <v>722</v>
      </c>
      <c r="B2" s="622"/>
      <c r="C2" s="622"/>
      <c r="D2" s="622"/>
      <c r="E2" s="73"/>
      <c r="F2" s="73"/>
      <c r="G2" s="73"/>
      <c r="H2" s="242"/>
      <c r="I2" s="242"/>
      <c r="J2" s="73"/>
      <c r="K2" s="73"/>
    </row>
    <row r="3" spans="1:13" ht="15" customHeight="1" x14ac:dyDescent="0.3">
      <c r="A3" s="625" t="s">
        <v>379</v>
      </c>
      <c r="B3" s="625"/>
      <c r="C3" s="625"/>
      <c r="D3" s="625"/>
      <c r="E3" s="74"/>
      <c r="F3" s="74"/>
      <c r="G3" s="74"/>
      <c r="H3" s="243"/>
      <c r="I3" s="243"/>
      <c r="J3" s="74"/>
      <c r="K3" s="74"/>
    </row>
    <row r="4" spans="1:13" ht="15" customHeight="1" x14ac:dyDescent="0.25">
      <c r="A4" s="623" t="s">
        <v>29</v>
      </c>
      <c r="B4" s="623"/>
      <c r="C4" s="623"/>
      <c r="D4" s="623"/>
      <c r="E4" s="75"/>
      <c r="F4" s="75"/>
      <c r="G4" s="75"/>
      <c r="H4" s="244"/>
      <c r="I4" s="244"/>
      <c r="J4" s="75"/>
      <c r="K4" s="75"/>
      <c r="M4" s="71"/>
    </row>
    <row r="5" spans="1:13" ht="15" customHeight="1" x14ac:dyDescent="0.25">
      <c r="A5" s="624" t="s">
        <v>24</v>
      </c>
      <c r="B5" s="624"/>
      <c r="C5" s="624"/>
      <c r="D5" s="624"/>
      <c r="E5" s="76"/>
      <c r="F5" s="76"/>
      <c r="G5" s="76"/>
      <c r="H5" s="245"/>
      <c r="I5" s="245"/>
      <c r="J5" s="76"/>
      <c r="K5" s="76"/>
    </row>
    <row r="6" spans="1:13" ht="48.75" customHeight="1" x14ac:dyDescent="0.25">
      <c r="A6" s="91" t="s">
        <v>155</v>
      </c>
      <c r="B6" s="91" t="s">
        <v>444</v>
      </c>
      <c r="C6" s="91" t="s">
        <v>145</v>
      </c>
      <c r="D6" s="91" t="s">
        <v>147</v>
      </c>
      <c r="E6" s="91" t="s">
        <v>146</v>
      </c>
      <c r="H6" s="130"/>
    </row>
    <row r="7" spans="1:13" x14ac:dyDescent="0.25">
      <c r="A7" s="707" t="s">
        <v>148</v>
      </c>
      <c r="B7" s="708"/>
      <c r="C7" s="708"/>
      <c r="D7" s="708"/>
      <c r="E7" s="709"/>
      <c r="F7" s="185"/>
      <c r="G7" s="185">
        <v>26.2</v>
      </c>
      <c r="H7" s="130"/>
      <c r="I7" s="402" t="s">
        <v>696</v>
      </c>
    </row>
    <row r="8" spans="1:13" ht="37.15" customHeight="1" x14ac:dyDescent="0.25">
      <c r="A8" s="524"/>
      <c r="B8" s="4">
        <v>55007</v>
      </c>
      <c r="C8" s="461" t="s">
        <v>796</v>
      </c>
      <c r="D8" s="109">
        <v>360</v>
      </c>
      <c r="E8" s="108">
        <f>D8*1.1</f>
        <v>396.00000000000006</v>
      </c>
      <c r="F8" s="185"/>
      <c r="G8" s="185"/>
      <c r="H8" s="130" t="s">
        <v>420</v>
      </c>
      <c r="I8" s="402" t="s">
        <v>701</v>
      </c>
    </row>
    <row r="9" spans="1:13" s="393" customFormat="1" ht="37.15" customHeight="1" x14ac:dyDescent="0.25">
      <c r="A9" s="711"/>
      <c r="B9" s="394">
        <v>55100</v>
      </c>
      <c r="C9" s="461" t="s">
        <v>795</v>
      </c>
      <c r="D9" s="109">
        <v>327.39999999999998</v>
      </c>
      <c r="E9" s="396">
        <f>D9*1.1</f>
        <v>360.14</v>
      </c>
      <c r="F9" s="399"/>
      <c r="G9" s="399"/>
      <c r="H9" s="460" t="s">
        <v>420</v>
      </c>
      <c r="I9" s="460" t="s">
        <v>701</v>
      </c>
    </row>
    <row r="10" spans="1:13" ht="30.6" customHeight="1" x14ac:dyDescent="0.25">
      <c r="A10" s="525"/>
      <c r="B10" s="4">
        <v>55008</v>
      </c>
      <c r="C10" s="173" t="s">
        <v>428</v>
      </c>
      <c r="D10" s="110">
        <v>390</v>
      </c>
      <c r="E10" s="396">
        <f t="shared" ref="E10:E16" si="0">D10*1.1</f>
        <v>429.00000000000006</v>
      </c>
      <c r="F10" s="185"/>
      <c r="G10" s="185"/>
      <c r="H10" s="130" t="s">
        <v>420</v>
      </c>
      <c r="I10" s="402" t="s">
        <v>701</v>
      </c>
    </row>
    <row r="11" spans="1:13" ht="24" customHeight="1" x14ac:dyDescent="0.25">
      <c r="A11" s="524"/>
      <c r="B11" s="4">
        <v>55004</v>
      </c>
      <c r="C11" s="82" t="s">
        <v>156</v>
      </c>
      <c r="D11" s="111">
        <v>377.5</v>
      </c>
      <c r="E11" s="396">
        <f t="shared" si="0"/>
        <v>415.25000000000006</v>
      </c>
      <c r="F11" s="185" t="s">
        <v>270</v>
      </c>
      <c r="G11" s="185"/>
      <c r="H11" s="130" t="s">
        <v>420</v>
      </c>
      <c r="I11" s="402" t="s">
        <v>701</v>
      </c>
    </row>
    <row r="12" spans="1:13" ht="27.6" customHeight="1" x14ac:dyDescent="0.25">
      <c r="A12" s="525"/>
      <c r="B12" s="4">
        <v>55005</v>
      </c>
      <c r="C12" s="83" t="s">
        <v>157</v>
      </c>
      <c r="D12" s="110">
        <v>415</v>
      </c>
      <c r="E12" s="396">
        <f t="shared" si="0"/>
        <v>456.50000000000006</v>
      </c>
      <c r="F12" s="185" t="s">
        <v>270</v>
      </c>
      <c r="G12" s="185"/>
      <c r="H12" s="130" t="s">
        <v>420</v>
      </c>
      <c r="I12" s="402" t="s">
        <v>701</v>
      </c>
    </row>
    <row r="13" spans="1:13" ht="50.45" customHeight="1" x14ac:dyDescent="0.25">
      <c r="A13" s="5"/>
      <c r="B13" s="4">
        <v>55006</v>
      </c>
      <c r="C13" s="141" t="s">
        <v>179</v>
      </c>
      <c r="D13" s="111">
        <v>412.2</v>
      </c>
      <c r="E13" s="396">
        <f t="shared" si="0"/>
        <v>453.42</v>
      </c>
      <c r="F13" s="185"/>
      <c r="G13" s="185"/>
      <c r="H13" s="130" t="s">
        <v>420</v>
      </c>
      <c r="I13" s="402" t="s">
        <v>701</v>
      </c>
    </row>
    <row r="14" spans="1:13" ht="28.15" customHeight="1" x14ac:dyDescent="0.25">
      <c r="A14" s="524"/>
      <c r="B14" s="4">
        <v>55009</v>
      </c>
      <c r="C14" s="171" t="s">
        <v>158</v>
      </c>
      <c r="D14" s="111">
        <v>420</v>
      </c>
      <c r="E14" s="396">
        <f t="shared" si="0"/>
        <v>462.00000000000006</v>
      </c>
      <c r="F14" s="185"/>
      <c r="G14" s="185">
        <f>G7</f>
        <v>26.2</v>
      </c>
      <c r="H14" s="130" t="s">
        <v>674</v>
      </c>
      <c r="I14" s="402" t="s">
        <v>699</v>
      </c>
    </row>
    <row r="15" spans="1:13" ht="25.9" customHeight="1" x14ac:dyDescent="0.25">
      <c r="A15" s="525"/>
      <c r="B15" s="4">
        <v>55010</v>
      </c>
      <c r="C15" s="84" t="s">
        <v>159</v>
      </c>
      <c r="D15" s="111">
        <v>435</v>
      </c>
      <c r="E15" s="396">
        <f t="shared" si="0"/>
        <v>478.50000000000006</v>
      </c>
      <c r="F15" s="185"/>
      <c r="G15" s="185">
        <f>G7</f>
        <v>26.2</v>
      </c>
      <c r="H15" s="309" t="s">
        <v>672</v>
      </c>
      <c r="I15" s="402" t="s">
        <v>699</v>
      </c>
    </row>
    <row r="16" spans="1:13" ht="54.75" customHeight="1" x14ac:dyDescent="0.25">
      <c r="A16" s="207"/>
      <c r="B16" s="394" t="s">
        <v>752</v>
      </c>
      <c r="C16" s="447" t="s">
        <v>160</v>
      </c>
      <c r="D16" s="111">
        <v>560</v>
      </c>
      <c r="E16" s="396">
        <f t="shared" si="0"/>
        <v>616</v>
      </c>
      <c r="F16" s="185"/>
      <c r="G16" s="185"/>
      <c r="H16" s="309" t="s">
        <v>672</v>
      </c>
      <c r="I16" s="402" t="s">
        <v>699</v>
      </c>
    </row>
    <row r="17" spans="1:9" ht="29.25" customHeight="1" x14ac:dyDescent="0.25">
      <c r="A17" s="207"/>
      <c r="B17" s="206">
        <v>55014</v>
      </c>
      <c r="C17" s="447" t="s">
        <v>446</v>
      </c>
      <c r="D17" s="111"/>
      <c r="E17" s="108"/>
      <c r="F17" s="185"/>
      <c r="G17" s="185"/>
      <c r="H17" s="130"/>
      <c r="I17" s="402" t="s">
        <v>699</v>
      </c>
    </row>
    <row r="18" spans="1:9" ht="29.25" customHeight="1" x14ac:dyDescent="0.25">
      <c r="A18" s="208"/>
      <c r="B18" s="206">
        <v>55014</v>
      </c>
      <c r="C18" s="152" t="s">
        <v>363</v>
      </c>
      <c r="D18" s="111">
        <v>624</v>
      </c>
      <c r="E18" s="108" t="s">
        <v>633</v>
      </c>
      <c r="F18" s="185"/>
      <c r="G18" s="185"/>
      <c r="H18" s="130"/>
      <c r="I18" s="402" t="s">
        <v>699</v>
      </c>
    </row>
    <row r="19" spans="1:9" x14ac:dyDescent="0.25">
      <c r="A19" s="710" t="s">
        <v>149</v>
      </c>
      <c r="B19" s="708"/>
      <c r="C19" s="708"/>
      <c r="D19" s="708"/>
      <c r="E19" s="709"/>
      <c r="F19" s="185"/>
      <c r="G19" s="185"/>
      <c r="H19" s="130"/>
    </row>
    <row r="20" spans="1:9" ht="33" customHeight="1" x14ac:dyDescent="0.25">
      <c r="A20" s="524"/>
      <c r="B20" s="4">
        <v>55021</v>
      </c>
      <c r="C20" s="83" t="s">
        <v>180</v>
      </c>
      <c r="D20" s="110">
        <v>345</v>
      </c>
      <c r="E20" s="108">
        <f>D20*1.1</f>
        <v>379.50000000000006</v>
      </c>
      <c r="F20" s="185"/>
      <c r="G20" s="185"/>
      <c r="H20" s="130" t="s">
        <v>420</v>
      </c>
      <c r="I20" s="402" t="s">
        <v>698</v>
      </c>
    </row>
    <row r="21" spans="1:9" ht="28.15" customHeight="1" x14ac:dyDescent="0.25">
      <c r="A21" s="525"/>
      <c r="B21" s="4">
        <v>55020</v>
      </c>
      <c r="C21" s="174" t="s">
        <v>429</v>
      </c>
      <c r="D21" s="110">
        <v>372</v>
      </c>
      <c r="E21" s="396">
        <f t="shared" ref="E21:E29" si="1">D21*1.1</f>
        <v>409.20000000000005</v>
      </c>
      <c r="F21" s="185"/>
      <c r="G21" s="185"/>
      <c r="H21" s="130" t="s">
        <v>420</v>
      </c>
      <c r="I21" s="402" t="s">
        <v>698</v>
      </c>
    </row>
    <row r="22" spans="1:9" ht="25.15" customHeight="1" x14ac:dyDescent="0.25">
      <c r="A22" s="524"/>
      <c r="B22" s="4">
        <v>55016</v>
      </c>
      <c r="C22" s="83" t="s">
        <v>181</v>
      </c>
      <c r="D22" s="110">
        <v>396.3</v>
      </c>
      <c r="E22" s="396">
        <f t="shared" si="1"/>
        <v>435.93000000000006</v>
      </c>
      <c r="F22" s="185"/>
      <c r="G22" s="185"/>
      <c r="H22" s="130" t="s">
        <v>420</v>
      </c>
      <c r="I22" s="402" t="s">
        <v>698</v>
      </c>
    </row>
    <row r="23" spans="1:9" ht="25.9" customHeight="1" x14ac:dyDescent="0.25">
      <c r="A23" s="525"/>
      <c r="B23" s="4">
        <v>55017</v>
      </c>
      <c r="C23" s="83" t="s">
        <v>182</v>
      </c>
      <c r="D23" s="110">
        <v>405</v>
      </c>
      <c r="E23" s="396">
        <f t="shared" si="1"/>
        <v>445.50000000000006</v>
      </c>
      <c r="F23" s="185"/>
      <c r="G23" s="185"/>
      <c r="H23" s="130" t="s">
        <v>420</v>
      </c>
      <c r="I23" s="402" t="s">
        <v>698</v>
      </c>
    </row>
    <row r="24" spans="1:9" ht="49.9" customHeight="1" x14ac:dyDescent="0.25">
      <c r="A24" s="5"/>
      <c r="B24" s="4">
        <v>55015</v>
      </c>
      <c r="C24" s="142" t="s">
        <v>183</v>
      </c>
      <c r="D24" s="111">
        <v>395</v>
      </c>
      <c r="E24" s="396">
        <f t="shared" si="1"/>
        <v>434.50000000000006</v>
      </c>
      <c r="F24" s="185"/>
      <c r="G24" s="185"/>
      <c r="H24" s="130" t="s">
        <v>420</v>
      </c>
      <c r="I24" s="402" t="s">
        <v>698</v>
      </c>
    </row>
    <row r="25" spans="1:9" ht="29.45" customHeight="1" x14ac:dyDescent="0.25">
      <c r="A25" s="524"/>
      <c r="B25" s="4">
        <v>55012</v>
      </c>
      <c r="C25" s="183" t="s">
        <v>161</v>
      </c>
      <c r="D25" s="111">
        <v>395</v>
      </c>
      <c r="E25" s="396">
        <f t="shared" si="1"/>
        <v>434.50000000000006</v>
      </c>
      <c r="F25" s="185"/>
      <c r="G25" s="185">
        <f>G7</f>
        <v>26.2</v>
      </c>
      <c r="H25" s="130" t="s">
        <v>674</v>
      </c>
      <c r="I25" s="402" t="s">
        <v>699</v>
      </c>
    </row>
    <row r="26" spans="1:9" ht="27" customHeight="1" x14ac:dyDescent="0.25">
      <c r="A26" s="525"/>
      <c r="B26" s="4">
        <v>55013</v>
      </c>
      <c r="C26" s="83" t="s">
        <v>162</v>
      </c>
      <c r="D26" s="111">
        <v>415</v>
      </c>
      <c r="E26" s="396">
        <f t="shared" si="1"/>
        <v>456.50000000000006</v>
      </c>
      <c r="F26" s="185"/>
      <c r="G26" s="185">
        <f>G7</f>
        <v>26.2</v>
      </c>
      <c r="H26" s="309" t="s">
        <v>672</v>
      </c>
      <c r="I26" s="402" t="s">
        <v>699</v>
      </c>
    </row>
    <row r="27" spans="1:9" ht="52.9" customHeight="1" x14ac:dyDescent="0.25">
      <c r="A27" s="5"/>
      <c r="B27" s="4">
        <v>55003</v>
      </c>
      <c r="C27" s="446" t="s">
        <v>163</v>
      </c>
      <c r="D27" s="111">
        <v>585</v>
      </c>
      <c r="E27" s="396">
        <f t="shared" si="1"/>
        <v>643.5</v>
      </c>
      <c r="F27" s="185"/>
      <c r="G27" s="185"/>
      <c r="H27" s="130"/>
      <c r="I27" s="402" t="s">
        <v>699</v>
      </c>
    </row>
    <row r="28" spans="1:9" ht="48.6" customHeight="1" x14ac:dyDescent="0.25">
      <c r="A28" s="5"/>
      <c r="B28" s="4" t="s">
        <v>448</v>
      </c>
      <c r="C28" s="83" t="s">
        <v>164</v>
      </c>
      <c r="D28" s="111">
        <v>1260</v>
      </c>
      <c r="E28" s="396">
        <f t="shared" si="1"/>
        <v>1386</v>
      </c>
      <c r="F28" s="185"/>
      <c r="G28" s="185"/>
      <c r="H28" s="130"/>
      <c r="I28" s="402" t="s">
        <v>699</v>
      </c>
    </row>
    <row r="29" spans="1:9" ht="30" customHeight="1" x14ac:dyDescent="0.25">
      <c r="A29" s="209"/>
      <c r="B29" s="394">
        <v>55019</v>
      </c>
      <c r="C29" s="446" t="s">
        <v>447</v>
      </c>
      <c r="D29" s="111">
        <v>694</v>
      </c>
      <c r="E29" s="108">
        <f t="shared" si="1"/>
        <v>763.40000000000009</v>
      </c>
      <c r="F29" s="185"/>
      <c r="G29" s="185"/>
      <c r="H29" s="130"/>
      <c r="I29" s="402" t="s">
        <v>699</v>
      </c>
    </row>
    <row r="30" spans="1:9" ht="30" customHeight="1" x14ac:dyDescent="0.25">
      <c r="A30" s="210"/>
      <c r="B30" s="4">
        <v>55019</v>
      </c>
      <c r="C30" s="153" t="s">
        <v>362</v>
      </c>
      <c r="D30" s="111">
        <v>694</v>
      </c>
      <c r="E30" s="108">
        <v>764</v>
      </c>
      <c r="F30" s="185"/>
      <c r="G30" s="185"/>
      <c r="H30" s="130"/>
      <c r="I30" s="402" t="s">
        <v>699</v>
      </c>
    </row>
    <row r="31" spans="1:9" ht="54" customHeight="1" x14ac:dyDescent="0.25">
      <c r="A31" s="5"/>
      <c r="B31" s="4">
        <v>55018</v>
      </c>
      <c r="C31" s="160" t="s">
        <v>391</v>
      </c>
      <c r="D31" s="111">
        <v>907.65</v>
      </c>
      <c r="E31" s="108">
        <f>D31*1.1</f>
        <v>998.41500000000008</v>
      </c>
      <c r="F31" s="185">
        <v>28</v>
      </c>
      <c r="G31" s="185">
        <f>G7</f>
        <v>26.2</v>
      </c>
      <c r="H31" s="130"/>
      <c r="I31" s="402" t="s">
        <v>699</v>
      </c>
    </row>
    <row r="32" spans="1:9" s="295" customFormat="1" ht="54" customHeight="1" x14ac:dyDescent="0.3">
      <c r="A32" s="314"/>
      <c r="B32" s="4">
        <v>367</v>
      </c>
      <c r="C32" s="332" t="s">
        <v>598</v>
      </c>
      <c r="D32" s="111">
        <v>1008.23</v>
      </c>
      <c r="E32" s="396">
        <f t="shared" ref="E32:E33" si="2">D32*1.1</f>
        <v>1109.0530000000001</v>
      </c>
      <c r="F32" s="185"/>
      <c r="G32" s="331"/>
      <c r="H32" s="130">
        <v>6403</v>
      </c>
      <c r="I32" s="402" t="s">
        <v>698</v>
      </c>
    </row>
    <row r="33" spans="1:10" s="295" customFormat="1" ht="54" customHeight="1" x14ac:dyDescent="0.3">
      <c r="A33" s="207"/>
      <c r="B33" s="374">
        <v>170</v>
      </c>
      <c r="C33" s="332" t="s">
        <v>599</v>
      </c>
      <c r="D33" s="376">
        <v>835</v>
      </c>
      <c r="E33" s="396">
        <f t="shared" si="2"/>
        <v>918.50000000000011</v>
      </c>
      <c r="F33" s="185"/>
      <c r="G33" s="331"/>
      <c r="H33" s="130">
        <v>6403</v>
      </c>
      <c r="I33" s="402" t="s">
        <v>698</v>
      </c>
    </row>
    <row r="34" spans="1:10" s="295" customFormat="1" ht="54" customHeight="1" x14ac:dyDescent="0.3">
      <c r="A34" s="314"/>
      <c r="B34" s="394" t="s">
        <v>750</v>
      </c>
      <c r="C34" s="377" t="s">
        <v>665</v>
      </c>
      <c r="D34" s="111">
        <v>810.38</v>
      </c>
      <c r="E34" s="316">
        <f>D34*1.1</f>
        <v>891.41800000000012</v>
      </c>
      <c r="F34" s="185"/>
      <c r="G34" s="331"/>
      <c r="H34" s="309" t="s">
        <v>672</v>
      </c>
      <c r="I34" s="402" t="s">
        <v>699</v>
      </c>
    </row>
    <row r="35" spans="1:10" ht="60.75" customHeight="1" x14ac:dyDescent="0.25">
      <c r="A35" s="5"/>
      <c r="B35" s="4">
        <v>55011</v>
      </c>
      <c r="C35" s="154" t="s">
        <v>364</v>
      </c>
      <c r="D35" s="111">
        <v>580</v>
      </c>
      <c r="E35" s="108">
        <f>D35*1.1</f>
        <v>638</v>
      </c>
      <c r="F35" s="185"/>
      <c r="G35" s="185"/>
      <c r="H35" s="130"/>
    </row>
    <row r="36" spans="1:10" s="393" customFormat="1" ht="60.75" customHeight="1" x14ac:dyDescent="0.25">
      <c r="A36" s="314"/>
      <c r="B36" s="394">
        <v>55080</v>
      </c>
      <c r="C36" s="451" t="s">
        <v>759</v>
      </c>
      <c r="D36" s="111">
        <v>780.9</v>
      </c>
      <c r="E36" s="396">
        <f>D36*1.1</f>
        <v>858.99</v>
      </c>
      <c r="F36" s="399"/>
      <c r="G36" s="399"/>
      <c r="H36" s="450"/>
      <c r="I36" s="450"/>
    </row>
    <row r="37" spans="1:10" s="393" customFormat="1" ht="60.75" customHeight="1" x14ac:dyDescent="0.25">
      <c r="A37" s="314"/>
      <c r="B37" s="394">
        <v>55081</v>
      </c>
      <c r="C37" s="451" t="s">
        <v>760</v>
      </c>
      <c r="D37" s="111">
        <v>408</v>
      </c>
      <c r="E37" s="396">
        <f>D37*1.1</f>
        <v>448.8</v>
      </c>
      <c r="F37" s="399"/>
      <c r="G37" s="399"/>
      <c r="H37" s="450"/>
      <c r="I37" s="450"/>
    </row>
    <row r="38" spans="1:10" s="393" customFormat="1" ht="60.75" customHeight="1" x14ac:dyDescent="0.25">
      <c r="A38" s="314"/>
      <c r="B38" s="394">
        <v>55082</v>
      </c>
      <c r="C38" s="451" t="s">
        <v>761</v>
      </c>
      <c r="D38" s="111">
        <v>720</v>
      </c>
      <c r="E38" s="396"/>
      <c r="F38" s="399"/>
      <c r="G38" s="399"/>
      <c r="H38" s="450"/>
      <c r="I38" s="450"/>
    </row>
    <row r="39" spans="1:10" x14ac:dyDescent="0.25">
      <c r="A39" s="707" t="s">
        <v>150</v>
      </c>
      <c r="B39" s="708"/>
      <c r="C39" s="708"/>
      <c r="D39" s="708"/>
      <c r="E39" s="709"/>
      <c r="F39" s="185"/>
      <c r="G39" s="185"/>
      <c r="H39" s="130"/>
    </row>
    <row r="40" spans="1:10" ht="24.6" customHeight="1" x14ac:dyDescent="0.25">
      <c r="A40" s="524"/>
      <c r="B40" s="4">
        <v>55039</v>
      </c>
      <c r="C40" s="84" t="s">
        <v>184</v>
      </c>
      <c r="D40" s="110">
        <v>344.25</v>
      </c>
      <c r="E40" s="108">
        <f>D40*1.1</f>
        <v>378.67500000000001</v>
      </c>
      <c r="F40" s="185"/>
      <c r="G40" s="185"/>
      <c r="H40" s="130" t="s">
        <v>420</v>
      </c>
      <c r="I40" s="402" t="s">
        <v>698</v>
      </c>
    </row>
    <row r="41" spans="1:10" ht="30" x14ac:dyDescent="0.25">
      <c r="A41" s="525"/>
      <c r="B41" s="4">
        <v>55044</v>
      </c>
      <c r="C41" s="146" t="s">
        <v>317</v>
      </c>
      <c r="D41" s="508">
        <v>372.5</v>
      </c>
      <c r="E41" s="396">
        <f>D41*1.1</f>
        <v>409.75000000000006</v>
      </c>
      <c r="F41" s="185"/>
      <c r="G41" s="185"/>
      <c r="H41" s="130" t="s">
        <v>420</v>
      </c>
      <c r="I41" s="402" t="s">
        <v>698</v>
      </c>
    </row>
    <row r="42" spans="1:10" ht="27" customHeight="1" x14ac:dyDescent="0.25">
      <c r="A42" s="524"/>
      <c r="B42" s="4">
        <v>55031</v>
      </c>
      <c r="C42" s="84" t="s">
        <v>185</v>
      </c>
      <c r="D42" s="111">
        <v>362.5</v>
      </c>
      <c r="E42" s="396">
        <f t="shared" ref="E42:E47" si="3">D42*1.1</f>
        <v>398.75000000000006</v>
      </c>
      <c r="F42" s="185"/>
      <c r="G42" s="185"/>
      <c r="H42" s="130" t="s">
        <v>420</v>
      </c>
      <c r="I42" s="402" t="s">
        <v>698</v>
      </c>
    </row>
    <row r="43" spans="1:10" ht="28.15" customHeight="1" x14ac:dyDescent="0.25">
      <c r="A43" s="525"/>
      <c r="B43" s="4">
        <v>55034</v>
      </c>
      <c r="C43" s="84" t="s">
        <v>186</v>
      </c>
      <c r="D43" s="111">
        <v>400</v>
      </c>
      <c r="E43" s="396">
        <f t="shared" si="3"/>
        <v>440.00000000000006</v>
      </c>
      <c r="F43" s="185"/>
      <c r="G43" s="185"/>
      <c r="H43" s="130" t="s">
        <v>420</v>
      </c>
      <c r="I43" s="402" t="s">
        <v>698</v>
      </c>
    </row>
    <row r="44" spans="1:10" ht="54.75" customHeight="1" x14ac:dyDescent="0.25">
      <c r="A44" s="27"/>
      <c r="B44" s="4">
        <v>55030</v>
      </c>
      <c r="C44" s="222" t="s">
        <v>454</v>
      </c>
      <c r="D44" s="111">
        <v>388</v>
      </c>
      <c r="E44" s="396">
        <f t="shared" si="3"/>
        <v>426.8</v>
      </c>
      <c r="F44" s="185"/>
      <c r="G44" s="185"/>
      <c r="H44" s="130" t="s">
        <v>420</v>
      </c>
      <c r="I44" s="402" t="s">
        <v>698</v>
      </c>
    </row>
    <row r="45" spans="1:10" ht="28.15" customHeight="1" x14ac:dyDescent="0.25">
      <c r="A45" s="524"/>
      <c r="B45" s="4">
        <v>55036</v>
      </c>
      <c r="C45" s="84" t="s">
        <v>165</v>
      </c>
      <c r="D45" s="111">
        <v>375</v>
      </c>
      <c r="E45" s="396">
        <f t="shared" si="3"/>
        <v>412.50000000000006</v>
      </c>
      <c r="F45" s="185"/>
      <c r="G45" s="185">
        <f>G7</f>
        <v>26.2</v>
      </c>
      <c r="H45" s="130" t="s">
        <v>674</v>
      </c>
      <c r="I45" s="402" t="s">
        <v>699</v>
      </c>
    </row>
    <row r="46" spans="1:10" ht="27.6" customHeight="1" x14ac:dyDescent="0.25">
      <c r="A46" s="525"/>
      <c r="B46" s="4">
        <v>55038</v>
      </c>
      <c r="C46" s="149" t="s">
        <v>166</v>
      </c>
      <c r="D46" s="111">
        <v>430</v>
      </c>
      <c r="E46" s="396">
        <f t="shared" si="3"/>
        <v>473.00000000000006</v>
      </c>
      <c r="F46" s="185"/>
      <c r="G46" s="185">
        <f>G7</f>
        <v>26.2</v>
      </c>
      <c r="H46" s="309" t="s">
        <v>672</v>
      </c>
      <c r="I46" s="402" t="s">
        <v>699</v>
      </c>
    </row>
    <row r="47" spans="1:10" ht="48.6" customHeight="1" x14ac:dyDescent="0.25">
      <c r="A47" s="5"/>
      <c r="B47" s="4">
        <v>55022</v>
      </c>
      <c r="C47" s="312" t="s">
        <v>580</v>
      </c>
      <c r="D47" s="111">
        <v>388.8</v>
      </c>
      <c r="E47" s="396">
        <f t="shared" si="3"/>
        <v>427.68000000000006</v>
      </c>
      <c r="F47" s="185"/>
      <c r="G47" s="185"/>
      <c r="H47" s="130" t="s">
        <v>420</v>
      </c>
      <c r="I47" s="402" t="s">
        <v>698</v>
      </c>
    </row>
    <row r="48" spans="1:10" s="295" customFormat="1" ht="48.6" customHeight="1" x14ac:dyDescent="0.25">
      <c r="A48" s="296"/>
      <c r="B48" s="4">
        <v>55061</v>
      </c>
      <c r="C48" s="306" t="s">
        <v>569</v>
      </c>
      <c r="D48" s="111">
        <v>360</v>
      </c>
      <c r="E48" s="298" t="s">
        <v>258</v>
      </c>
      <c r="F48" s="185"/>
      <c r="G48" s="185"/>
      <c r="H48" s="130" t="s">
        <v>420</v>
      </c>
      <c r="I48" s="402"/>
      <c r="J48" s="394"/>
    </row>
    <row r="49" spans="1:9" s="295" customFormat="1" ht="48.6" customHeight="1" x14ac:dyDescent="0.25">
      <c r="A49" s="296"/>
      <c r="B49" s="4">
        <v>55062</v>
      </c>
      <c r="C49" s="308" t="s">
        <v>574</v>
      </c>
      <c r="D49" s="111">
        <v>408</v>
      </c>
      <c r="E49" s="298" t="s">
        <v>258</v>
      </c>
      <c r="F49" s="185"/>
      <c r="G49" s="185"/>
      <c r="H49" s="130" t="s">
        <v>420</v>
      </c>
      <c r="I49" s="402"/>
    </row>
    <row r="50" spans="1:9" ht="55.15" customHeight="1" x14ac:dyDescent="0.25">
      <c r="A50" s="5"/>
      <c r="B50" s="4">
        <v>55023</v>
      </c>
      <c r="C50" s="148" t="s">
        <v>345</v>
      </c>
      <c r="D50" s="111">
        <v>705</v>
      </c>
      <c r="E50" s="108">
        <f t="shared" ref="E50:E58" si="4">D50*1.1</f>
        <v>775.50000000000011</v>
      </c>
      <c r="F50" s="185"/>
      <c r="G50" s="185"/>
      <c r="H50" s="130" t="s">
        <v>420</v>
      </c>
    </row>
    <row r="51" spans="1:9" ht="71.25" customHeight="1" x14ac:dyDescent="0.25">
      <c r="A51" s="5"/>
      <c r="B51" s="4">
        <v>55067</v>
      </c>
      <c r="C51" s="519" t="s">
        <v>889</v>
      </c>
      <c r="D51" s="111">
        <v>618</v>
      </c>
      <c r="E51" s="108">
        <f t="shared" si="4"/>
        <v>679.80000000000007</v>
      </c>
      <c r="F51" s="185"/>
      <c r="G51" s="185"/>
      <c r="H51" s="309" t="s">
        <v>672</v>
      </c>
      <c r="I51" s="402" t="s">
        <v>699</v>
      </c>
    </row>
    <row r="52" spans="1:9" ht="46.9" customHeight="1" x14ac:dyDescent="0.25">
      <c r="A52" s="5"/>
      <c r="B52" s="4">
        <v>55035</v>
      </c>
      <c r="C52" s="84" t="s">
        <v>167</v>
      </c>
      <c r="D52" s="111">
        <v>595</v>
      </c>
      <c r="E52" s="108">
        <f t="shared" si="4"/>
        <v>654.5</v>
      </c>
      <c r="F52" s="185"/>
      <c r="G52" s="185"/>
      <c r="H52" s="130"/>
    </row>
    <row r="53" spans="1:9" ht="48.6" customHeight="1" x14ac:dyDescent="0.25">
      <c r="A53" s="5"/>
      <c r="B53" s="4" t="s">
        <v>449</v>
      </c>
      <c r="C53" s="84" t="s">
        <v>168</v>
      </c>
      <c r="D53" s="111">
        <v>1290</v>
      </c>
      <c r="E53" s="396">
        <f t="shared" si="4"/>
        <v>1419.0000000000002</v>
      </c>
      <c r="F53" s="185"/>
      <c r="G53" s="185"/>
      <c r="H53" s="130"/>
    </row>
    <row r="54" spans="1:9" ht="26.45" customHeight="1" x14ac:dyDescent="0.25">
      <c r="A54" s="524"/>
      <c r="B54" s="4"/>
      <c r="C54" s="147" t="s">
        <v>339</v>
      </c>
      <c r="D54" s="111">
        <v>578.75</v>
      </c>
      <c r="E54" s="108">
        <f t="shared" si="4"/>
        <v>636.625</v>
      </c>
      <c r="F54" s="185"/>
      <c r="G54" s="185"/>
      <c r="H54" s="130" t="s">
        <v>618</v>
      </c>
      <c r="I54" s="402" t="s">
        <v>699</v>
      </c>
    </row>
    <row r="55" spans="1:9" ht="28.15" customHeight="1" x14ac:dyDescent="0.25">
      <c r="A55" s="525"/>
      <c r="B55" s="4">
        <v>55043</v>
      </c>
      <c r="C55" s="147" t="s">
        <v>340</v>
      </c>
      <c r="D55" s="111">
        <v>653</v>
      </c>
      <c r="E55" s="316">
        <f t="shared" si="4"/>
        <v>718.30000000000007</v>
      </c>
      <c r="F55" s="185"/>
      <c r="G55" s="185"/>
      <c r="H55" s="130" t="s">
        <v>618</v>
      </c>
      <c r="I55" s="402" t="s">
        <v>699</v>
      </c>
    </row>
    <row r="56" spans="1:9" s="295" customFormat="1" ht="62.25" customHeight="1" x14ac:dyDescent="0.25">
      <c r="A56" s="330"/>
      <c r="B56" s="4">
        <v>219</v>
      </c>
      <c r="C56" s="334" t="s">
        <v>603</v>
      </c>
      <c r="D56" s="111">
        <v>1095</v>
      </c>
      <c r="E56" s="316">
        <f t="shared" si="4"/>
        <v>1204.5</v>
      </c>
      <c r="F56" s="185"/>
      <c r="G56" s="185"/>
      <c r="H56" s="130"/>
      <c r="I56" s="402" t="s">
        <v>698</v>
      </c>
    </row>
    <row r="57" spans="1:9" s="295" customFormat="1" ht="62.25" customHeight="1" x14ac:dyDescent="0.25">
      <c r="A57" s="372"/>
      <c r="B57" s="4">
        <v>55076</v>
      </c>
      <c r="C57" s="375" t="s">
        <v>664</v>
      </c>
      <c r="D57" s="111">
        <v>922</v>
      </c>
      <c r="E57" s="316">
        <f t="shared" si="4"/>
        <v>1014.2</v>
      </c>
      <c r="F57" s="185"/>
      <c r="G57" s="185"/>
      <c r="H57" s="309" t="s">
        <v>672</v>
      </c>
      <c r="I57" s="402" t="s">
        <v>699</v>
      </c>
    </row>
    <row r="58" spans="1:9" ht="51" customHeight="1" x14ac:dyDescent="0.25">
      <c r="A58" s="5"/>
      <c r="B58" s="394" t="s">
        <v>751</v>
      </c>
      <c r="C58" s="448" t="s">
        <v>178</v>
      </c>
      <c r="D58" s="112">
        <v>1850</v>
      </c>
      <c r="E58" s="108">
        <f t="shared" si="4"/>
        <v>2035.0000000000002</v>
      </c>
      <c r="F58" s="185"/>
      <c r="G58" s="185"/>
      <c r="H58" s="130"/>
      <c r="I58" s="402" t="s">
        <v>699</v>
      </c>
    </row>
    <row r="59" spans="1:9" x14ac:dyDescent="0.25">
      <c r="A59" s="707" t="s">
        <v>151</v>
      </c>
      <c r="B59" s="708"/>
      <c r="C59" s="708"/>
      <c r="D59" s="708"/>
      <c r="E59" s="709"/>
      <c r="F59" s="185"/>
      <c r="G59" s="185"/>
      <c r="H59" s="130"/>
    </row>
    <row r="60" spans="1:9" ht="53.25" customHeight="1" x14ac:dyDescent="0.25">
      <c r="A60" s="5"/>
      <c r="B60" s="4">
        <v>55041</v>
      </c>
      <c r="C60" s="149" t="s">
        <v>187</v>
      </c>
      <c r="D60" s="111">
        <v>393.75</v>
      </c>
      <c r="E60" s="108">
        <f>D60*1.1</f>
        <v>433.12500000000006</v>
      </c>
      <c r="F60" s="185"/>
      <c r="G60" s="185"/>
      <c r="H60" s="130" t="s">
        <v>420</v>
      </c>
      <c r="I60" s="402" t="s">
        <v>698</v>
      </c>
    </row>
    <row r="61" spans="1:9" ht="54.75" customHeight="1" x14ac:dyDescent="0.25">
      <c r="A61" s="5"/>
      <c r="B61" s="4">
        <v>55028</v>
      </c>
      <c r="C61" s="149" t="s">
        <v>188</v>
      </c>
      <c r="D61" s="110">
        <v>398.4</v>
      </c>
      <c r="E61" s="396">
        <f t="shared" ref="E61:E64" si="5">D61*1.1</f>
        <v>438.24</v>
      </c>
      <c r="F61" s="185"/>
      <c r="G61" s="185"/>
      <c r="H61" s="130" t="s">
        <v>420</v>
      </c>
      <c r="I61" s="402" t="s">
        <v>698</v>
      </c>
    </row>
    <row r="62" spans="1:9" ht="56.25" customHeight="1" x14ac:dyDescent="0.25">
      <c r="A62" s="5"/>
      <c r="B62" s="4">
        <v>55024</v>
      </c>
      <c r="C62" s="307" t="s">
        <v>571</v>
      </c>
      <c r="D62" s="111">
        <v>621</v>
      </c>
      <c r="E62" s="396">
        <f t="shared" si="5"/>
        <v>683.1</v>
      </c>
      <c r="F62" s="185"/>
      <c r="G62" s="185"/>
      <c r="H62" s="130" t="s">
        <v>419</v>
      </c>
      <c r="I62" s="402" t="s">
        <v>698</v>
      </c>
    </row>
    <row r="63" spans="1:9" ht="57" customHeight="1" x14ac:dyDescent="0.25">
      <c r="A63" s="5"/>
      <c r="B63" s="4">
        <v>55025</v>
      </c>
      <c r="C63" s="149" t="s">
        <v>189</v>
      </c>
      <c r="D63" s="111">
        <v>520</v>
      </c>
      <c r="E63" s="396">
        <f t="shared" si="5"/>
        <v>572</v>
      </c>
      <c r="F63" s="185"/>
      <c r="G63" s="185"/>
      <c r="H63" s="130" t="s">
        <v>419</v>
      </c>
      <c r="I63" s="402" t="s">
        <v>698</v>
      </c>
    </row>
    <row r="64" spans="1:9" ht="53.25" customHeight="1" x14ac:dyDescent="0.25">
      <c r="A64" s="5"/>
      <c r="B64" s="4">
        <v>55026</v>
      </c>
      <c r="C64" s="149" t="s">
        <v>190</v>
      </c>
      <c r="D64" s="111">
        <v>595</v>
      </c>
      <c r="E64" s="396">
        <f t="shared" si="5"/>
        <v>654.5</v>
      </c>
      <c r="F64" s="185"/>
      <c r="G64" s="185"/>
      <c r="H64" s="130" t="s">
        <v>419</v>
      </c>
      <c r="I64" s="402" t="s">
        <v>698</v>
      </c>
    </row>
    <row r="65" spans="1:9" s="295" customFormat="1" ht="53.25" customHeight="1" x14ac:dyDescent="0.25">
      <c r="A65" s="296"/>
      <c r="B65" s="4">
        <v>55063</v>
      </c>
      <c r="C65" s="307" t="s">
        <v>570</v>
      </c>
      <c r="D65" s="111">
        <v>458</v>
      </c>
      <c r="E65" s="298"/>
      <c r="F65" s="185"/>
      <c r="G65" s="185"/>
      <c r="H65" s="130"/>
      <c r="I65" s="402" t="s">
        <v>698</v>
      </c>
    </row>
    <row r="66" spans="1:9" s="295" customFormat="1" ht="53.25" customHeight="1" x14ac:dyDescent="0.25">
      <c r="A66" s="296"/>
      <c r="B66" s="4" t="s">
        <v>854</v>
      </c>
      <c r="C66" s="493" t="s">
        <v>853</v>
      </c>
      <c r="D66" s="111">
        <v>663</v>
      </c>
      <c r="E66" s="298">
        <f>D66*1.1</f>
        <v>729.30000000000007</v>
      </c>
      <c r="F66" s="185"/>
      <c r="G66" s="185"/>
      <c r="H66" s="130"/>
      <c r="I66" s="402" t="s">
        <v>698</v>
      </c>
    </row>
    <row r="67" spans="1:9" x14ac:dyDescent="0.25">
      <c r="A67" s="707" t="s">
        <v>152</v>
      </c>
      <c r="B67" s="708"/>
      <c r="C67" s="708"/>
      <c r="D67" s="708"/>
      <c r="E67" s="709"/>
      <c r="F67" s="185"/>
      <c r="G67" s="185"/>
      <c r="H67" s="130"/>
    </row>
    <row r="68" spans="1:9" ht="53.25" customHeight="1" x14ac:dyDescent="0.25">
      <c r="A68" s="5"/>
      <c r="B68" s="4">
        <v>55052</v>
      </c>
      <c r="C68" s="149" t="s">
        <v>169</v>
      </c>
      <c r="D68" s="110">
        <v>382.5</v>
      </c>
      <c r="E68" s="108">
        <f>D68*1.1</f>
        <v>420.75000000000006</v>
      </c>
      <c r="F68" s="185"/>
      <c r="G68" s="185"/>
      <c r="H68" s="130" t="s">
        <v>419</v>
      </c>
      <c r="I68" s="402" t="s">
        <v>698</v>
      </c>
    </row>
    <row r="69" spans="1:9" ht="42.75" customHeight="1" x14ac:dyDescent="0.25">
      <c r="A69" s="5"/>
      <c r="B69" s="4">
        <v>55047</v>
      </c>
      <c r="C69" s="141" t="s">
        <v>191</v>
      </c>
      <c r="D69" s="111">
        <v>514.79999999999995</v>
      </c>
      <c r="E69" s="396">
        <f>D69*1.1</f>
        <v>566.28</v>
      </c>
      <c r="F69" s="185"/>
      <c r="G69" s="185"/>
      <c r="H69" s="130"/>
      <c r="I69" s="402" t="s">
        <v>698</v>
      </c>
    </row>
    <row r="70" spans="1:9" s="295" customFormat="1" ht="53.25" customHeight="1" x14ac:dyDescent="0.25">
      <c r="A70" s="296"/>
      <c r="B70" s="4">
        <v>55065</v>
      </c>
      <c r="C70" s="308" t="s">
        <v>573</v>
      </c>
      <c r="D70" s="111">
        <v>486</v>
      </c>
      <c r="E70" s="298" t="s">
        <v>258</v>
      </c>
      <c r="F70" s="185"/>
      <c r="G70" s="185"/>
      <c r="H70" s="130"/>
      <c r="I70" s="402" t="s">
        <v>698</v>
      </c>
    </row>
    <row r="71" spans="1:9" ht="54.75" customHeight="1" x14ac:dyDescent="0.25">
      <c r="A71" s="5"/>
      <c r="B71" s="4">
        <v>55048</v>
      </c>
      <c r="C71" s="249" t="s">
        <v>192</v>
      </c>
      <c r="D71" s="110">
        <v>206.4</v>
      </c>
      <c r="E71" s="108">
        <f>D71*1.1</f>
        <v>227.04000000000002</v>
      </c>
      <c r="F71" s="185"/>
      <c r="G71" s="185"/>
      <c r="H71" s="130" t="s">
        <v>681</v>
      </c>
      <c r="I71" s="402" t="s">
        <v>698</v>
      </c>
    </row>
    <row r="72" spans="1:9" ht="49.5" customHeight="1" x14ac:dyDescent="0.25">
      <c r="A72" s="5"/>
      <c r="B72" s="4">
        <v>55049</v>
      </c>
      <c r="C72" s="94" t="s">
        <v>193</v>
      </c>
      <c r="D72" s="110">
        <v>172.2</v>
      </c>
      <c r="E72" s="396">
        <f t="shared" ref="E72:E76" si="6">D72*1.1</f>
        <v>189.42000000000002</v>
      </c>
      <c r="F72" s="185"/>
      <c r="G72" s="185"/>
      <c r="H72" s="130" t="s">
        <v>422</v>
      </c>
      <c r="I72" s="402" t="s">
        <v>698</v>
      </c>
    </row>
    <row r="73" spans="1:9" s="393" customFormat="1" ht="49.5" customHeight="1" x14ac:dyDescent="0.25">
      <c r="A73" s="314"/>
      <c r="B73" s="394">
        <v>55066</v>
      </c>
      <c r="C73" s="413" t="s">
        <v>706</v>
      </c>
      <c r="D73" s="110">
        <v>520</v>
      </c>
      <c r="E73" s="396">
        <f t="shared" si="6"/>
        <v>572</v>
      </c>
      <c r="F73" s="399"/>
      <c r="G73" s="399"/>
      <c r="H73" s="412"/>
      <c r="I73" s="412"/>
    </row>
    <row r="74" spans="1:9" ht="39.75" customHeight="1" x14ac:dyDescent="0.25">
      <c r="A74" s="5"/>
      <c r="B74" s="4">
        <v>55051</v>
      </c>
      <c r="C74" s="205" t="s">
        <v>450</v>
      </c>
      <c r="D74" s="110">
        <v>550</v>
      </c>
      <c r="E74" s="396">
        <f t="shared" si="6"/>
        <v>605</v>
      </c>
      <c r="F74" s="185"/>
      <c r="G74" s="185"/>
      <c r="H74" s="130">
        <v>6401</v>
      </c>
      <c r="I74" s="402" t="s">
        <v>698</v>
      </c>
    </row>
    <row r="75" spans="1:9" ht="51.75" customHeight="1" x14ac:dyDescent="0.25">
      <c r="A75" s="5"/>
      <c r="B75" s="4">
        <v>55068</v>
      </c>
      <c r="C75" s="240" t="s">
        <v>463</v>
      </c>
      <c r="D75" s="110">
        <v>283.2</v>
      </c>
      <c r="E75" s="396">
        <f t="shared" si="6"/>
        <v>311.52000000000004</v>
      </c>
      <c r="F75" s="185"/>
      <c r="G75" s="185"/>
      <c r="H75" s="130" t="s">
        <v>422</v>
      </c>
      <c r="I75" s="402" t="s">
        <v>698</v>
      </c>
    </row>
    <row r="76" spans="1:9" ht="48" customHeight="1" x14ac:dyDescent="0.25">
      <c r="A76" s="5"/>
      <c r="B76" s="4">
        <v>55069</v>
      </c>
      <c r="C76" s="229" t="s">
        <v>464</v>
      </c>
      <c r="D76" s="110">
        <v>222</v>
      </c>
      <c r="E76" s="396">
        <f t="shared" si="6"/>
        <v>244.20000000000002</v>
      </c>
      <c r="F76" s="185"/>
      <c r="G76" s="185"/>
      <c r="H76" s="130" t="s">
        <v>422</v>
      </c>
      <c r="I76" s="402" t="s">
        <v>698</v>
      </c>
    </row>
    <row r="77" spans="1:9" ht="39.75" customHeight="1" x14ac:dyDescent="0.25">
      <c r="A77" s="5"/>
      <c r="B77" s="394" t="s">
        <v>753</v>
      </c>
      <c r="C77" s="448" t="s">
        <v>465</v>
      </c>
      <c r="D77" s="110">
        <v>145</v>
      </c>
      <c r="E77" s="223" t="s">
        <v>460</v>
      </c>
      <c r="F77" s="185"/>
      <c r="G77" s="185"/>
      <c r="H77" s="130" t="s">
        <v>422</v>
      </c>
      <c r="I77" s="402" t="s">
        <v>698</v>
      </c>
    </row>
    <row r="78" spans="1:9" ht="39.75" customHeight="1" x14ac:dyDescent="0.25">
      <c r="A78" s="5"/>
      <c r="B78" s="394" t="s">
        <v>754</v>
      </c>
      <c r="C78" s="448" t="s">
        <v>466</v>
      </c>
      <c r="D78" s="110">
        <v>138</v>
      </c>
      <c r="E78" s="223" t="s">
        <v>460</v>
      </c>
      <c r="F78" s="185"/>
      <c r="G78" s="185"/>
      <c r="H78" s="130" t="s">
        <v>422</v>
      </c>
      <c r="I78" s="402" t="s">
        <v>698</v>
      </c>
    </row>
    <row r="79" spans="1:9" x14ac:dyDescent="0.25">
      <c r="A79" s="707" t="s">
        <v>153</v>
      </c>
      <c r="B79" s="708"/>
      <c r="C79" s="708"/>
      <c r="D79" s="708"/>
      <c r="E79" s="709"/>
      <c r="F79" s="185"/>
      <c r="G79" s="185"/>
      <c r="H79" s="130"/>
    </row>
    <row r="80" spans="1:9" ht="32.25" customHeight="1" x14ac:dyDescent="0.25">
      <c r="A80" s="5"/>
      <c r="B80" s="4">
        <v>55001</v>
      </c>
      <c r="C80" s="81" t="s">
        <v>194</v>
      </c>
      <c r="D80" s="111">
        <v>95</v>
      </c>
      <c r="E80" s="108">
        <f>D80*1.1</f>
        <v>104.50000000000001</v>
      </c>
      <c r="F80" s="185"/>
      <c r="G80" s="185"/>
      <c r="H80" s="130"/>
      <c r="I80" s="402" t="s">
        <v>698</v>
      </c>
    </row>
    <row r="81" spans="1:9" ht="30.75" customHeight="1" x14ac:dyDescent="0.25">
      <c r="A81" s="5"/>
      <c r="B81" s="4">
        <v>55002</v>
      </c>
      <c r="C81" s="81" t="s">
        <v>195</v>
      </c>
      <c r="D81" s="111">
        <v>102</v>
      </c>
      <c r="E81" s="396">
        <f>D81*1.1</f>
        <v>112.2</v>
      </c>
      <c r="F81" s="185"/>
      <c r="G81" s="185"/>
      <c r="H81" s="130"/>
      <c r="I81" s="402" t="s">
        <v>698</v>
      </c>
    </row>
    <row r="82" spans="1:9" s="295" customFormat="1" ht="30.75" customHeight="1" x14ac:dyDescent="0.25">
      <c r="A82" s="207"/>
      <c r="B82" s="4">
        <v>55056</v>
      </c>
      <c r="C82" s="335" t="s">
        <v>604</v>
      </c>
      <c r="D82" s="111">
        <v>265</v>
      </c>
      <c r="E82" s="316" t="s">
        <v>258</v>
      </c>
      <c r="F82" s="185"/>
      <c r="G82" s="185"/>
      <c r="H82" s="130"/>
      <c r="I82" s="402" t="s">
        <v>698</v>
      </c>
    </row>
    <row r="83" spans="1:9" ht="26.25" customHeight="1" x14ac:dyDescent="0.25">
      <c r="A83" s="524"/>
      <c r="B83" s="4">
        <v>345</v>
      </c>
      <c r="C83" s="155" t="s">
        <v>170</v>
      </c>
      <c r="D83" s="111">
        <v>152</v>
      </c>
      <c r="E83" s="316">
        <f t="shared" ref="E83:E84" si="7">D83*1.1</f>
        <v>167.20000000000002</v>
      </c>
      <c r="F83" s="185"/>
      <c r="G83" s="185"/>
      <c r="H83" s="130" t="s">
        <v>421</v>
      </c>
      <c r="I83" s="402" t="s">
        <v>698</v>
      </c>
    </row>
    <row r="84" spans="1:9" ht="26.25" customHeight="1" x14ac:dyDescent="0.25">
      <c r="A84" s="525"/>
      <c r="B84" s="4">
        <v>344</v>
      </c>
      <c r="C84" s="85" t="s">
        <v>171</v>
      </c>
      <c r="D84" s="111">
        <v>179</v>
      </c>
      <c r="E84" s="316">
        <f t="shared" si="7"/>
        <v>196.9</v>
      </c>
      <c r="F84" s="185"/>
      <c r="G84" s="185"/>
      <c r="H84" s="130" t="s">
        <v>421</v>
      </c>
      <c r="I84" s="402" t="s">
        <v>698</v>
      </c>
    </row>
    <row r="85" spans="1:9" s="295" customFormat="1" ht="26.25" customHeight="1" x14ac:dyDescent="0.25">
      <c r="A85" s="363"/>
      <c r="B85" s="4">
        <v>55077</v>
      </c>
      <c r="C85" s="378" t="s">
        <v>666</v>
      </c>
      <c r="D85" s="111">
        <v>148.5</v>
      </c>
      <c r="E85" s="316">
        <f>D85*1.1</f>
        <v>163.35000000000002</v>
      </c>
      <c r="F85" s="185"/>
      <c r="G85" s="185"/>
      <c r="H85" s="130" t="s">
        <v>421</v>
      </c>
      <c r="I85" s="402" t="s">
        <v>698</v>
      </c>
    </row>
    <row r="86" spans="1:9" s="295" customFormat="1" ht="26.25" customHeight="1" x14ac:dyDescent="0.25">
      <c r="A86" s="363"/>
      <c r="B86" s="4">
        <v>55078</v>
      </c>
      <c r="C86" s="378" t="s">
        <v>667</v>
      </c>
      <c r="D86" s="111">
        <v>175.5</v>
      </c>
      <c r="E86" s="316">
        <f>D86*1.1</f>
        <v>193.05</v>
      </c>
      <c r="F86" s="185"/>
      <c r="G86" s="185"/>
      <c r="H86" s="130" t="s">
        <v>421</v>
      </c>
      <c r="I86" s="402" t="s">
        <v>698</v>
      </c>
    </row>
    <row r="87" spans="1:9" ht="44.25" customHeight="1" x14ac:dyDescent="0.25">
      <c r="A87" s="5"/>
      <c r="B87" s="4">
        <v>340</v>
      </c>
      <c r="C87" s="288" t="s">
        <v>546</v>
      </c>
      <c r="D87" s="111">
        <v>273.39999999999998</v>
      </c>
      <c r="E87" s="108">
        <f>D87*1.1</f>
        <v>300.74</v>
      </c>
      <c r="F87" s="185"/>
      <c r="G87" s="185"/>
      <c r="H87" s="130" t="s">
        <v>420</v>
      </c>
      <c r="I87" s="402" t="s">
        <v>698</v>
      </c>
    </row>
    <row r="88" spans="1:9" s="295" customFormat="1" ht="44.25" customHeight="1" x14ac:dyDescent="0.25">
      <c r="A88" s="314"/>
      <c r="B88" s="4">
        <v>55070</v>
      </c>
      <c r="C88" s="328" t="s">
        <v>595</v>
      </c>
      <c r="D88" s="111">
        <v>147</v>
      </c>
      <c r="E88" s="396">
        <f t="shared" ref="E88:E93" si="8">D88*1.1</f>
        <v>161.70000000000002</v>
      </c>
      <c r="F88" s="185"/>
      <c r="G88" s="185"/>
      <c r="H88" s="130"/>
      <c r="I88" s="402" t="s">
        <v>698</v>
      </c>
    </row>
    <row r="89" spans="1:9" s="295" customFormat="1" ht="44.25" customHeight="1" x14ac:dyDescent="0.25">
      <c r="A89" s="314"/>
      <c r="B89" s="4">
        <v>55071</v>
      </c>
      <c r="C89" s="328" t="s">
        <v>594</v>
      </c>
      <c r="D89" s="111">
        <v>147</v>
      </c>
      <c r="E89" s="396">
        <f t="shared" si="8"/>
        <v>161.70000000000002</v>
      </c>
      <c r="F89" s="185"/>
      <c r="G89" s="185"/>
      <c r="H89" s="130"/>
      <c r="I89" s="402" t="s">
        <v>698</v>
      </c>
    </row>
    <row r="90" spans="1:9" s="295" customFormat="1" ht="44.25" customHeight="1" x14ac:dyDescent="0.25">
      <c r="A90" s="314"/>
      <c r="B90" s="4">
        <v>55072</v>
      </c>
      <c r="C90" s="328" t="s">
        <v>593</v>
      </c>
      <c r="D90" s="111">
        <v>147</v>
      </c>
      <c r="E90" s="396">
        <f t="shared" si="8"/>
        <v>161.70000000000002</v>
      </c>
      <c r="F90" s="185"/>
      <c r="G90" s="185"/>
      <c r="H90" s="130"/>
      <c r="I90" s="402" t="s">
        <v>698</v>
      </c>
    </row>
    <row r="91" spans="1:9" s="295" customFormat="1" ht="44.25" customHeight="1" x14ac:dyDescent="0.25">
      <c r="A91" s="314"/>
      <c r="B91" s="4">
        <v>55073</v>
      </c>
      <c r="C91" s="328" t="s">
        <v>592</v>
      </c>
      <c r="D91" s="111">
        <v>132</v>
      </c>
      <c r="E91" s="396">
        <f t="shared" si="8"/>
        <v>145.20000000000002</v>
      </c>
      <c r="F91" s="185"/>
      <c r="G91" s="185"/>
      <c r="H91" s="130"/>
      <c r="I91" s="402" t="s">
        <v>698</v>
      </c>
    </row>
    <row r="92" spans="1:9" s="295" customFormat="1" ht="44.25" customHeight="1" x14ac:dyDescent="0.25">
      <c r="A92" s="314"/>
      <c r="B92" s="4">
        <v>55074</v>
      </c>
      <c r="C92" s="328" t="s">
        <v>596</v>
      </c>
      <c r="D92" s="111">
        <v>168</v>
      </c>
      <c r="E92" s="396"/>
      <c r="F92" s="329" t="s">
        <v>564</v>
      </c>
      <c r="G92" s="185"/>
      <c r="H92" s="130"/>
      <c r="I92" s="402" t="s">
        <v>698</v>
      </c>
    </row>
    <row r="93" spans="1:9" s="295" customFormat="1" ht="44.25" customHeight="1" x14ac:dyDescent="0.25">
      <c r="A93" s="314"/>
      <c r="B93" s="4">
        <v>55075</v>
      </c>
      <c r="C93" s="328" t="s">
        <v>597</v>
      </c>
      <c r="D93" s="111">
        <v>132</v>
      </c>
      <c r="E93" s="396">
        <f t="shared" si="8"/>
        <v>145.20000000000002</v>
      </c>
      <c r="F93" s="185"/>
      <c r="G93" s="185"/>
      <c r="H93" s="130"/>
      <c r="I93" s="402" t="s">
        <v>698</v>
      </c>
    </row>
    <row r="94" spans="1:9" x14ac:dyDescent="0.25">
      <c r="A94" s="707" t="s">
        <v>154</v>
      </c>
      <c r="B94" s="708"/>
      <c r="C94" s="708"/>
      <c r="D94" s="708"/>
      <c r="E94" s="709"/>
      <c r="F94" s="185"/>
      <c r="G94" s="185"/>
      <c r="H94" s="130"/>
    </row>
    <row r="95" spans="1:9" ht="32.25" customHeight="1" x14ac:dyDescent="0.25">
      <c r="A95" s="5"/>
      <c r="B95" s="4">
        <v>55061</v>
      </c>
      <c r="C95" s="149" t="s">
        <v>172</v>
      </c>
      <c r="D95" s="111">
        <v>42</v>
      </c>
      <c r="E95" s="108">
        <f>D95*1.1</f>
        <v>46.2</v>
      </c>
      <c r="F95" s="185"/>
      <c r="G95" s="185"/>
      <c r="H95" s="130">
        <v>6406903000</v>
      </c>
      <c r="I95" s="402" t="s">
        <v>698</v>
      </c>
    </row>
    <row r="96" spans="1:9" ht="33.75" customHeight="1" x14ac:dyDescent="0.25">
      <c r="A96" s="5"/>
      <c r="B96" s="4">
        <v>55058</v>
      </c>
      <c r="C96" s="211" t="s">
        <v>316</v>
      </c>
      <c r="D96" s="111">
        <v>175</v>
      </c>
      <c r="E96" s="396">
        <f t="shared" ref="E96:E98" si="9">D96*1.1</f>
        <v>192.50000000000003</v>
      </c>
      <c r="F96" s="185"/>
      <c r="G96" s="185"/>
      <c r="H96" s="130"/>
      <c r="I96" s="402" t="s">
        <v>698</v>
      </c>
    </row>
    <row r="97" spans="1:9" ht="43.5" customHeight="1" x14ac:dyDescent="0.25">
      <c r="A97" s="5"/>
      <c r="B97" s="4">
        <v>55057</v>
      </c>
      <c r="C97" s="213" t="s">
        <v>451</v>
      </c>
      <c r="D97" s="111">
        <v>194.4</v>
      </c>
      <c r="E97" s="396">
        <f t="shared" si="9"/>
        <v>213.84000000000003</v>
      </c>
      <c r="F97" s="185"/>
      <c r="G97" s="185"/>
      <c r="H97" s="130"/>
      <c r="I97" s="402" t="s">
        <v>698</v>
      </c>
    </row>
    <row r="98" spans="1:9" ht="50.25" customHeight="1" x14ac:dyDescent="0.25">
      <c r="A98" s="5"/>
      <c r="B98" s="4">
        <v>55059</v>
      </c>
      <c r="C98" s="212" t="s">
        <v>437</v>
      </c>
      <c r="D98" s="111">
        <v>453.75</v>
      </c>
      <c r="E98" s="396">
        <f t="shared" si="9"/>
        <v>499.12500000000006</v>
      </c>
      <c r="F98" s="185"/>
      <c r="G98" s="185"/>
      <c r="H98" s="130" t="s">
        <v>419</v>
      </c>
      <c r="I98" s="402" t="s">
        <v>698</v>
      </c>
    </row>
    <row r="99" spans="1:9" ht="58.5" customHeight="1" x14ac:dyDescent="0.25">
      <c r="A99" s="5"/>
      <c r="B99" s="4" t="s">
        <v>517</v>
      </c>
      <c r="C99" s="214" t="s">
        <v>173</v>
      </c>
      <c r="D99" s="118">
        <v>220</v>
      </c>
      <c r="E99" s="223">
        <v>242</v>
      </c>
      <c r="F99" s="185"/>
      <c r="G99" s="185"/>
      <c r="H99" s="130" t="s">
        <v>511</v>
      </c>
      <c r="I99" s="402" t="s">
        <v>698</v>
      </c>
    </row>
    <row r="100" spans="1:9" s="393" customFormat="1" ht="58.5" customHeight="1" x14ac:dyDescent="0.25">
      <c r="A100" s="314"/>
      <c r="B100" s="394">
        <v>55084</v>
      </c>
      <c r="C100" s="502" t="s">
        <v>864</v>
      </c>
      <c r="D100" s="118">
        <v>510</v>
      </c>
      <c r="E100" s="396">
        <f t="shared" ref="E100:E102" si="10">D100*1.1</f>
        <v>561</v>
      </c>
      <c r="F100" s="399"/>
      <c r="G100" s="399"/>
      <c r="H100" s="501"/>
      <c r="I100" s="501"/>
    </row>
    <row r="101" spans="1:9" s="393" customFormat="1" ht="58.5" customHeight="1" x14ac:dyDescent="0.25">
      <c r="A101" s="314"/>
      <c r="B101" s="394">
        <v>55085</v>
      </c>
      <c r="C101" s="502" t="s">
        <v>863</v>
      </c>
      <c r="D101" s="118">
        <v>630</v>
      </c>
      <c r="E101" s="396">
        <f t="shared" si="10"/>
        <v>693</v>
      </c>
      <c r="F101" s="399"/>
      <c r="G101" s="399"/>
      <c r="H101" s="501"/>
      <c r="I101" s="501"/>
    </row>
    <row r="102" spans="1:9" s="393" customFormat="1" ht="58.5" customHeight="1" x14ac:dyDescent="0.25">
      <c r="A102" s="314"/>
      <c r="B102" s="394">
        <v>55086</v>
      </c>
      <c r="C102" s="502" t="s">
        <v>862</v>
      </c>
      <c r="D102" s="118">
        <v>630</v>
      </c>
      <c r="E102" s="396">
        <f t="shared" si="10"/>
        <v>693</v>
      </c>
      <c r="F102" s="399"/>
      <c r="G102" s="399"/>
      <c r="H102" s="501"/>
      <c r="I102" s="501"/>
    </row>
    <row r="103" spans="1:9" ht="52.5" customHeight="1" x14ac:dyDescent="0.25">
      <c r="A103" s="5"/>
      <c r="B103" s="4">
        <v>55050</v>
      </c>
      <c r="C103" s="214" t="s">
        <v>196</v>
      </c>
      <c r="D103" s="110">
        <v>360</v>
      </c>
      <c r="E103" s="108">
        <f>D103*1.1</f>
        <v>396.00000000000006</v>
      </c>
      <c r="F103" s="185"/>
      <c r="G103" s="185"/>
      <c r="H103" s="130" t="s">
        <v>420</v>
      </c>
      <c r="I103" s="402" t="s">
        <v>698</v>
      </c>
    </row>
    <row r="104" spans="1:9" ht="32.25" customHeight="1" x14ac:dyDescent="0.25">
      <c r="A104" s="209"/>
      <c r="B104" s="4">
        <v>55032</v>
      </c>
      <c r="C104" s="131" t="s">
        <v>320</v>
      </c>
      <c r="D104" s="111">
        <v>387.5</v>
      </c>
      <c r="E104" s="396">
        <f t="shared" ref="E104:E108" si="11">D104*1.1</f>
        <v>426.25000000000006</v>
      </c>
      <c r="F104" s="185"/>
      <c r="G104" s="185"/>
      <c r="H104" s="130" t="s">
        <v>420</v>
      </c>
      <c r="I104" s="402" t="s">
        <v>698</v>
      </c>
    </row>
    <row r="105" spans="1:9" ht="30" x14ac:dyDescent="0.25">
      <c r="A105" s="210"/>
      <c r="B105" s="4">
        <v>55033</v>
      </c>
      <c r="C105" s="81" t="s">
        <v>197</v>
      </c>
      <c r="D105" s="111">
        <v>425</v>
      </c>
      <c r="E105" s="396">
        <f t="shared" si="11"/>
        <v>467.50000000000006</v>
      </c>
      <c r="F105" s="185"/>
      <c r="G105" s="185"/>
      <c r="H105" s="130" t="s">
        <v>420</v>
      </c>
      <c r="I105" s="402" t="s">
        <v>698</v>
      </c>
    </row>
    <row r="106" spans="1:9" ht="33" customHeight="1" x14ac:dyDescent="0.25">
      <c r="A106" s="524"/>
      <c r="B106" s="203">
        <v>55054</v>
      </c>
      <c r="C106" s="246" t="s">
        <v>174</v>
      </c>
      <c r="D106" s="111">
        <v>495.3</v>
      </c>
      <c r="E106" s="396">
        <f t="shared" si="11"/>
        <v>544.83000000000004</v>
      </c>
      <c r="F106" s="185"/>
      <c r="G106" s="185"/>
      <c r="H106" s="130" t="s">
        <v>675</v>
      </c>
      <c r="I106" s="402" t="s">
        <v>699</v>
      </c>
    </row>
    <row r="107" spans="1:9" ht="33" customHeight="1" x14ac:dyDescent="0.25">
      <c r="A107" s="525"/>
      <c r="B107" s="4">
        <v>55055</v>
      </c>
      <c r="C107" s="82" t="s">
        <v>175</v>
      </c>
      <c r="D107" s="111">
        <v>524.4</v>
      </c>
      <c r="E107" s="396">
        <f t="shared" si="11"/>
        <v>576.84</v>
      </c>
      <c r="F107" s="185"/>
      <c r="G107" s="185"/>
      <c r="H107" s="309" t="s">
        <v>672</v>
      </c>
      <c r="I107" s="402" t="s">
        <v>699</v>
      </c>
    </row>
    <row r="108" spans="1:9" ht="28.5" customHeight="1" x14ac:dyDescent="0.25">
      <c r="A108" s="209"/>
      <c r="B108" s="394" t="s">
        <v>755</v>
      </c>
      <c r="C108" s="449" t="s">
        <v>461</v>
      </c>
      <c r="D108" s="111">
        <v>722.4</v>
      </c>
      <c r="E108" s="108">
        <f t="shared" si="11"/>
        <v>794.64</v>
      </c>
      <c r="F108" s="185"/>
      <c r="G108" s="185"/>
      <c r="H108" s="130" t="s">
        <v>512</v>
      </c>
      <c r="I108" s="402" t="s">
        <v>699</v>
      </c>
    </row>
    <row r="109" spans="1:9" ht="30" customHeight="1" x14ac:dyDescent="0.25">
      <c r="A109" s="210"/>
      <c r="B109" s="4">
        <v>55045</v>
      </c>
      <c r="C109" s="222" t="s">
        <v>462</v>
      </c>
      <c r="D109" s="111">
        <v>722</v>
      </c>
      <c r="E109" s="108">
        <f>D109*1.1</f>
        <v>794.2</v>
      </c>
      <c r="F109" s="185"/>
      <c r="G109" s="185"/>
      <c r="H109" s="130" t="s">
        <v>673</v>
      </c>
      <c r="I109" s="402" t="s">
        <v>699</v>
      </c>
    </row>
    <row r="110" spans="1:9" ht="57.75" customHeight="1" x14ac:dyDescent="0.25">
      <c r="A110" s="5"/>
      <c r="B110" s="4">
        <v>55029</v>
      </c>
      <c r="C110" s="87" t="s">
        <v>198</v>
      </c>
      <c r="D110" s="110">
        <v>420</v>
      </c>
      <c r="E110" s="108">
        <f>D110*1.1</f>
        <v>462.00000000000006</v>
      </c>
      <c r="F110" s="185"/>
      <c r="G110" s="185"/>
      <c r="H110" s="130" t="s">
        <v>420</v>
      </c>
      <c r="I110" s="402" t="s">
        <v>698</v>
      </c>
    </row>
    <row r="111" spans="1:9" ht="57" customHeight="1" x14ac:dyDescent="0.25">
      <c r="A111" s="5"/>
      <c r="B111" s="4">
        <v>55042</v>
      </c>
      <c r="C111" s="87" t="s">
        <v>199</v>
      </c>
      <c r="D111" s="111">
        <v>425</v>
      </c>
      <c r="E111" s="396">
        <f t="shared" ref="E111:E116" si="12">D111*1.1</f>
        <v>467.50000000000006</v>
      </c>
      <c r="F111" s="185"/>
      <c r="G111" s="185"/>
      <c r="H111" s="130" t="s">
        <v>420</v>
      </c>
      <c r="I111" s="402" t="s">
        <v>698</v>
      </c>
    </row>
    <row r="112" spans="1:9" ht="58.5" customHeight="1" x14ac:dyDescent="0.25">
      <c r="A112" s="5"/>
      <c r="B112" s="4">
        <v>55027</v>
      </c>
      <c r="C112" s="204" t="s">
        <v>200</v>
      </c>
      <c r="D112" s="111">
        <v>700.02</v>
      </c>
      <c r="E112" s="396">
        <f t="shared" si="12"/>
        <v>770.02200000000005</v>
      </c>
      <c r="F112" s="185"/>
      <c r="G112" s="185"/>
      <c r="H112" s="130" t="s">
        <v>420</v>
      </c>
      <c r="I112" s="404" t="s">
        <v>698</v>
      </c>
    </row>
    <row r="113" spans="1:9" ht="50.25" customHeight="1" x14ac:dyDescent="0.25">
      <c r="A113" s="5"/>
      <c r="B113" s="4">
        <v>55037</v>
      </c>
      <c r="C113" s="88" t="s">
        <v>177</v>
      </c>
      <c r="D113" s="110">
        <v>732</v>
      </c>
      <c r="E113" s="396">
        <f t="shared" si="12"/>
        <v>805.2</v>
      </c>
      <c r="F113" s="185"/>
      <c r="G113" s="185"/>
      <c r="H113" s="130">
        <v>6403400000</v>
      </c>
      <c r="I113" s="404" t="s">
        <v>699</v>
      </c>
    </row>
    <row r="114" spans="1:9" ht="60" customHeight="1" x14ac:dyDescent="0.25">
      <c r="A114" s="5"/>
      <c r="B114" s="4">
        <v>55053</v>
      </c>
      <c r="C114" s="89" t="s">
        <v>176</v>
      </c>
      <c r="D114" s="110">
        <v>750</v>
      </c>
      <c r="E114" s="396">
        <f t="shared" si="12"/>
        <v>825.00000000000011</v>
      </c>
      <c r="F114" s="185"/>
      <c r="G114" s="185"/>
      <c r="H114" s="130">
        <v>6403400000</v>
      </c>
      <c r="I114" s="404" t="s">
        <v>699</v>
      </c>
    </row>
    <row r="115" spans="1:9" s="295" customFormat="1" ht="60" customHeight="1" x14ac:dyDescent="0.25">
      <c r="A115" s="314"/>
      <c r="B115" s="4">
        <v>55079</v>
      </c>
      <c r="C115" s="349" t="s">
        <v>638</v>
      </c>
      <c r="D115" s="110">
        <v>630</v>
      </c>
      <c r="E115" s="396">
        <f t="shared" si="12"/>
        <v>693</v>
      </c>
      <c r="F115" s="185"/>
      <c r="G115" s="185"/>
      <c r="H115" s="130" t="s">
        <v>676</v>
      </c>
      <c r="I115" s="404" t="s">
        <v>699</v>
      </c>
    </row>
    <row r="116" spans="1:9" ht="70.5" customHeight="1" x14ac:dyDescent="0.25">
      <c r="A116" s="5"/>
      <c r="B116" s="4">
        <v>55040</v>
      </c>
      <c r="C116" s="260" t="s">
        <v>520</v>
      </c>
      <c r="D116" s="111">
        <v>792</v>
      </c>
      <c r="E116" s="396">
        <f t="shared" si="12"/>
        <v>871.2</v>
      </c>
      <c r="F116" s="185"/>
      <c r="G116" s="185"/>
      <c r="H116" s="309" t="s">
        <v>672</v>
      </c>
      <c r="I116" s="402" t="s">
        <v>699</v>
      </c>
    </row>
    <row r="117" spans="1:9" x14ac:dyDescent="0.25">
      <c r="C117" s="144"/>
      <c r="H117" t="s">
        <v>512</v>
      </c>
    </row>
    <row r="118" spans="1:9" x14ac:dyDescent="0.25">
      <c r="C118" s="145" t="s">
        <v>342</v>
      </c>
    </row>
    <row r="119" spans="1:9" ht="15" customHeight="1" x14ac:dyDescent="0.25">
      <c r="C119" s="145" t="s">
        <v>343</v>
      </c>
    </row>
    <row r="120" spans="1:9" ht="27.6" customHeight="1" x14ac:dyDescent="0.25">
      <c r="C120" s="143" t="s">
        <v>344</v>
      </c>
    </row>
  </sheetData>
  <mergeCells count="24">
    <mergeCell ref="A106:A107"/>
    <mergeCell ref="A79:E79"/>
    <mergeCell ref="A54:A55"/>
    <mergeCell ref="A45:A46"/>
    <mergeCell ref="A22:A23"/>
    <mergeCell ref="A25:A26"/>
    <mergeCell ref="A59:E59"/>
    <mergeCell ref="A67:E67"/>
    <mergeCell ref="A83:A84"/>
    <mergeCell ref="A94:E94"/>
    <mergeCell ref="A40:A41"/>
    <mergeCell ref="A42:A43"/>
    <mergeCell ref="A1:D1"/>
    <mergeCell ref="A2:D2"/>
    <mergeCell ref="A3:D3"/>
    <mergeCell ref="A4:D4"/>
    <mergeCell ref="A5:D5"/>
    <mergeCell ref="A7:E7"/>
    <mergeCell ref="A19:E19"/>
    <mergeCell ref="A39:E39"/>
    <mergeCell ref="A8:A10"/>
    <mergeCell ref="A11:A12"/>
    <mergeCell ref="A14:A15"/>
    <mergeCell ref="A20:A21"/>
  </mergeCells>
  <phoneticPr fontId="99" type="noConversion"/>
  <pageMargins left="0.7" right="0.7" top="0.75" bottom="0.75" header="0.3" footer="0.3"/>
  <pageSetup paperSize="9" scale="5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G80"/>
  <sheetViews>
    <sheetView topLeftCell="A73" workbookViewId="0">
      <selection activeCell="B58" sqref="B58"/>
    </sheetView>
  </sheetViews>
  <sheetFormatPr defaultRowHeight="15" x14ac:dyDescent="0.25"/>
  <cols>
    <col min="2" max="2" width="64.140625" customWidth="1"/>
    <col min="6" max="6" width="21" style="382" customWidth="1"/>
    <col min="7" max="7" width="9.140625" style="402"/>
  </cols>
  <sheetData>
    <row r="1" spans="1:7" ht="36.75" customHeight="1" x14ac:dyDescent="0.4">
      <c r="B1" s="721" t="s">
        <v>25</v>
      </c>
      <c r="C1" s="721"/>
      <c r="D1" s="721"/>
    </row>
    <row r="2" spans="1:7" ht="15.75" x14ac:dyDescent="0.25">
      <c r="B2" s="722" t="s">
        <v>723</v>
      </c>
      <c r="C2" s="722"/>
      <c r="D2" s="722"/>
    </row>
    <row r="3" spans="1:7" ht="18.75" x14ac:dyDescent="0.3">
      <c r="B3" s="723" t="s">
        <v>379</v>
      </c>
      <c r="C3" s="723"/>
      <c r="D3" s="723"/>
    </row>
    <row r="4" spans="1:7" x14ac:dyDescent="0.25">
      <c r="B4" s="724" t="s">
        <v>380</v>
      </c>
      <c r="C4" s="724"/>
      <c r="D4" s="724"/>
    </row>
    <row r="5" spans="1:7" ht="30" x14ac:dyDescent="0.25">
      <c r="A5" s="4" t="s">
        <v>444</v>
      </c>
      <c r="B5" s="162" t="s">
        <v>378</v>
      </c>
      <c r="C5" s="163" t="s">
        <v>377</v>
      </c>
      <c r="D5" s="164" t="s">
        <v>42</v>
      </c>
      <c r="E5" s="284"/>
      <c r="F5" s="345" t="s">
        <v>510</v>
      </c>
      <c r="G5" s="405" t="s">
        <v>700</v>
      </c>
    </row>
    <row r="6" spans="1:7" x14ac:dyDescent="0.25">
      <c r="A6" s="718" t="s">
        <v>374</v>
      </c>
      <c r="B6" s="719"/>
      <c r="C6" s="719"/>
      <c r="D6" s="720"/>
      <c r="E6" s="284"/>
    </row>
    <row r="7" spans="1:7" ht="16.5" customHeight="1" x14ac:dyDescent="0.25">
      <c r="A7" s="4">
        <v>66019</v>
      </c>
      <c r="B7" s="86" t="s">
        <v>369</v>
      </c>
      <c r="C7" s="165">
        <v>16.8</v>
      </c>
      <c r="D7" s="108">
        <f>C7*1.1</f>
        <v>18.480000000000004</v>
      </c>
      <c r="E7" s="284"/>
      <c r="F7" s="471">
        <v>3402209000</v>
      </c>
      <c r="G7" s="402" t="s">
        <v>698</v>
      </c>
    </row>
    <row r="8" spans="1:7" ht="18" customHeight="1" x14ac:dyDescent="0.25">
      <c r="A8" s="4">
        <v>66017</v>
      </c>
      <c r="B8" s="86" t="s">
        <v>367</v>
      </c>
      <c r="C8" s="165">
        <v>24.92</v>
      </c>
      <c r="D8" s="108">
        <v>26.16</v>
      </c>
      <c r="E8" s="284"/>
      <c r="F8" s="471">
        <v>3405400000</v>
      </c>
      <c r="G8" s="402" t="s">
        <v>699</v>
      </c>
    </row>
    <row r="9" spans="1:7" ht="15" customHeight="1" x14ac:dyDescent="0.25">
      <c r="A9" s="4">
        <v>66018</v>
      </c>
      <c r="B9" s="86" t="s">
        <v>370</v>
      </c>
      <c r="C9" s="165">
        <v>22.64</v>
      </c>
      <c r="D9" s="108">
        <v>23.78</v>
      </c>
      <c r="E9" s="284"/>
      <c r="F9" s="471">
        <v>3405400000</v>
      </c>
      <c r="G9" s="402" t="s">
        <v>699</v>
      </c>
    </row>
    <row r="10" spans="1:7" ht="15.75" customHeight="1" x14ac:dyDescent="0.25">
      <c r="A10" s="4">
        <v>66027</v>
      </c>
      <c r="B10" s="86" t="s">
        <v>371</v>
      </c>
      <c r="C10" s="165">
        <v>51.86</v>
      </c>
      <c r="D10" s="108">
        <v>54.46</v>
      </c>
      <c r="E10" s="284"/>
      <c r="F10" s="471"/>
      <c r="G10" s="402" t="s">
        <v>699</v>
      </c>
    </row>
    <row r="11" spans="1:7" ht="13.5" customHeight="1" x14ac:dyDescent="0.25">
      <c r="A11" s="4"/>
      <c r="B11" s="86" t="s">
        <v>372</v>
      </c>
      <c r="C11" s="165">
        <v>340.74</v>
      </c>
      <c r="D11" s="108">
        <v>357.78</v>
      </c>
      <c r="E11" s="284"/>
      <c r="F11" s="471">
        <v>3402209000</v>
      </c>
      <c r="G11" s="402" t="s">
        <v>698</v>
      </c>
    </row>
    <row r="12" spans="1:7" x14ac:dyDescent="0.25">
      <c r="A12" s="4">
        <v>66013</v>
      </c>
      <c r="B12" s="86" t="s">
        <v>288</v>
      </c>
      <c r="C12" s="165">
        <v>5.65</v>
      </c>
      <c r="D12" s="108">
        <f>C12*1.05</f>
        <v>5.932500000000001</v>
      </c>
      <c r="E12" s="284" t="s">
        <v>865</v>
      </c>
      <c r="F12" s="471">
        <v>3401</v>
      </c>
      <c r="G12" s="402" t="s">
        <v>698</v>
      </c>
    </row>
    <row r="13" spans="1:7" x14ac:dyDescent="0.25">
      <c r="A13" s="4">
        <v>66014</v>
      </c>
      <c r="B13" s="86" t="s">
        <v>289</v>
      </c>
      <c r="C13" s="165">
        <v>8.25</v>
      </c>
      <c r="D13" s="108">
        <f>C13*1.05</f>
        <v>8.6624999999999996</v>
      </c>
      <c r="E13" s="284" t="s">
        <v>866</v>
      </c>
      <c r="F13" s="471">
        <v>3401</v>
      </c>
      <c r="G13" s="402" t="s">
        <v>698</v>
      </c>
    </row>
    <row r="14" spans="1:7" x14ac:dyDescent="0.25">
      <c r="A14" s="4">
        <v>66016</v>
      </c>
      <c r="B14" s="86" t="s">
        <v>368</v>
      </c>
      <c r="C14" s="165">
        <v>5.28</v>
      </c>
      <c r="D14" s="108">
        <f>C14*1.1</f>
        <v>5.8080000000000007</v>
      </c>
      <c r="E14" s="284" t="s">
        <v>866</v>
      </c>
      <c r="F14" s="471">
        <v>3401</v>
      </c>
      <c r="G14" s="402" t="s">
        <v>698</v>
      </c>
    </row>
    <row r="15" spans="1:7" s="295" customFormat="1" x14ac:dyDescent="0.25">
      <c r="A15" s="4">
        <v>66028</v>
      </c>
      <c r="B15" s="315" t="s">
        <v>629</v>
      </c>
      <c r="C15" s="165">
        <v>15.34</v>
      </c>
      <c r="D15" s="316">
        <v>15.94</v>
      </c>
      <c r="E15" s="284"/>
      <c r="F15" s="471"/>
      <c r="G15" s="402"/>
    </row>
    <row r="16" spans="1:7" x14ac:dyDescent="0.25">
      <c r="A16" s="4">
        <v>66012</v>
      </c>
      <c r="B16" s="86" t="s">
        <v>373</v>
      </c>
      <c r="C16" s="165">
        <v>9.6</v>
      </c>
      <c r="D16" s="108">
        <f>C16*1.05</f>
        <v>10.08</v>
      </c>
      <c r="E16" s="284"/>
      <c r="F16" s="382">
        <v>3402209000</v>
      </c>
      <c r="G16" s="402" t="s">
        <v>698</v>
      </c>
    </row>
    <row r="17" spans="1:7" ht="30" x14ac:dyDescent="0.25">
      <c r="A17" s="4">
        <v>66026</v>
      </c>
      <c r="B17" s="79" t="s">
        <v>628</v>
      </c>
      <c r="C17" s="165">
        <v>18.600000000000001</v>
      </c>
      <c r="D17" s="108">
        <v>19.55</v>
      </c>
      <c r="E17" s="284"/>
      <c r="F17" s="382">
        <v>3402209000</v>
      </c>
      <c r="G17" s="402" t="s">
        <v>698</v>
      </c>
    </row>
    <row r="18" spans="1:7" x14ac:dyDescent="0.25">
      <c r="A18" s="715" t="s">
        <v>375</v>
      </c>
      <c r="B18" s="716"/>
      <c r="C18" s="716"/>
      <c r="D18" s="717"/>
      <c r="E18" s="284"/>
    </row>
    <row r="19" spans="1:7" x14ac:dyDescent="0.25">
      <c r="A19" s="202">
        <v>66000</v>
      </c>
      <c r="B19" s="86" t="s">
        <v>291</v>
      </c>
      <c r="C19" s="165">
        <v>195</v>
      </c>
      <c r="D19" s="108">
        <f>C19*1.05</f>
        <v>204.75</v>
      </c>
      <c r="E19" s="284"/>
      <c r="F19" s="382">
        <v>9404</v>
      </c>
      <c r="G19" s="402" t="s">
        <v>698</v>
      </c>
    </row>
    <row r="20" spans="1:7" x14ac:dyDescent="0.25">
      <c r="A20" s="202">
        <v>66001</v>
      </c>
      <c r="B20" s="86" t="s">
        <v>292</v>
      </c>
      <c r="C20" s="165">
        <v>215</v>
      </c>
      <c r="D20" s="108">
        <f t="shared" ref="D20:D21" si="0">C20*1.05</f>
        <v>225.75</v>
      </c>
      <c r="E20" s="284"/>
      <c r="F20" s="382">
        <v>9404</v>
      </c>
      <c r="G20" s="402" t="s">
        <v>698</v>
      </c>
    </row>
    <row r="21" spans="1:7" x14ac:dyDescent="0.25">
      <c r="A21" s="202">
        <v>66002</v>
      </c>
      <c r="B21" s="86" t="s">
        <v>293</v>
      </c>
      <c r="C21" s="165">
        <v>230</v>
      </c>
      <c r="D21" s="108">
        <f t="shared" si="0"/>
        <v>241.5</v>
      </c>
      <c r="E21" s="284"/>
      <c r="F21" s="382">
        <v>9404</v>
      </c>
      <c r="G21" s="402" t="s">
        <v>698</v>
      </c>
    </row>
    <row r="22" spans="1:7" x14ac:dyDescent="0.25">
      <c r="A22" s="202">
        <v>66003</v>
      </c>
      <c r="B22" s="86" t="s">
        <v>294</v>
      </c>
      <c r="C22" s="165">
        <v>360</v>
      </c>
      <c r="D22" s="108">
        <f>C22*1.04</f>
        <v>374.40000000000003</v>
      </c>
      <c r="E22" s="284"/>
      <c r="F22" s="382">
        <v>9404</v>
      </c>
      <c r="G22" s="402" t="s">
        <v>698</v>
      </c>
    </row>
    <row r="23" spans="1:7" x14ac:dyDescent="0.25">
      <c r="A23" s="202">
        <v>66004</v>
      </c>
      <c r="B23" s="86" t="s">
        <v>295</v>
      </c>
      <c r="C23" s="165">
        <v>420</v>
      </c>
      <c r="D23" s="108">
        <f>C23*1.04</f>
        <v>436.8</v>
      </c>
      <c r="E23" s="284"/>
      <c r="F23" s="382">
        <v>9404</v>
      </c>
      <c r="G23" s="402" t="s">
        <v>698</v>
      </c>
    </row>
    <row r="24" spans="1:7" x14ac:dyDescent="0.25">
      <c r="A24" s="202">
        <v>66005</v>
      </c>
      <c r="B24" s="86" t="s">
        <v>290</v>
      </c>
      <c r="C24" s="165">
        <v>68</v>
      </c>
      <c r="D24" s="108">
        <f>C24*1.05</f>
        <v>71.400000000000006</v>
      </c>
      <c r="E24" s="284"/>
      <c r="F24" s="382">
        <v>9404</v>
      </c>
      <c r="G24" s="402" t="s">
        <v>698</v>
      </c>
    </row>
    <row r="25" spans="1:7" x14ac:dyDescent="0.25">
      <c r="A25" s="17">
        <v>66007</v>
      </c>
      <c r="B25" s="86" t="s">
        <v>445</v>
      </c>
      <c r="C25" s="165">
        <v>148</v>
      </c>
      <c r="D25" s="108">
        <f>C25*1.05</f>
        <v>155.4</v>
      </c>
      <c r="E25" s="284"/>
      <c r="F25" s="382">
        <v>6301</v>
      </c>
      <c r="G25" s="402" t="s">
        <v>698</v>
      </c>
    </row>
    <row r="26" spans="1:7" s="393" customFormat="1" x14ac:dyDescent="0.25">
      <c r="A26" s="17">
        <v>66053</v>
      </c>
      <c r="B26" s="315" t="s">
        <v>762</v>
      </c>
      <c r="C26" s="165">
        <v>10.5</v>
      </c>
      <c r="D26" s="396">
        <f>C26*1.1</f>
        <v>11.55</v>
      </c>
      <c r="E26" s="284"/>
      <c r="F26" s="382"/>
      <c r="G26" s="452"/>
    </row>
    <row r="27" spans="1:7" x14ac:dyDescent="0.25">
      <c r="A27" s="17">
        <v>66010</v>
      </c>
      <c r="B27" s="86" t="s">
        <v>763</v>
      </c>
      <c r="C27" s="165">
        <v>16.920000000000002</v>
      </c>
      <c r="D27" s="108">
        <f>C27*1.05</f>
        <v>17.766000000000002</v>
      </c>
      <c r="E27" s="284"/>
      <c r="F27" s="382">
        <v>6302</v>
      </c>
      <c r="G27" s="402" t="s">
        <v>698</v>
      </c>
    </row>
    <row r="28" spans="1:7" x14ac:dyDescent="0.25">
      <c r="A28" s="17">
        <v>66023</v>
      </c>
      <c r="B28" s="86" t="s">
        <v>296</v>
      </c>
      <c r="C28" s="165">
        <v>50</v>
      </c>
      <c r="D28" s="108">
        <v>52</v>
      </c>
      <c r="E28" s="284"/>
    </row>
    <row r="29" spans="1:7" x14ac:dyDescent="0.25">
      <c r="A29" s="17">
        <v>66022</v>
      </c>
      <c r="B29" s="86" t="s">
        <v>297</v>
      </c>
      <c r="C29" s="165">
        <v>120</v>
      </c>
      <c r="D29" s="108">
        <v>124.8</v>
      </c>
      <c r="E29" s="284"/>
    </row>
    <row r="30" spans="1:7" x14ac:dyDescent="0.25">
      <c r="A30" s="17"/>
      <c r="B30" s="86" t="s">
        <v>376</v>
      </c>
      <c r="C30" s="165" t="s">
        <v>258</v>
      </c>
      <c r="D30" s="108"/>
      <c r="E30" s="284"/>
    </row>
    <row r="31" spans="1:7" x14ac:dyDescent="0.25">
      <c r="A31" s="17">
        <v>66025</v>
      </c>
      <c r="B31" s="177" t="s">
        <v>431</v>
      </c>
      <c r="C31" s="178">
        <v>158.4</v>
      </c>
      <c r="D31" s="108"/>
      <c r="E31" s="284"/>
      <c r="F31" s="382">
        <v>6310</v>
      </c>
    </row>
    <row r="32" spans="1:7" x14ac:dyDescent="0.25">
      <c r="A32" s="5">
        <v>66006</v>
      </c>
      <c r="B32" s="86" t="s">
        <v>542</v>
      </c>
      <c r="C32" s="178">
        <v>65.540000000000006</v>
      </c>
      <c r="D32" s="108">
        <f>C32*1.05</f>
        <v>68.817000000000007</v>
      </c>
      <c r="E32" s="284"/>
      <c r="F32" s="382">
        <v>6302</v>
      </c>
      <c r="G32" s="402" t="s">
        <v>698</v>
      </c>
    </row>
    <row r="33" spans="1:7" x14ac:dyDescent="0.25">
      <c r="A33" s="5">
        <v>66008</v>
      </c>
      <c r="B33" s="86" t="s">
        <v>543</v>
      </c>
      <c r="C33" s="178">
        <v>139.44</v>
      </c>
      <c r="D33" s="108">
        <f t="shared" ref="D33" si="1">C33*1.05</f>
        <v>146.41200000000001</v>
      </c>
      <c r="E33" s="284"/>
      <c r="F33" s="382">
        <v>6302</v>
      </c>
      <c r="G33" s="402" t="s">
        <v>698</v>
      </c>
    </row>
    <row r="34" spans="1:7" s="295" customFormat="1" x14ac:dyDescent="0.25">
      <c r="A34" s="314">
        <v>66009</v>
      </c>
      <c r="B34" s="315" t="s">
        <v>544</v>
      </c>
      <c r="C34" s="317">
        <v>30.3</v>
      </c>
      <c r="D34" s="316">
        <f t="shared" ref="D34" si="2">C34*1.05</f>
        <v>31.815000000000001</v>
      </c>
      <c r="E34" s="284"/>
      <c r="F34" s="382">
        <v>6302</v>
      </c>
      <c r="G34" s="402" t="s">
        <v>698</v>
      </c>
    </row>
    <row r="35" spans="1:7" x14ac:dyDescent="0.25">
      <c r="A35" s="5"/>
      <c r="B35" s="315" t="s">
        <v>612</v>
      </c>
      <c r="C35" s="178">
        <v>3.6</v>
      </c>
      <c r="D35" s="108">
        <v>4</v>
      </c>
      <c r="E35" s="284"/>
    </row>
    <row r="36" spans="1:7" x14ac:dyDescent="0.25">
      <c r="A36" s="715" t="s">
        <v>549</v>
      </c>
      <c r="B36" s="716"/>
      <c r="C36" s="716"/>
      <c r="D36" s="717"/>
    </row>
    <row r="37" spans="1:7" x14ac:dyDescent="0.25">
      <c r="A37" s="394">
        <v>66029</v>
      </c>
      <c r="B37" s="297" t="s">
        <v>563</v>
      </c>
      <c r="C37" s="299">
        <v>9.5</v>
      </c>
      <c r="D37" s="298"/>
      <c r="E37" s="295" t="s">
        <v>564</v>
      </c>
      <c r="F37" s="382">
        <v>6804</v>
      </c>
      <c r="G37" s="402" t="s">
        <v>698</v>
      </c>
    </row>
    <row r="38" spans="1:7" x14ac:dyDescent="0.25">
      <c r="A38" s="394">
        <v>66030</v>
      </c>
      <c r="B38" s="297" t="s">
        <v>550</v>
      </c>
      <c r="C38" s="299">
        <v>9.36</v>
      </c>
      <c r="D38" s="298">
        <v>9.83</v>
      </c>
      <c r="E38" s="295"/>
      <c r="F38" s="382">
        <v>6804</v>
      </c>
      <c r="G38" s="402" t="s">
        <v>698</v>
      </c>
    </row>
    <row r="39" spans="1:7" x14ac:dyDescent="0.25">
      <c r="A39" s="394">
        <v>66031</v>
      </c>
      <c r="B39" s="297" t="s">
        <v>551</v>
      </c>
      <c r="C39" s="299">
        <v>9.8000000000000007</v>
      </c>
      <c r="D39" s="298">
        <v>10.29</v>
      </c>
      <c r="E39" s="295"/>
      <c r="F39" s="382">
        <v>6804</v>
      </c>
      <c r="G39" s="402" t="s">
        <v>698</v>
      </c>
    </row>
    <row r="40" spans="1:7" x14ac:dyDescent="0.25">
      <c r="A40" s="394">
        <v>66032</v>
      </c>
      <c r="B40" s="297" t="s">
        <v>565</v>
      </c>
      <c r="C40" s="299">
        <v>10.6</v>
      </c>
      <c r="D40" s="298">
        <v>11.2</v>
      </c>
      <c r="E40" s="295"/>
      <c r="F40" s="382">
        <v>6804</v>
      </c>
      <c r="G40" s="402" t="s">
        <v>698</v>
      </c>
    </row>
    <row r="41" spans="1:7" x14ac:dyDescent="0.25">
      <c r="A41" s="394">
        <v>66033</v>
      </c>
      <c r="B41" s="296" t="s">
        <v>566</v>
      </c>
      <c r="C41" s="299">
        <v>17.45</v>
      </c>
      <c r="D41" s="298"/>
      <c r="E41" s="295" t="s">
        <v>564</v>
      </c>
      <c r="F41" s="382">
        <v>6804</v>
      </c>
      <c r="G41" s="402" t="s">
        <v>698</v>
      </c>
    </row>
    <row r="42" spans="1:7" x14ac:dyDescent="0.25">
      <c r="A42" s="394">
        <v>66034</v>
      </c>
      <c r="B42" s="297" t="s">
        <v>567</v>
      </c>
      <c r="C42" s="299">
        <v>17.899999999999999</v>
      </c>
      <c r="D42" s="298"/>
      <c r="E42" s="295" t="s">
        <v>564</v>
      </c>
      <c r="F42" s="382">
        <v>6804</v>
      </c>
      <c r="G42" s="402" t="s">
        <v>698</v>
      </c>
    </row>
    <row r="43" spans="1:7" x14ac:dyDescent="0.25">
      <c r="A43" s="394">
        <v>66035</v>
      </c>
      <c r="B43" s="297" t="s">
        <v>568</v>
      </c>
      <c r="C43" s="299">
        <v>23.6</v>
      </c>
      <c r="D43" s="298">
        <f>C43*1.05</f>
        <v>24.78</v>
      </c>
      <c r="E43" s="382" t="s">
        <v>786</v>
      </c>
      <c r="F43" s="382">
        <v>6804</v>
      </c>
      <c r="G43" s="402" t="s">
        <v>698</v>
      </c>
    </row>
    <row r="44" spans="1:7" x14ac:dyDescent="0.25">
      <c r="A44" s="394">
        <v>66036</v>
      </c>
      <c r="B44" s="297" t="s">
        <v>552</v>
      </c>
      <c r="C44" s="299">
        <v>22.4</v>
      </c>
      <c r="D44" s="316">
        <f>C44*1.05</f>
        <v>23.52</v>
      </c>
      <c r="E44" s="382" t="s">
        <v>786</v>
      </c>
      <c r="F44" s="382">
        <v>6804</v>
      </c>
      <c r="G44" s="402" t="s">
        <v>698</v>
      </c>
    </row>
    <row r="45" spans="1:7" x14ac:dyDescent="0.25">
      <c r="A45" s="394">
        <v>66037</v>
      </c>
      <c r="B45" s="297" t="s">
        <v>553</v>
      </c>
      <c r="C45" s="299">
        <v>24.7</v>
      </c>
      <c r="D45" s="316">
        <f>C45*1.05</f>
        <v>25.934999999999999</v>
      </c>
      <c r="E45" s="382" t="s">
        <v>787</v>
      </c>
      <c r="F45" s="382">
        <v>6804</v>
      </c>
      <c r="G45" s="402" t="s">
        <v>698</v>
      </c>
    </row>
    <row r="46" spans="1:7" x14ac:dyDescent="0.25">
      <c r="A46" s="394">
        <v>66038</v>
      </c>
      <c r="B46" s="315" t="s">
        <v>581</v>
      </c>
      <c r="C46" s="317">
        <v>20.2</v>
      </c>
      <c r="D46" s="316">
        <f>C46*1.05</f>
        <v>21.21</v>
      </c>
      <c r="E46" s="295"/>
      <c r="F46" s="382">
        <v>6804</v>
      </c>
      <c r="G46" s="402" t="s">
        <v>698</v>
      </c>
    </row>
    <row r="47" spans="1:7" s="393" customFormat="1" x14ac:dyDescent="0.25">
      <c r="A47" s="394"/>
      <c r="B47" s="315"/>
      <c r="C47" s="317"/>
      <c r="D47" s="396"/>
      <c r="F47" s="382"/>
      <c r="G47" s="471"/>
    </row>
    <row r="48" spans="1:7" s="393" customFormat="1" x14ac:dyDescent="0.25">
      <c r="A48" s="394">
        <v>66060</v>
      </c>
      <c r="B48" s="315" t="s">
        <v>803</v>
      </c>
      <c r="C48" s="317">
        <v>9.83</v>
      </c>
      <c r="D48" s="396">
        <f>C48*1.1</f>
        <v>10.813000000000001</v>
      </c>
      <c r="F48" s="472" t="s">
        <v>822</v>
      </c>
      <c r="G48" s="471" t="s">
        <v>698</v>
      </c>
    </row>
    <row r="49" spans="1:7" s="393" customFormat="1" x14ac:dyDescent="0.25">
      <c r="A49" s="394">
        <v>66061</v>
      </c>
      <c r="B49" s="315" t="s">
        <v>804</v>
      </c>
      <c r="C49" s="317">
        <v>10.35</v>
      </c>
      <c r="D49" s="396">
        <f>C49*1.1</f>
        <v>11.385</v>
      </c>
      <c r="F49" s="472" t="s">
        <v>822</v>
      </c>
      <c r="G49" s="471" t="s">
        <v>698</v>
      </c>
    </row>
    <row r="50" spans="1:7" s="393" customFormat="1" x14ac:dyDescent="0.25">
      <c r="A50" s="394">
        <v>66062</v>
      </c>
      <c r="B50" s="315" t="s">
        <v>805</v>
      </c>
      <c r="C50" s="317">
        <v>10.73</v>
      </c>
      <c r="D50" s="396">
        <f t="shared" ref="D50:D68" si="3">C50*1.1</f>
        <v>11.803000000000001</v>
      </c>
      <c r="F50" s="472" t="s">
        <v>822</v>
      </c>
      <c r="G50" s="471" t="s">
        <v>698</v>
      </c>
    </row>
    <row r="51" spans="1:7" s="393" customFormat="1" x14ac:dyDescent="0.25">
      <c r="A51" s="394">
        <v>66063</v>
      </c>
      <c r="B51" s="315" t="s">
        <v>806</v>
      </c>
      <c r="C51" s="317">
        <v>11.33</v>
      </c>
      <c r="D51" s="396">
        <f t="shared" si="3"/>
        <v>12.463000000000001</v>
      </c>
      <c r="F51" s="472" t="s">
        <v>822</v>
      </c>
      <c r="G51" s="471" t="s">
        <v>698</v>
      </c>
    </row>
    <row r="52" spans="1:7" s="393" customFormat="1" x14ac:dyDescent="0.25">
      <c r="A52" s="394">
        <v>66064</v>
      </c>
      <c r="B52" s="315" t="s">
        <v>807</v>
      </c>
      <c r="C52" s="317">
        <v>23.4</v>
      </c>
      <c r="D52" s="396">
        <f t="shared" si="3"/>
        <v>25.740000000000002</v>
      </c>
      <c r="F52" s="472" t="s">
        <v>822</v>
      </c>
      <c r="G52" s="471" t="s">
        <v>698</v>
      </c>
    </row>
    <row r="53" spans="1:7" s="393" customFormat="1" x14ac:dyDescent="0.25">
      <c r="A53" s="394">
        <v>66065</v>
      </c>
      <c r="B53" s="315" t="s">
        <v>808</v>
      </c>
      <c r="C53" s="317">
        <v>25.2</v>
      </c>
      <c r="D53" s="396">
        <f t="shared" si="3"/>
        <v>27.720000000000002</v>
      </c>
      <c r="F53" s="472" t="s">
        <v>822</v>
      </c>
      <c r="G53" s="471" t="s">
        <v>698</v>
      </c>
    </row>
    <row r="54" spans="1:7" s="393" customFormat="1" x14ac:dyDescent="0.25">
      <c r="A54" s="394">
        <v>66066</v>
      </c>
      <c r="B54" s="315" t="s">
        <v>809</v>
      </c>
      <c r="C54" s="317">
        <v>27</v>
      </c>
      <c r="D54" s="396">
        <f t="shared" si="3"/>
        <v>29.700000000000003</v>
      </c>
      <c r="F54" s="472" t="s">
        <v>822</v>
      </c>
      <c r="G54" s="471" t="s">
        <v>698</v>
      </c>
    </row>
    <row r="55" spans="1:7" s="393" customFormat="1" x14ac:dyDescent="0.25">
      <c r="A55" s="394">
        <v>66067</v>
      </c>
      <c r="B55" s="315" t="s">
        <v>810</v>
      </c>
      <c r="C55" s="317">
        <v>18.149999999999999</v>
      </c>
      <c r="D55" s="396">
        <f t="shared" si="3"/>
        <v>19.965</v>
      </c>
      <c r="F55" s="472" t="s">
        <v>822</v>
      </c>
      <c r="G55" s="471" t="s">
        <v>698</v>
      </c>
    </row>
    <row r="56" spans="1:7" s="393" customFormat="1" x14ac:dyDescent="0.25">
      <c r="A56" s="394">
        <v>66068</v>
      </c>
      <c r="B56" s="315" t="s">
        <v>811</v>
      </c>
      <c r="C56" s="317">
        <v>18.899999999999999</v>
      </c>
      <c r="D56" s="396">
        <f t="shared" si="3"/>
        <v>20.79</v>
      </c>
      <c r="F56" s="472" t="s">
        <v>822</v>
      </c>
      <c r="G56" s="471" t="s">
        <v>698</v>
      </c>
    </row>
    <row r="57" spans="1:7" s="393" customFormat="1" x14ac:dyDescent="0.25">
      <c r="A57" s="394">
        <v>66069</v>
      </c>
      <c r="B57" s="315" t="s">
        <v>812</v>
      </c>
      <c r="C57" s="317">
        <v>37.799999999999997</v>
      </c>
      <c r="D57" s="396">
        <f t="shared" si="3"/>
        <v>41.58</v>
      </c>
      <c r="F57" s="472" t="s">
        <v>822</v>
      </c>
      <c r="G57" s="471" t="s">
        <v>698</v>
      </c>
    </row>
    <row r="58" spans="1:7" s="393" customFormat="1" x14ac:dyDescent="0.25">
      <c r="A58" s="394">
        <v>66041</v>
      </c>
      <c r="B58" s="315" t="s">
        <v>813</v>
      </c>
      <c r="C58" s="317">
        <v>46.58</v>
      </c>
      <c r="D58" s="396">
        <f t="shared" si="3"/>
        <v>51.238</v>
      </c>
      <c r="F58" s="472">
        <v>8202390000</v>
      </c>
      <c r="G58" s="471" t="s">
        <v>698</v>
      </c>
    </row>
    <row r="59" spans="1:7" s="393" customFormat="1" x14ac:dyDescent="0.25">
      <c r="A59" s="394">
        <v>66042</v>
      </c>
      <c r="B59" s="315" t="s">
        <v>814</v>
      </c>
      <c r="C59" s="317">
        <v>54.38</v>
      </c>
      <c r="D59" s="396">
        <f t="shared" si="3"/>
        <v>59.818000000000005</v>
      </c>
      <c r="F59" s="472">
        <v>8202390000</v>
      </c>
      <c r="G59" s="471" t="s">
        <v>698</v>
      </c>
    </row>
    <row r="60" spans="1:7" s="393" customFormat="1" x14ac:dyDescent="0.25">
      <c r="A60" s="394">
        <v>66043</v>
      </c>
      <c r="B60" s="315" t="s">
        <v>815</v>
      </c>
      <c r="C60" s="317">
        <v>150.75</v>
      </c>
      <c r="D60" s="396">
        <f t="shared" si="3"/>
        <v>165.82500000000002</v>
      </c>
      <c r="F60" s="472">
        <v>8202390000</v>
      </c>
      <c r="G60" s="471" t="s">
        <v>698</v>
      </c>
    </row>
    <row r="61" spans="1:7" s="393" customFormat="1" x14ac:dyDescent="0.25">
      <c r="A61" s="394">
        <v>66044</v>
      </c>
      <c r="B61" s="315" t="s">
        <v>816</v>
      </c>
      <c r="C61" s="317">
        <v>168</v>
      </c>
      <c r="D61" s="396">
        <f t="shared" si="3"/>
        <v>184.8</v>
      </c>
      <c r="F61" s="472">
        <v>8202390000</v>
      </c>
      <c r="G61" s="471" t="s">
        <v>698</v>
      </c>
    </row>
    <row r="62" spans="1:7" s="393" customFormat="1" x14ac:dyDescent="0.25">
      <c r="A62" s="394">
        <v>66045</v>
      </c>
      <c r="B62" s="315" t="s">
        <v>817</v>
      </c>
      <c r="C62" s="317">
        <v>195</v>
      </c>
      <c r="D62" s="396">
        <f t="shared" si="3"/>
        <v>214.50000000000003</v>
      </c>
      <c r="F62" s="472">
        <v>8202390000</v>
      </c>
      <c r="G62" s="471" t="s">
        <v>698</v>
      </c>
    </row>
    <row r="63" spans="1:7" s="393" customFormat="1" x14ac:dyDescent="0.25">
      <c r="A63" s="394">
        <v>66046</v>
      </c>
      <c r="B63" s="315" t="s">
        <v>818</v>
      </c>
      <c r="C63" s="317">
        <v>7.05</v>
      </c>
      <c r="D63" s="396">
        <f t="shared" si="3"/>
        <v>7.7550000000000008</v>
      </c>
      <c r="F63" s="472" t="s">
        <v>822</v>
      </c>
      <c r="G63" s="471" t="s">
        <v>698</v>
      </c>
    </row>
    <row r="64" spans="1:7" s="393" customFormat="1" x14ac:dyDescent="0.25">
      <c r="A64" s="394">
        <v>66047</v>
      </c>
      <c r="B64" s="315" t="s">
        <v>819</v>
      </c>
      <c r="C64" s="317">
        <v>7.65</v>
      </c>
      <c r="D64" s="396">
        <f t="shared" si="3"/>
        <v>8.4150000000000009</v>
      </c>
      <c r="F64" s="472" t="s">
        <v>822</v>
      </c>
      <c r="G64" s="471" t="s">
        <v>698</v>
      </c>
    </row>
    <row r="65" spans="1:7" s="393" customFormat="1" x14ac:dyDescent="0.25">
      <c r="A65" s="394">
        <v>66048</v>
      </c>
      <c r="B65" s="315" t="s">
        <v>820</v>
      </c>
      <c r="C65" s="317">
        <v>22.43</v>
      </c>
      <c r="D65" s="396">
        <f t="shared" si="3"/>
        <v>24.673000000000002</v>
      </c>
      <c r="F65" s="472" t="s">
        <v>822</v>
      </c>
      <c r="G65" s="471" t="s">
        <v>698</v>
      </c>
    </row>
    <row r="66" spans="1:7" s="393" customFormat="1" x14ac:dyDescent="0.25">
      <c r="A66" s="394">
        <v>66049</v>
      </c>
      <c r="B66" s="315" t="s">
        <v>821</v>
      </c>
      <c r="C66" s="317">
        <v>25.2</v>
      </c>
      <c r="D66" s="396">
        <f t="shared" si="3"/>
        <v>27.720000000000002</v>
      </c>
      <c r="F66" s="472" t="s">
        <v>822</v>
      </c>
      <c r="G66" s="471" t="s">
        <v>698</v>
      </c>
    </row>
    <row r="67" spans="1:7" s="393" customFormat="1" x14ac:dyDescent="0.25">
      <c r="A67" s="394">
        <v>66055</v>
      </c>
      <c r="B67" s="315" t="s">
        <v>856</v>
      </c>
      <c r="C67" s="317">
        <v>31.5</v>
      </c>
      <c r="D67" s="396">
        <f t="shared" si="3"/>
        <v>34.650000000000006</v>
      </c>
      <c r="F67" s="472">
        <v>6805100010</v>
      </c>
      <c r="G67" s="471" t="s">
        <v>698</v>
      </c>
    </row>
    <row r="68" spans="1:7" s="393" customFormat="1" x14ac:dyDescent="0.25">
      <c r="A68" s="394">
        <v>66056</v>
      </c>
      <c r="B68" s="315" t="s">
        <v>857</v>
      </c>
      <c r="C68" s="317">
        <v>31.5</v>
      </c>
      <c r="D68" s="396">
        <f t="shared" si="3"/>
        <v>34.650000000000006</v>
      </c>
      <c r="F68" s="382"/>
      <c r="G68" s="471"/>
    </row>
    <row r="69" spans="1:7" s="393" customFormat="1" x14ac:dyDescent="0.25">
      <c r="A69" s="394">
        <v>66039</v>
      </c>
      <c r="B69" s="315" t="s">
        <v>704</v>
      </c>
      <c r="C69" s="317">
        <v>29.04</v>
      </c>
      <c r="D69" s="396">
        <f>C69*1.05</f>
        <v>30.492000000000001</v>
      </c>
      <c r="F69" s="382"/>
      <c r="G69" s="411"/>
    </row>
    <row r="70" spans="1:7" s="295" customFormat="1" x14ac:dyDescent="0.25">
      <c r="A70" s="394">
        <v>66040</v>
      </c>
      <c r="B70" s="315" t="s">
        <v>705</v>
      </c>
      <c r="C70" s="317">
        <v>29.04</v>
      </c>
      <c r="D70" s="316">
        <f>C70*1.05</f>
        <v>30.492000000000001</v>
      </c>
      <c r="F70" s="382"/>
      <c r="G70" s="402"/>
    </row>
    <row r="71" spans="1:7" s="393" customFormat="1" x14ac:dyDescent="0.25">
      <c r="A71" s="394">
        <v>66070</v>
      </c>
      <c r="B71" s="315" t="s">
        <v>788</v>
      </c>
      <c r="C71" s="317">
        <v>190.66</v>
      </c>
      <c r="D71" s="396"/>
      <c r="F71" s="382"/>
      <c r="G71" s="458"/>
    </row>
    <row r="72" spans="1:7" s="393" customFormat="1" x14ac:dyDescent="0.25">
      <c r="A72" s="394">
        <v>66073</v>
      </c>
      <c r="B72" s="315" t="s">
        <v>868</v>
      </c>
      <c r="C72" s="317">
        <v>400</v>
      </c>
      <c r="D72" s="396"/>
      <c r="F72" s="382"/>
      <c r="G72" s="503"/>
    </row>
    <row r="73" spans="1:7" s="393" customFormat="1" x14ac:dyDescent="0.25">
      <c r="A73" s="394">
        <v>66071</v>
      </c>
      <c r="B73" s="315" t="s">
        <v>789</v>
      </c>
      <c r="C73" s="317">
        <v>142.19999999999999</v>
      </c>
      <c r="D73" s="396"/>
      <c r="F73" s="382"/>
      <c r="G73" s="458"/>
    </row>
    <row r="74" spans="1:7" s="393" customFormat="1" x14ac:dyDescent="0.25">
      <c r="A74" s="394">
        <v>66072</v>
      </c>
      <c r="B74" s="315" t="s">
        <v>790</v>
      </c>
      <c r="C74" s="317">
        <v>276.89999999999998</v>
      </c>
      <c r="D74" s="396"/>
      <c r="F74" s="382"/>
      <c r="G74" s="458"/>
    </row>
    <row r="75" spans="1:7" x14ac:dyDescent="0.25">
      <c r="A75" s="712" t="s">
        <v>637</v>
      </c>
      <c r="B75" s="713"/>
      <c r="C75" s="713"/>
      <c r="D75" s="714"/>
      <c r="E75" s="295"/>
    </row>
    <row r="76" spans="1:7" x14ac:dyDescent="0.25">
      <c r="A76" s="314">
        <v>66050</v>
      </c>
      <c r="B76" s="314" t="s">
        <v>634</v>
      </c>
      <c r="C76" s="291">
        <v>157.5</v>
      </c>
      <c r="D76" s="314">
        <f>C76*1.05</f>
        <v>165.375</v>
      </c>
    </row>
    <row r="77" spans="1:7" x14ac:dyDescent="0.25">
      <c r="A77" s="314">
        <v>66051</v>
      </c>
      <c r="B77" s="314" t="s">
        <v>635</v>
      </c>
      <c r="C77" s="291">
        <v>138</v>
      </c>
      <c r="D77" s="314"/>
      <c r="E77" t="s">
        <v>564</v>
      </c>
    </row>
    <row r="78" spans="1:7" x14ac:dyDescent="0.25">
      <c r="A78" s="314">
        <v>66052</v>
      </c>
      <c r="B78" s="314" t="s">
        <v>636</v>
      </c>
      <c r="C78" s="291">
        <v>126</v>
      </c>
      <c r="D78" s="314"/>
      <c r="E78" t="s">
        <v>564</v>
      </c>
    </row>
    <row r="79" spans="1:7" s="393" customFormat="1" x14ac:dyDescent="0.25">
      <c r="A79" s="314"/>
      <c r="B79" s="314"/>
      <c r="C79" s="291"/>
      <c r="D79" s="314"/>
      <c r="F79" s="382"/>
      <c r="G79" s="408"/>
    </row>
    <row r="80" spans="1:7" x14ac:dyDescent="0.25">
      <c r="A80" s="314"/>
      <c r="B80" s="409" t="s">
        <v>702</v>
      </c>
      <c r="C80" s="314"/>
      <c r="D80" s="314"/>
      <c r="F80" s="382">
        <v>9403</v>
      </c>
      <c r="G80" s="402" t="s">
        <v>698</v>
      </c>
    </row>
  </sheetData>
  <mergeCells count="8">
    <mergeCell ref="A75:D75"/>
    <mergeCell ref="A36:D36"/>
    <mergeCell ref="A18:D18"/>
    <mergeCell ref="A6:D6"/>
    <mergeCell ref="B1:D1"/>
    <mergeCell ref="B2:D2"/>
    <mergeCell ref="B3:D3"/>
    <mergeCell ref="B4:D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РУКАВИЧКИ</vt:lpstr>
      <vt:lpstr>СПЕЦОДЯГ</vt:lpstr>
      <vt:lpstr>СПЕЦВЗУТТЯ</vt:lpstr>
      <vt:lpstr>ГОСП.ТОВАРИ ТА ВИТРАТНІ МАТЕР.</vt:lpstr>
      <vt:lpstr>РУКАВИЧКИ!Область_печати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2015-02-09T09:18:11Z</cp:lastPrinted>
  <dcterms:created xsi:type="dcterms:W3CDTF">2006-09-16T00:00:00Z</dcterms:created>
  <dcterms:modified xsi:type="dcterms:W3CDTF">2021-03-19T13:20:16Z</dcterms:modified>
</cp:coreProperties>
</file>