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work\Сталь\Imas\сайт Imas\"/>
    </mc:Choice>
  </mc:AlternateContent>
  <bookViews>
    <workbookView xWindow="600" yWindow="600" windowWidth="19860" windowHeight="7620" tabRatio="796"/>
  </bookViews>
  <sheets>
    <sheet name="Теплоотдача" sheetId="1" r:id="rId1"/>
  </sheets>
  <definedNames>
    <definedName name="_xlnm.Print_Area" localSheetId="0">Теплоотдача!$A$18:$U$74</definedName>
  </definedNames>
  <calcPr calcId="162913"/>
</workbook>
</file>

<file path=xl/calcChain.xml><?xml version="1.0" encoding="utf-8"?>
<calcChain xmlns="http://schemas.openxmlformats.org/spreadsheetml/2006/main">
  <c r="A26" i="1" l="1"/>
  <c r="A80" i="1"/>
  <c r="B24" i="1"/>
  <c r="M60" i="1" s="1"/>
  <c r="O162" i="1"/>
  <c r="O163" i="1"/>
  <c r="O164" i="1"/>
  <c r="O165" i="1"/>
  <c r="O166" i="1"/>
  <c r="O161" i="1"/>
  <c r="I166" i="1"/>
  <c r="I162" i="1"/>
  <c r="I163" i="1"/>
  <c r="I164" i="1"/>
  <c r="I165" i="1"/>
  <c r="I161" i="1"/>
  <c r="C162" i="1"/>
  <c r="C163" i="1"/>
  <c r="C164" i="1"/>
  <c r="C165" i="1"/>
  <c r="C166" i="1"/>
  <c r="C161" i="1"/>
  <c r="O153" i="1"/>
  <c r="O154" i="1"/>
  <c r="O155" i="1"/>
  <c r="O156" i="1"/>
  <c r="O157" i="1"/>
  <c r="O152" i="1"/>
  <c r="I153" i="1"/>
  <c r="I154" i="1"/>
  <c r="I155" i="1"/>
  <c r="I156" i="1"/>
  <c r="I157" i="1"/>
  <c r="I152" i="1"/>
  <c r="C153" i="1"/>
  <c r="C154" i="1"/>
  <c r="C155" i="1"/>
  <c r="C156" i="1"/>
  <c r="C157" i="1"/>
  <c r="C152" i="1"/>
  <c r="J62" i="1" l="1"/>
  <c r="M114" i="1"/>
  <c r="M61" i="1"/>
  <c r="P166" i="1" l="1"/>
  <c r="P165" i="1"/>
  <c r="P164" i="1"/>
  <c r="P163" i="1"/>
  <c r="P162" i="1"/>
  <c r="P161" i="1"/>
  <c r="J166" i="1"/>
  <c r="J165" i="1"/>
  <c r="J164" i="1"/>
  <c r="J163" i="1"/>
  <c r="J162" i="1"/>
  <c r="J161" i="1"/>
  <c r="D166" i="1"/>
  <c r="D165" i="1"/>
  <c r="D164" i="1"/>
  <c r="D163" i="1"/>
  <c r="D162" i="1"/>
  <c r="D161" i="1"/>
  <c r="P157" i="1"/>
  <c r="P156" i="1"/>
  <c r="P155" i="1"/>
  <c r="P154" i="1"/>
  <c r="P153" i="1"/>
  <c r="P152" i="1"/>
  <c r="J157" i="1"/>
  <c r="J156" i="1"/>
  <c r="J155" i="1"/>
  <c r="J154" i="1"/>
  <c r="J153" i="1"/>
  <c r="J152" i="1"/>
  <c r="D157" i="1"/>
  <c r="D156" i="1"/>
  <c r="D155" i="1"/>
  <c r="D154" i="1"/>
  <c r="D153" i="1"/>
  <c r="D152" i="1"/>
  <c r="P148" i="1"/>
  <c r="P147" i="1"/>
  <c r="P146" i="1"/>
  <c r="P145" i="1"/>
  <c r="P144" i="1"/>
  <c r="P143" i="1"/>
  <c r="J148" i="1"/>
  <c r="J147" i="1"/>
  <c r="J146" i="1"/>
  <c r="J145" i="1"/>
  <c r="J144" i="1"/>
  <c r="J143" i="1"/>
  <c r="D148" i="1"/>
  <c r="D147" i="1"/>
  <c r="D146" i="1"/>
  <c r="D145" i="1"/>
  <c r="D144" i="1"/>
  <c r="D143" i="1"/>
  <c r="P139" i="1"/>
  <c r="P138" i="1"/>
  <c r="P137" i="1"/>
  <c r="P136" i="1"/>
  <c r="P135" i="1"/>
  <c r="P134" i="1"/>
  <c r="J139" i="1"/>
  <c r="J138" i="1"/>
  <c r="J137" i="1"/>
  <c r="J136" i="1"/>
  <c r="J135" i="1"/>
  <c r="J134" i="1"/>
  <c r="D139" i="1"/>
  <c r="D138" i="1"/>
  <c r="D137" i="1"/>
  <c r="D136" i="1"/>
  <c r="D135" i="1"/>
  <c r="D134" i="1"/>
  <c r="S73" i="1" l="1"/>
  <c r="S127" i="1" s="1"/>
  <c r="D29" i="1"/>
  <c r="D83" i="1" s="1"/>
  <c r="F29" i="1"/>
  <c r="F83" i="1" s="1"/>
  <c r="H29" i="1"/>
  <c r="H83" i="1" s="1"/>
  <c r="I29" i="1"/>
  <c r="I83" i="1" s="1"/>
  <c r="K29" i="1"/>
  <c r="K83" i="1" s="1"/>
  <c r="M29" i="1"/>
  <c r="M83" i="1" s="1"/>
  <c r="P29" i="1"/>
  <c r="P83" i="1" s="1"/>
  <c r="R29" i="1"/>
  <c r="R83" i="1" s="1"/>
  <c r="T29" i="1"/>
  <c r="T83" i="1" s="1"/>
  <c r="U29" i="1"/>
  <c r="U83" i="1" s="1"/>
  <c r="E30" i="1"/>
  <c r="E84" i="1" s="1"/>
  <c r="G30" i="1"/>
  <c r="G84" i="1" s="1"/>
  <c r="J30" i="1"/>
  <c r="J84" i="1" s="1"/>
  <c r="L30" i="1"/>
  <c r="L84" i="1" s="1"/>
  <c r="N30" i="1"/>
  <c r="N84" i="1" s="1"/>
  <c r="O30" i="1"/>
  <c r="O84" i="1" s="1"/>
  <c r="Q30" i="1"/>
  <c r="Q84" i="1" s="1"/>
  <c r="S30" i="1"/>
  <c r="S84" i="1" s="1"/>
  <c r="D31" i="1"/>
  <c r="D85" i="1" s="1"/>
  <c r="F31" i="1"/>
  <c r="F85" i="1" s="1"/>
  <c r="H31" i="1"/>
  <c r="H85" i="1" s="1"/>
  <c r="I31" i="1"/>
  <c r="I85" i="1" s="1"/>
  <c r="K31" i="1"/>
  <c r="K85" i="1" s="1"/>
  <c r="M31" i="1"/>
  <c r="M85" i="1" s="1"/>
  <c r="P31" i="1"/>
  <c r="P85" i="1" s="1"/>
  <c r="R31" i="1"/>
  <c r="R85" i="1" s="1"/>
  <c r="T31" i="1"/>
  <c r="T85" i="1" s="1"/>
  <c r="U31" i="1"/>
  <c r="U85" i="1" s="1"/>
  <c r="E32" i="1"/>
  <c r="E86" i="1" s="1"/>
  <c r="G32" i="1"/>
  <c r="G86" i="1" s="1"/>
  <c r="J32" i="1"/>
  <c r="J86" i="1" s="1"/>
  <c r="L32" i="1"/>
  <c r="L86" i="1" s="1"/>
  <c r="N32" i="1"/>
  <c r="N86" i="1" s="1"/>
  <c r="O32" i="1"/>
  <c r="O86" i="1" s="1"/>
  <c r="Q32" i="1"/>
  <c r="Q86" i="1" s="1"/>
  <c r="S32" i="1"/>
  <c r="S86" i="1" s="1"/>
  <c r="D33" i="1"/>
  <c r="D87" i="1" s="1"/>
  <c r="F33" i="1"/>
  <c r="F87" i="1" s="1"/>
  <c r="H33" i="1"/>
  <c r="H87" i="1" s="1"/>
  <c r="I33" i="1"/>
  <c r="I87" i="1" s="1"/>
  <c r="K33" i="1"/>
  <c r="K87" i="1" s="1"/>
  <c r="M33" i="1"/>
  <c r="M87" i="1" s="1"/>
  <c r="P33" i="1"/>
  <c r="P87" i="1" s="1"/>
  <c r="R33" i="1"/>
  <c r="R87" i="1" s="1"/>
  <c r="T33" i="1"/>
  <c r="T87" i="1" s="1"/>
  <c r="U33" i="1"/>
  <c r="U87" i="1" s="1"/>
  <c r="E34" i="1"/>
  <c r="E88" i="1" s="1"/>
  <c r="G34" i="1"/>
  <c r="G88" i="1" s="1"/>
  <c r="J34" i="1"/>
  <c r="J88" i="1" s="1"/>
  <c r="L34" i="1"/>
  <c r="L88" i="1" s="1"/>
  <c r="N34" i="1"/>
  <c r="N88" i="1" s="1"/>
  <c r="O34" i="1"/>
  <c r="O88" i="1" s="1"/>
  <c r="Q34" i="1"/>
  <c r="Q88" i="1" s="1"/>
  <c r="S34" i="1"/>
  <c r="S88" i="1" s="1"/>
  <c r="D35" i="1"/>
  <c r="D89" i="1" s="1"/>
  <c r="F35" i="1"/>
  <c r="F89" i="1" s="1"/>
  <c r="H35" i="1"/>
  <c r="H89" i="1" s="1"/>
  <c r="I35" i="1"/>
  <c r="I89" i="1" s="1"/>
  <c r="K35" i="1"/>
  <c r="K89" i="1" s="1"/>
  <c r="M35" i="1"/>
  <c r="M89" i="1" s="1"/>
  <c r="P35" i="1"/>
  <c r="P89" i="1" s="1"/>
  <c r="R35" i="1"/>
  <c r="R89" i="1" s="1"/>
  <c r="T35" i="1"/>
  <c r="T89" i="1" s="1"/>
  <c r="U35" i="1"/>
  <c r="U89" i="1" s="1"/>
  <c r="E36" i="1"/>
  <c r="E90" i="1" s="1"/>
  <c r="G36" i="1"/>
  <c r="G90" i="1" s="1"/>
  <c r="J36" i="1"/>
  <c r="J90" i="1" s="1"/>
  <c r="L36" i="1"/>
  <c r="L90" i="1" s="1"/>
  <c r="N36" i="1"/>
  <c r="N90" i="1" s="1"/>
  <c r="O36" i="1"/>
  <c r="O90" i="1" s="1"/>
  <c r="Q36" i="1"/>
  <c r="Q90" i="1" s="1"/>
  <c r="S36" i="1"/>
  <c r="S90" i="1" s="1"/>
  <c r="D37" i="1"/>
  <c r="D91" i="1" s="1"/>
  <c r="F37" i="1"/>
  <c r="F91" i="1" s="1"/>
  <c r="H37" i="1"/>
  <c r="H91" i="1" s="1"/>
  <c r="I37" i="1"/>
  <c r="I91" i="1" s="1"/>
  <c r="K37" i="1"/>
  <c r="K91" i="1" s="1"/>
  <c r="M37" i="1"/>
  <c r="M91" i="1" s="1"/>
  <c r="P37" i="1"/>
  <c r="P91" i="1" s="1"/>
  <c r="R37" i="1"/>
  <c r="R91" i="1" s="1"/>
  <c r="T37" i="1"/>
  <c r="T91" i="1" s="1"/>
  <c r="U37" i="1"/>
  <c r="U91" i="1" s="1"/>
  <c r="E38" i="1"/>
  <c r="E92" i="1" s="1"/>
  <c r="G38" i="1"/>
  <c r="G92" i="1" s="1"/>
  <c r="J38" i="1"/>
  <c r="J92" i="1" s="1"/>
  <c r="L38" i="1"/>
  <c r="L92" i="1" s="1"/>
  <c r="N38" i="1"/>
  <c r="N92" i="1" s="1"/>
  <c r="O38" i="1"/>
  <c r="O92" i="1" s="1"/>
  <c r="Q38" i="1"/>
  <c r="Q92" i="1" s="1"/>
  <c r="S38" i="1"/>
  <c r="S92" i="1" s="1"/>
  <c r="D39" i="1"/>
  <c r="D93" i="1" s="1"/>
  <c r="F39" i="1"/>
  <c r="F93" i="1" s="1"/>
  <c r="H39" i="1"/>
  <c r="H93" i="1" s="1"/>
  <c r="I39" i="1"/>
  <c r="I93" i="1" s="1"/>
  <c r="K39" i="1"/>
  <c r="K93" i="1" s="1"/>
  <c r="M39" i="1"/>
  <c r="M93" i="1" s="1"/>
  <c r="P39" i="1"/>
  <c r="P93" i="1" s="1"/>
  <c r="R39" i="1"/>
  <c r="R93" i="1" s="1"/>
  <c r="U39" i="1"/>
  <c r="U93" i="1" s="1"/>
  <c r="G40" i="1"/>
  <c r="G94" i="1" s="1"/>
  <c r="J40" i="1"/>
  <c r="J94" i="1" s="1"/>
  <c r="N40" i="1"/>
  <c r="N94" i="1" s="1"/>
  <c r="Q40" i="1"/>
  <c r="Q94" i="1" s="1"/>
  <c r="F41" i="1"/>
  <c r="F95" i="1" s="1"/>
  <c r="I41" i="1"/>
  <c r="I95" i="1" s="1"/>
  <c r="M41" i="1"/>
  <c r="M95" i="1" s="1"/>
  <c r="P41" i="1"/>
  <c r="P95" i="1" s="1"/>
  <c r="T41" i="1"/>
  <c r="T95" i="1" s="1"/>
  <c r="E42" i="1"/>
  <c r="E96" i="1" s="1"/>
  <c r="L42" i="1"/>
  <c r="L96" i="1" s="1"/>
  <c r="O42" i="1"/>
  <c r="O96" i="1" s="1"/>
  <c r="S42" i="1"/>
  <c r="S96" i="1" s="1"/>
  <c r="D43" i="1"/>
  <c r="D97" i="1" s="1"/>
  <c r="H43" i="1"/>
  <c r="H97" i="1" s="1"/>
  <c r="K43" i="1"/>
  <c r="K97" i="1" s="1"/>
  <c r="R43" i="1"/>
  <c r="R97" i="1" s="1"/>
  <c r="U43" i="1"/>
  <c r="U97" i="1" s="1"/>
  <c r="G44" i="1"/>
  <c r="G98" i="1" s="1"/>
  <c r="J44" i="1"/>
  <c r="J98" i="1" s="1"/>
  <c r="N44" i="1"/>
  <c r="N98" i="1" s="1"/>
  <c r="Q44" i="1"/>
  <c r="Q98" i="1" s="1"/>
  <c r="F45" i="1"/>
  <c r="F99" i="1" s="1"/>
  <c r="I45" i="1"/>
  <c r="I99" i="1" s="1"/>
  <c r="M45" i="1"/>
  <c r="M99" i="1" s="1"/>
  <c r="P45" i="1"/>
  <c r="P99" i="1" s="1"/>
  <c r="T45" i="1"/>
  <c r="T99" i="1" s="1"/>
  <c r="E46" i="1"/>
  <c r="E100" i="1" s="1"/>
  <c r="L46" i="1"/>
  <c r="L100" i="1" s="1"/>
  <c r="O46" i="1"/>
  <c r="O100" i="1" s="1"/>
  <c r="S46" i="1"/>
  <c r="S100" i="1" s="1"/>
  <c r="D47" i="1"/>
  <c r="D101" i="1" s="1"/>
  <c r="H47" i="1"/>
  <c r="H101" i="1" s="1"/>
  <c r="K47" i="1"/>
  <c r="K101" i="1" s="1"/>
  <c r="R47" i="1"/>
  <c r="R101" i="1" s="1"/>
  <c r="U47" i="1"/>
  <c r="U101" i="1" s="1"/>
  <c r="G48" i="1"/>
  <c r="G102" i="1" s="1"/>
  <c r="J48" i="1"/>
  <c r="J102" i="1" s="1"/>
  <c r="N48" i="1"/>
  <c r="N102" i="1" s="1"/>
  <c r="Q48" i="1"/>
  <c r="Q102" i="1" s="1"/>
  <c r="F49" i="1"/>
  <c r="F103" i="1" s="1"/>
  <c r="I49" i="1"/>
  <c r="I103" i="1" s="1"/>
  <c r="M49" i="1"/>
  <c r="M103" i="1" s="1"/>
  <c r="P49" i="1"/>
  <c r="P103" i="1" s="1"/>
  <c r="T49" i="1"/>
  <c r="T103" i="1" s="1"/>
  <c r="E53" i="1"/>
  <c r="E107" i="1" s="1"/>
  <c r="L53" i="1"/>
  <c r="L107" i="1" s="1"/>
  <c r="O53" i="1"/>
  <c r="O107" i="1" s="1"/>
  <c r="S53" i="1"/>
  <c r="S107" i="1" s="1"/>
  <c r="D54" i="1"/>
  <c r="D108" i="1" s="1"/>
  <c r="H54" i="1"/>
  <c r="H108" i="1" s="1"/>
  <c r="K54" i="1"/>
  <c r="K108" i="1" s="1"/>
  <c r="R54" i="1"/>
  <c r="R108" i="1" s="1"/>
  <c r="U54" i="1"/>
  <c r="U108" i="1" s="1"/>
  <c r="G55" i="1"/>
  <c r="G109" i="1" s="1"/>
  <c r="J55" i="1"/>
  <c r="J109" i="1" s="1"/>
  <c r="N55" i="1"/>
  <c r="N109" i="1" s="1"/>
  <c r="Q55" i="1"/>
  <c r="Q109" i="1" s="1"/>
  <c r="F56" i="1"/>
  <c r="F110" i="1" s="1"/>
  <c r="I56" i="1"/>
  <c r="I110" i="1" s="1"/>
  <c r="M56" i="1"/>
  <c r="M110" i="1" s="1"/>
  <c r="P56" i="1"/>
  <c r="P110" i="1" s="1"/>
  <c r="T56" i="1"/>
  <c r="T110" i="1" s="1"/>
  <c r="E57" i="1"/>
  <c r="E111" i="1" s="1"/>
  <c r="L57" i="1"/>
  <c r="L111" i="1" s="1"/>
  <c r="O57" i="1"/>
  <c r="O111" i="1" s="1"/>
  <c r="S57" i="1"/>
  <c r="S111" i="1" s="1"/>
  <c r="D58" i="1"/>
  <c r="D112" i="1" s="1"/>
  <c r="H58" i="1"/>
  <c r="H112" i="1" s="1"/>
  <c r="K58" i="1"/>
  <c r="K112" i="1" s="1"/>
  <c r="R58" i="1"/>
  <c r="R112" i="1" s="1"/>
  <c r="U58" i="1"/>
  <c r="U112" i="1" s="1"/>
  <c r="G59" i="1"/>
  <c r="G113" i="1" s="1"/>
  <c r="J59" i="1"/>
  <c r="J113" i="1" s="1"/>
  <c r="N59" i="1"/>
  <c r="N113" i="1" s="1"/>
  <c r="Q59" i="1"/>
  <c r="Q113" i="1" s="1"/>
  <c r="F60" i="1"/>
  <c r="F114" i="1" s="1"/>
  <c r="I60" i="1"/>
  <c r="I114" i="1" s="1"/>
  <c r="P60" i="1"/>
  <c r="P114" i="1" s="1"/>
  <c r="T60" i="1"/>
  <c r="T114" i="1" s="1"/>
  <c r="E61" i="1"/>
  <c r="E115" i="1" s="1"/>
  <c r="L61" i="1"/>
  <c r="L115" i="1" s="1"/>
  <c r="O61" i="1"/>
  <c r="O115" i="1" s="1"/>
  <c r="S61" i="1"/>
  <c r="S115" i="1" s="1"/>
  <c r="D62" i="1"/>
  <c r="D116" i="1" s="1"/>
  <c r="H62" i="1"/>
  <c r="H116" i="1" s="1"/>
  <c r="K62" i="1"/>
  <c r="K116" i="1" s="1"/>
  <c r="R62" i="1"/>
  <c r="R116" i="1" s="1"/>
  <c r="U62" i="1"/>
  <c r="U116" i="1" s="1"/>
  <c r="G63" i="1"/>
  <c r="G117" i="1" s="1"/>
  <c r="J63" i="1"/>
  <c r="J117" i="1" s="1"/>
  <c r="N63" i="1"/>
  <c r="N117" i="1" s="1"/>
  <c r="Q63" i="1"/>
  <c r="Q117" i="1" s="1"/>
  <c r="F64" i="1"/>
  <c r="F118" i="1" s="1"/>
  <c r="I64" i="1"/>
  <c r="I118" i="1" s="1"/>
  <c r="M64" i="1"/>
  <c r="M118" i="1" s="1"/>
  <c r="P64" i="1"/>
  <c r="P118" i="1" s="1"/>
  <c r="T64" i="1"/>
  <c r="T118" i="1" s="1"/>
  <c r="E65" i="1"/>
  <c r="E119" i="1" s="1"/>
  <c r="L65" i="1"/>
  <c r="L119" i="1" s="1"/>
  <c r="O65" i="1"/>
  <c r="O119" i="1" s="1"/>
  <c r="S65" i="1"/>
  <c r="S119" i="1" s="1"/>
  <c r="D66" i="1"/>
  <c r="D120" i="1" s="1"/>
  <c r="H66" i="1"/>
  <c r="H120" i="1" s="1"/>
  <c r="K66" i="1"/>
  <c r="K120" i="1" s="1"/>
  <c r="R66" i="1"/>
  <c r="R120" i="1" s="1"/>
  <c r="U66" i="1"/>
  <c r="U120" i="1" s="1"/>
  <c r="G67" i="1"/>
  <c r="G121" i="1" s="1"/>
  <c r="J67" i="1"/>
  <c r="J121" i="1" s="1"/>
  <c r="N67" i="1"/>
  <c r="N121" i="1" s="1"/>
  <c r="Q67" i="1"/>
  <c r="Q121" i="1" s="1"/>
  <c r="F68" i="1"/>
  <c r="F122" i="1" s="1"/>
  <c r="I68" i="1"/>
  <c r="I122" i="1" s="1"/>
  <c r="M68" i="1"/>
  <c r="M122" i="1" s="1"/>
  <c r="P68" i="1"/>
  <c r="P122" i="1" s="1"/>
  <c r="T68" i="1"/>
  <c r="T122" i="1" s="1"/>
  <c r="E69" i="1"/>
  <c r="E123" i="1" s="1"/>
  <c r="L69" i="1"/>
  <c r="L123" i="1" s="1"/>
  <c r="O69" i="1"/>
  <c r="O123" i="1" s="1"/>
  <c r="S69" i="1"/>
  <c r="S123" i="1" s="1"/>
  <c r="D70" i="1"/>
  <c r="D124" i="1" s="1"/>
  <c r="H70" i="1"/>
  <c r="H124" i="1" s="1"/>
  <c r="K70" i="1"/>
  <c r="K124" i="1" s="1"/>
  <c r="R70" i="1"/>
  <c r="R124" i="1" s="1"/>
  <c r="U70" i="1"/>
  <c r="U124" i="1" s="1"/>
  <c r="G71" i="1"/>
  <c r="G125" i="1" s="1"/>
  <c r="J71" i="1"/>
  <c r="J125" i="1" s="1"/>
  <c r="N71" i="1"/>
  <c r="N125" i="1" s="1"/>
  <c r="Q71" i="1"/>
  <c r="Q125" i="1" s="1"/>
  <c r="F72" i="1"/>
  <c r="F126" i="1" s="1"/>
  <c r="I72" i="1"/>
  <c r="I126" i="1" s="1"/>
  <c r="M72" i="1"/>
  <c r="M126" i="1" s="1"/>
  <c r="P72" i="1"/>
  <c r="P126" i="1" s="1"/>
  <c r="T72" i="1"/>
  <c r="T126" i="1" s="1"/>
  <c r="E73" i="1"/>
  <c r="E127" i="1" s="1"/>
  <c r="L73" i="1"/>
  <c r="L127" i="1" s="1"/>
  <c r="O73" i="1"/>
  <c r="O127" i="1" s="1"/>
  <c r="U73" i="1"/>
  <c r="U127" i="1" s="1"/>
  <c r="T73" i="1"/>
  <c r="T127" i="1" s="1"/>
  <c r="R73" i="1"/>
  <c r="R127" i="1" s="1"/>
  <c r="P73" i="1"/>
  <c r="P127" i="1" s="1"/>
  <c r="M73" i="1"/>
  <c r="M127" i="1" s="1"/>
  <c r="K73" i="1"/>
  <c r="K127" i="1" s="1"/>
  <c r="I73" i="1"/>
  <c r="I127" i="1" s="1"/>
  <c r="H73" i="1"/>
  <c r="H127" i="1" s="1"/>
  <c r="F73" i="1"/>
  <c r="F127" i="1" s="1"/>
  <c r="D73" i="1"/>
  <c r="D127" i="1" s="1"/>
  <c r="S72" i="1"/>
  <c r="S126" i="1" s="1"/>
  <c r="Q72" i="1"/>
  <c r="Q126" i="1" s="1"/>
  <c r="O72" i="1"/>
  <c r="O126" i="1" s="1"/>
  <c r="N72" i="1"/>
  <c r="N126" i="1" s="1"/>
  <c r="L72" i="1"/>
  <c r="L126" i="1" s="1"/>
  <c r="J72" i="1"/>
  <c r="J126" i="1" s="1"/>
  <c r="G72" i="1"/>
  <c r="G126" i="1" s="1"/>
  <c r="E72" i="1"/>
  <c r="E126" i="1" s="1"/>
  <c r="U71" i="1"/>
  <c r="U125" i="1" s="1"/>
  <c r="T71" i="1"/>
  <c r="T125" i="1" s="1"/>
  <c r="R71" i="1"/>
  <c r="R125" i="1" s="1"/>
  <c r="P71" i="1"/>
  <c r="P125" i="1" s="1"/>
  <c r="M71" i="1"/>
  <c r="M125" i="1" s="1"/>
  <c r="K71" i="1"/>
  <c r="K125" i="1" s="1"/>
  <c r="I71" i="1"/>
  <c r="I125" i="1" s="1"/>
  <c r="H71" i="1"/>
  <c r="H125" i="1" s="1"/>
  <c r="F71" i="1"/>
  <c r="F125" i="1" s="1"/>
  <c r="D71" i="1"/>
  <c r="D125" i="1" s="1"/>
  <c r="S70" i="1"/>
  <c r="S124" i="1" s="1"/>
  <c r="Q70" i="1"/>
  <c r="Q124" i="1" s="1"/>
  <c r="O70" i="1"/>
  <c r="O124" i="1" s="1"/>
  <c r="N70" i="1"/>
  <c r="N124" i="1" s="1"/>
  <c r="L70" i="1"/>
  <c r="L124" i="1" s="1"/>
  <c r="J70" i="1"/>
  <c r="J124" i="1" s="1"/>
  <c r="G70" i="1"/>
  <c r="G124" i="1" s="1"/>
  <c r="E70" i="1"/>
  <c r="E124" i="1" s="1"/>
  <c r="U69" i="1"/>
  <c r="U123" i="1" s="1"/>
  <c r="T69" i="1"/>
  <c r="T123" i="1" s="1"/>
  <c r="R69" i="1"/>
  <c r="R123" i="1" s="1"/>
  <c r="P69" i="1"/>
  <c r="P123" i="1" s="1"/>
  <c r="M69" i="1"/>
  <c r="M123" i="1" s="1"/>
  <c r="K69" i="1"/>
  <c r="K123" i="1" s="1"/>
  <c r="I69" i="1"/>
  <c r="I123" i="1" s="1"/>
  <c r="H69" i="1"/>
  <c r="H123" i="1" s="1"/>
  <c r="F69" i="1"/>
  <c r="F123" i="1" s="1"/>
  <c r="D69" i="1"/>
  <c r="D123" i="1" s="1"/>
  <c r="S68" i="1"/>
  <c r="S122" i="1" s="1"/>
  <c r="Q68" i="1"/>
  <c r="Q122" i="1" s="1"/>
  <c r="O68" i="1"/>
  <c r="O122" i="1" s="1"/>
  <c r="N68" i="1"/>
  <c r="N122" i="1" s="1"/>
  <c r="L68" i="1"/>
  <c r="L122" i="1" s="1"/>
  <c r="J68" i="1"/>
  <c r="J122" i="1" s="1"/>
  <c r="G68" i="1"/>
  <c r="G122" i="1" s="1"/>
  <c r="E68" i="1"/>
  <c r="E122" i="1" s="1"/>
  <c r="U67" i="1"/>
  <c r="U121" i="1" s="1"/>
  <c r="T67" i="1"/>
  <c r="T121" i="1" s="1"/>
  <c r="R67" i="1"/>
  <c r="R121" i="1" s="1"/>
  <c r="P67" i="1"/>
  <c r="P121" i="1" s="1"/>
  <c r="M67" i="1"/>
  <c r="M121" i="1" s="1"/>
  <c r="K67" i="1"/>
  <c r="K121" i="1" s="1"/>
  <c r="I67" i="1"/>
  <c r="I121" i="1" s="1"/>
  <c r="H67" i="1"/>
  <c r="H121" i="1" s="1"/>
  <c r="F67" i="1"/>
  <c r="F121" i="1" s="1"/>
  <c r="D67" i="1"/>
  <c r="D121" i="1" s="1"/>
  <c r="S66" i="1"/>
  <c r="S120" i="1" s="1"/>
  <c r="Q66" i="1"/>
  <c r="Q120" i="1" s="1"/>
  <c r="O66" i="1"/>
  <c r="O120" i="1" s="1"/>
  <c r="N66" i="1"/>
  <c r="N120" i="1" s="1"/>
  <c r="L66" i="1"/>
  <c r="L120" i="1" s="1"/>
  <c r="J66" i="1"/>
  <c r="J120" i="1" s="1"/>
  <c r="G66" i="1"/>
  <c r="G120" i="1" s="1"/>
  <c r="E66" i="1"/>
  <c r="E120" i="1" s="1"/>
  <c r="U65" i="1"/>
  <c r="U119" i="1" s="1"/>
  <c r="T65" i="1"/>
  <c r="T119" i="1" s="1"/>
  <c r="R65" i="1"/>
  <c r="R119" i="1" s="1"/>
  <c r="P65" i="1"/>
  <c r="P119" i="1" s="1"/>
  <c r="M65" i="1"/>
  <c r="M119" i="1" s="1"/>
  <c r="K65" i="1"/>
  <c r="K119" i="1" s="1"/>
  <c r="I65" i="1"/>
  <c r="I119" i="1" s="1"/>
  <c r="H65" i="1"/>
  <c r="H119" i="1" s="1"/>
  <c r="F65" i="1"/>
  <c r="F119" i="1" s="1"/>
  <c r="D65" i="1"/>
  <c r="D119" i="1" s="1"/>
  <c r="S64" i="1"/>
  <c r="S118" i="1" s="1"/>
  <c r="Q64" i="1"/>
  <c r="Q118" i="1" s="1"/>
  <c r="O64" i="1"/>
  <c r="O118" i="1" s="1"/>
  <c r="N64" i="1"/>
  <c r="N118" i="1" s="1"/>
  <c r="L64" i="1"/>
  <c r="L118" i="1" s="1"/>
  <c r="J64" i="1"/>
  <c r="J118" i="1" s="1"/>
  <c r="G64" i="1"/>
  <c r="G118" i="1" s="1"/>
  <c r="E64" i="1"/>
  <c r="E118" i="1" s="1"/>
  <c r="U63" i="1"/>
  <c r="U117" i="1" s="1"/>
  <c r="T63" i="1"/>
  <c r="T117" i="1" s="1"/>
  <c r="R63" i="1"/>
  <c r="R117" i="1" s="1"/>
  <c r="P63" i="1"/>
  <c r="P117" i="1" s="1"/>
  <c r="M63" i="1"/>
  <c r="M117" i="1" s="1"/>
  <c r="K63" i="1"/>
  <c r="K117" i="1" s="1"/>
  <c r="I63" i="1"/>
  <c r="I117" i="1" s="1"/>
  <c r="H63" i="1"/>
  <c r="H117" i="1" s="1"/>
  <c r="F63" i="1"/>
  <c r="F117" i="1" s="1"/>
  <c r="D63" i="1"/>
  <c r="D117" i="1" s="1"/>
  <c r="S62" i="1"/>
  <c r="S116" i="1" s="1"/>
  <c r="Q62" i="1"/>
  <c r="Q116" i="1" s="1"/>
  <c r="O62" i="1"/>
  <c r="O116" i="1" s="1"/>
  <c r="N62" i="1"/>
  <c r="N116" i="1" s="1"/>
  <c r="L62" i="1"/>
  <c r="L116" i="1" s="1"/>
  <c r="J116" i="1"/>
  <c r="G62" i="1"/>
  <c r="G116" i="1" s="1"/>
  <c r="E62" i="1"/>
  <c r="E116" i="1" s="1"/>
  <c r="U61" i="1"/>
  <c r="U115" i="1" s="1"/>
  <c r="T61" i="1"/>
  <c r="T115" i="1" s="1"/>
  <c r="R61" i="1"/>
  <c r="R115" i="1" s="1"/>
  <c r="P61" i="1"/>
  <c r="P115" i="1" s="1"/>
  <c r="M115" i="1"/>
  <c r="K61" i="1"/>
  <c r="K115" i="1" s="1"/>
  <c r="I61" i="1"/>
  <c r="I115" i="1" s="1"/>
  <c r="H61" i="1"/>
  <c r="H115" i="1" s="1"/>
  <c r="F61" i="1"/>
  <c r="F115" i="1" s="1"/>
  <c r="D61" i="1"/>
  <c r="D115" i="1" s="1"/>
  <c r="S60" i="1"/>
  <c r="S114" i="1" s="1"/>
  <c r="Q60" i="1"/>
  <c r="Q114" i="1" s="1"/>
  <c r="O60" i="1"/>
  <c r="O114" i="1" s="1"/>
  <c r="N60" i="1"/>
  <c r="N114" i="1" s="1"/>
  <c r="L60" i="1"/>
  <c r="L114" i="1" s="1"/>
  <c r="J60" i="1"/>
  <c r="J114" i="1" s="1"/>
  <c r="G60" i="1"/>
  <c r="G114" i="1" s="1"/>
  <c r="E60" i="1"/>
  <c r="E114" i="1" s="1"/>
  <c r="U59" i="1"/>
  <c r="U113" i="1" s="1"/>
  <c r="T59" i="1"/>
  <c r="T113" i="1" s="1"/>
  <c r="R59" i="1"/>
  <c r="R113" i="1" s="1"/>
  <c r="P59" i="1"/>
  <c r="P113" i="1" s="1"/>
  <c r="M59" i="1"/>
  <c r="M113" i="1" s="1"/>
  <c r="K59" i="1"/>
  <c r="K113" i="1" s="1"/>
  <c r="I59" i="1"/>
  <c r="I113" i="1" s="1"/>
  <c r="H59" i="1"/>
  <c r="H113" i="1" s="1"/>
  <c r="F59" i="1"/>
  <c r="F113" i="1" s="1"/>
  <c r="D59" i="1"/>
  <c r="D113" i="1" s="1"/>
  <c r="S58" i="1"/>
  <c r="S112" i="1" s="1"/>
  <c r="Q58" i="1"/>
  <c r="Q112" i="1" s="1"/>
  <c r="O58" i="1"/>
  <c r="O112" i="1" s="1"/>
  <c r="N58" i="1"/>
  <c r="N112" i="1" s="1"/>
  <c r="L58" i="1"/>
  <c r="L112" i="1" s="1"/>
  <c r="J58" i="1"/>
  <c r="J112" i="1" s="1"/>
  <c r="G58" i="1"/>
  <c r="G112" i="1" s="1"/>
  <c r="E58" i="1"/>
  <c r="E112" i="1" s="1"/>
  <c r="U57" i="1"/>
  <c r="U111" i="1" s="1"/>
  <c r="T57" i="1"/>
  <c r="T111" i="1" s="1"/>
  <c r="R57" i="1"/>
  <c r="R111" i="1" s="1"/>
  <c r="P57" i="1"/>
  <c r="P111" i="1" s="1"/>
  <c r="M57" i="1"/>
  <c r="M111" i="1" s="1"/>
  <c r="K57" i="1"/>
  <c r="K111" i="1" s="1"/>
  <c r="I57" i="1"/>
  <c r="I111" i="1" s="1"/>
  <c r="H57" i="1"/>
  <c r="H111" i="1" s="1"/>
  <c r="F57" i="1"/>
  <c r="F111" i="1" s="1"/>
  <c r="D57" i="1"/>
  <c r="D111" i="1" s="1"/>
  <c r="S56" i="1"/>
  <c r="S110" i="1" s="1"/>
  <c r="Q56" i="1"/>
  <c r="Q110" i="1" s="1"/>
  <c r="O56" i="1"/>
  <c r="O110" i="1" s="1"/>
  <c r="N56" i="1"/>
  <c r="N110" i="1" s="1"/>
  <c r="L56" i="1"/>
  <c r="L110" i="1" s="1"/>
  <c r="J56" i="1"/>
  <c r="J110" i="1" s="1"/>
  <c r="G56" i="1"/>
  <c r="G110" i="1" s="1"/>
  <c r="E56" i="1"/>
  <c r="E110" i="1" s="1"/>
  <c r="U55" i="1"/>
  <c r="U109" i="1" s="1"/>
  <c r="T55" i="1"/>
  <c r="T109" i="1" s="1"/>
  <c r="R55" i="1"/>
  <c r="R109" i="1" s="1"/>
  <c r="P55" i="1"/>
  <c r="P109" i="1" s="1"/>
  <c r="M55" i="1"/>
  <c r="M109" i="1" s="1"/>
  <c r="K55" i="1"/>
  <c r="K109" i="1" s="1"/>
  <c r="I55" i="1"/>
  <c r="I109" i="1" s="1"/>
  <c r="H55" i="1"/>
  <c r="H109" i="1" s="1"/>
  <c r="F55" i="1"/>
  <c r="F109" i="1" s="1"/>
  <c r="D55" i="1"/>
  <c r="D109" i="1" s="1"/>
  <c r="S54" i="1"/>
  <c r="S108" i="1" s="1"/>
  <c r="Q54" i="1"/>
  <c r="Q108" i="1" s="1"/>
  <c r="O54" i="1"/>
  <c r="O108" i="1" s="1"/>
  <c r="N54" i="1"/>
  <c r="N108" i="1" s="1"/>
  <c r="L54" i="1"/>
  <c r="L108" i="1" s="1"/>
  <c r="J54" i="1"/>
  <c r="J108" i="1" s="1"/>
  <c r="G54" i="1"/>
  <c r="G108" i="1" s="1"/>
  <c r="E54" i="1"/>
  <c r="E108" i="1" s="1"/>
  <c r="U53" i="1"/>
  <c r="U107" i="1" s="1"/>
  <c r="T53" i="1"/>
  <c r="T107" i="1" s="1"/>
  <c r="R53" i="1"/>
  <c r="R107" i="1" s="1"/>
  <c r="P53" i="1"/>
  <c r="P107" i="1" s="1"/>
  <c r="M53" i="1"/>
  <c r="M107" i="1" s="1"/>
  <c r="K53" i="1"/>
  <c r="K107" i="1" s="1"/>
  <c r="I53" i="1"/>
  <c r="I107" i="1" s="1"/>
  <c r="H53" i="1"/>
  <c r="H107" i="1" s="1"/>
  <c r="F53" i="1"/>
  <c r="F107" i="1" s="1"/>
  <c r="D53" i="1"/>
  <c r="D107" i="1" s="1"/>
  <c r="S49" i="1"/>
  <c r="S103" i="1" s="1"/>
  <c r="Q49" i="1"/>
  <c r="Q103" i="1" s="1"/>
  <c r="O49" i="1"/>
  <c r="O103" i="1" s="1"/>
  <c r="N49" i="1"/>
  <c r="N103" i="1" s="1"/>
  <c r="L49" i="1"/>
  <c r="L103" i="1" s="1"/>
  <c r="J49" i="1"/>
  <c r="J103" i="1" s="1"/>
  <c r="G49" i="1"/>
  <c r="G103" i="1" s="1"/>
  <c r="E49" i="1"/>
  <c r="E103" i="1" s="1"/>
  <c r="U48" i="1"/>
  <c r="U102" i="1" s="1"/>
  <c r="T48" i="1"/>
  <c r="T102" i="1" s="1"/>
  <c r="R48" i="1"/>
  <c r="R102" i="1" s="1"/>
  <c r="P48" i="1"/>
  <c r="P102" i="1" s="1"/>
  <c r="M48" i="1"/>
  <c r="M102" i="1" s="1"/>
  <c r="K48" i="1"/>
  <c r="K102" i="1" s="1"/>
  <c r="I48" i="1"/>
  <c r="I102" i="1" s="1"/>
  <c r="H48" i="1"/>
  <c r="H102" i="1" s="1"/>
  <c r="F48" i="1"/>
  <c r="F102" i="1" s="1"/>
  <c r="D48" i="1"/>
  <c r="D102" i="1" s="1"/>
  <c r="S47" i="1"/>
  <c r="S101" i="1" s="1"/>
  <c r="Q47" i="1"/>
  <c r="Q101" i="1" s="1"/>
  <c r="O47" i="1"/>
  <c r="O101" i="1" s="1"/>
  <c r="N47" i="1"/>
  <c r="N101" i="1" s="1"/>
  <c r="L47" i="1"/>
  <c r="L101" i="1" s="1"/>
  <c r="J47" i="1"/>
  <c r="J101" i="1" s="1"/>
  <c r="G47" i="1"/>
  <c r="G101" i="1" s="1"/>
  <c r="E47" i="1"/>
  <c r="E101" i="1" s="1"/>
  <c r="U46" i="1"/>
  <c r="U100" i="1" s="1"/>
  <c r="T46" i="1"/>
  <c r="T100" i="1" s="1"/>
  <c r="R46" i="1"/>
  <c r="R100" i="1" s="1"/>
  <c r="P46" i="1"/>
  <c r="P100" i="1" s="1"/>
  <c r="M46" i="1"/>
  <c r="M100" i="1" s="1"/>
  <c r="K46" i="1"/>
  <c r="K100" i="1" s="1"/>
  <c r="I46" i="1"/>
  <c r="I100" i="1" s="1"/>
  <c r="H46" i="1"/>
  <c r="H100" i="1" s="1"/>
  <c r="F46" i="1"/>
  <c r="F100" i="1" s="1"/>
  <c r="D46" i="1"/>
  <c r="D100" i="1" s="1"/>
  <c r="S45" i="1"/>
  <c r="S99" i="1" s="1"/>
  <c r="Q45" i="1"/>
  <c r="Q99" i="1" s="1"/>
  <c r="O45" i="1"/>
  <c r="O99" i="1" s="1"/>
  <c r="N45" i="1"/>
  <c r="N99" i="1" s="1"/>
  <c r="L45" i="1"/>
  <c r="L99" i="1" s="1"/>
  <c r="J45" i="1"/>
  <c r="J99" i="1" s="1"/>
  <c r="G45" i="1"/>
  <c r="G99" i="1" s="1"/>
  <c r="E45" i="1"/>
  <c r="E99" i="1" s="1"/>
  <c r="U44" i="1"/>
  <c r="U98" i="1" s="1"/>
  <c r="T44" i="1"/>
  <c r="T98" i="1" s="1"/>
  <c r="R44" i="1"/>
  <c r="R98" i="1" s="1"/>
  <c r="P44" i="1"/>
  <c r="P98" i="1" s="1"/>
  <c r="M44" i="1"/>
  <c r="M98" i="1" s="1"/>
  <c r="K44" i="1"/>
  <c r="K98" i="1" s="1"/>
  <c r="I44" i="1"/>
  <c r="I98" i="1" s="1"/>
  <c r="H44" i="1"/>
  <c r="H98" i="1" s="1"/>
  <c r="F44" i="1"/>
  <c r="F98" i="1" s="1"/>
  <c r="D44" i="1"/>
  <c r="D98" i="1" s="1"/>
  <c r="S43" i="1"/>
  <c r="S97" i="1" s="1"/>
  <c r="Q43" i="1"/>
  <c r="Q97" i="1" s="1"/>
  <c r="O43" i="1"/>
  <c r="O97" i="1" s="1"/>
  <c r="N43" i="1"/>
  <c r="N97" i="1" s="1"/>
  <c r="L43" i="1"/>
  <c r="L97" i="1" s="1"/>
  <c r="J43" i="1"/>
  <c r="J97" i="1" s="1"/>
  <c r="G43" i="1"/>
  <c r="G97" i="1" s="1"/>
  <c r="E43" i="1"/>
  <c r="E97" i="1" s="1"/>
  <c r="U42" i="1"/>
  <c r="U96" i="1" s="1"/>
  <c r="T42" i="1"/>
  <c r="T96" i="1" s="1"/>
  <c r="R42" i="1"/>
  <c r="R96" i="1" s="1"/>
  <c r="P42" i="1"/>
  <c r="P96" i="1" s="1"/>
  <c r="M42" i="1"/>
  <c r="M96" i="1" s="1"/>
  <c r="K42" i="1"/>
  <c r="K96" i="1" s="1"/>
  <c r="I42" i="1"/>
  <c r="I96" i="1" s="1"/>
  <c r="H42" i="1"/>
  <c r="H96" i="1" s="1"/>
  <c r="F42" i="1"/>
  <c r="F96" i="1" s="1"/>
  <c r="D42" i="1"/>
  <c r="D96" i="1" s="1"/>
  <c r="S41" i="1"/>
  <c r="S95" i="1" s="1"/>
  <c r="Q41" i="1"/>
  <c r="Q95" i="1" s="1"/>
  <c r="O41" i="1"/>
  <c r="O95" i="1" s="1"/>
  <c r="N41" i="1"/>
  <c r="N95" i="1" s="1"/>
  <c r="L41" i="1"/>
  <c r="L95" i="1" s="1"/>
  <c r="J41" i="1"/>
  <c r="J95" i="1" s="1"/>
  <c r="G41" i="1"/>
  <c r="G95" i="1" s="1"/>
  <c r="E41" i="1"/>
  <c r="E95" i="1" s="1"/>
  <c r="U40" i="1"/>
  <c r="U94" i="1" s="1"/>
  <c r="T40" i="1"/>
  <c r="T94" i="1" s="1"/>
  <c r="R40" i="1"/>
  <c r="R94" i="1" s="1"/>
  <c r="P40" i="1"/>
  <c r="P94" i="1" s="1"/>
  <c r="M40" i="1"/>
  <c r="M94" i="1" s="1"/>
  <c r="K40" i="1"/>
  <c r="K94" i="1" s="1"/>
  <c r="I40" i="1"/>
  <c r="I94" i="1" s="1"/>
  <c r="H40" i="1"/>
  <c r="H94" i="1" s="1"/>
  <c r="F40" i="1"/>
  <c r="F94" i="1" s="1"/>
  <c r="D40" i="1"/>
  <c r="D94" i="1" s="1"/>
  <c r="S39" i="1"/>
  <c r="S93" i="1" s="1"/>
  <c r="E29" i="1"/>
  <c r="E83" i="1" s="1"/>
  <c r="G29" i="1"/>
  <c r="G83" i="1" s="1"/>
  <c r="J29" i="1"/>
  <c r="J83" i="1" s="1"/>
  <c r="L29" i="1"/>
  <c r="L83" i="1" s="1"/>
  <c r="N29" i="1"/>
  <c r="N83" i="1" s="1"/>
  <c r="O29" i="1"/>
  <c r="O83" i="1" s="1"/>
  <c r="Q29" i="1"/>
  <c r="Q83" i="1" s="1"/>
  <c r="S29" i="1"/>
  <c r="S83" i="1" s="1"/>
  <c r="D30" i="1"/>
  <c r="D84" i="1" s="1"/>
  <c r="F30" i="1"/>
  <c r="F84" i="1" s="1"/>
  <c r="H30" i="1"/>
  <c r="H84" i="1" s="1"/>
  <c r="I30" i="1"/>
  <c r="I84" i="1" s="1"/>
  <c r="K30" i="1"/>
  <c r="K84" i="1" s="1"/>
  <c r="M30" i="1"/>
  <c r="M84" i="1" s="1"/>
  <c r="P30" i="1"/>
  <c r="P84" i="1" s="1"/>
  <c r="R30" i="1"/>
  <c r="R84" i="1" s="1"/>
  <c r="T30" i="1"/>
  <c r="T84" i="1" s="1"/>
  <c r="U30" i="1"/>
  <c r="U84" i="1" s="1"/>
  <c r="E31" i="1"/>
  <c r="E85" i="1" s="1"/>
  <c r="G31" i="1"/>
  <c r="G85" i="1" s="1"/>
  <c r="J31" i="1"/>
  <c r="J85" i="1" s="1"/>
  <c r="L31" i="1"/>
  <c r="L85" i="1" s="1"/>
  <c r="N31" i="1"/>
  <c r="N85" i="1" s="1"/>
  <c r="O31" i="1"/>
  <c r="O85" i="1" s="1"/>
  <c r="Q31" i="1"/>
  <c r="Q85" i="1" s="1"/>
  <c r="S31" i="1"/>
  <c r="S85" i="1" s="1"/>
  <c r="D32" i="1"/>
  <c r="D86" i="1" s="1"/>
  <c r="F32" i="1"/>
  <c r="F86" i="1" s="1"/>
  <c r="H32" i="1"/>
  <c r="H86" i="1" s="1"/>
  <c r="I32" i="1"/>
  <c r="I86" i="1" s="1"/>
  <c r="K32" i="1"/>
  <c r="K86" i="1" s="1"/>
  <c r="M32" i="1"/>
  <c r="M86" i="1" s="1"/>
  <c r="P32" i="1"/>
  <c r="P86" i="1" s="1"/>
  <c r="R32" i="1"/>
  <c r="R86" i="1" s="1"/>
  <c r="T32" i="1"/>
  <c r="T86" i="1" s="1"/>
  <c r="U32" i="1"/>
  <c r="U86" i="1" s="1"/>
  <c r="E33" i="1"/>
  <c r="E87" i="1" s="1"/>
  <c r="G33" i="1"/>
  <c r="G87" i="1" s="1"/>
  <c r="J33" i="1"/>
  <c r="J87" i="1" s="1"/>
  <c r="L33" i="1"/>
  <c r="L87" i="1" s="1"/>
  <c r="N33" i="1"/>
  <c r="N87" i="1" s="1"/>
  <c r="O33" i="1"/>
  <c r="O87" i="1" s="1"/>
  <c r="Q33" i="1"/>
  <c r="Q87" i="1" s="1"/>
  <c r="S33" i="1"/>
  <c r="S87" i="1" s="1"/>
  <c r="D34" i="1"/>
  <c r="D88" i="1" s="1"/>
  <c r="F34" i="1"/>
  <c r="F88" i="1" s="1"/>
  <c r="H34" i="1"/>
  <c r="H88" i="1" s="1"/>
  <c r="I34" i="1"/>
  <c r="I88" i="1" s="1"/>
  <c r="K34" i="1"/>
  <c r="K88" i="1" s="1"/>
  <c r="M34" i="1"/>
  <c r="M88" i="1" s="1"/>
  <c r="P34" i="1"/>
  <c r="P88" i="1" s="1"/>
  <c r="R34" i="1"/>
  <c r="R88" i="1" s="1"/>
  <c r="T34" i="1"/>
  <c r="T88" i="1" s="1"/>
  <c r="U34" i="1"/>
  <c r="U88" i="1" s="1"/>
  <c r="E35" i="1"/>
  <c r="E89" i="1" s="1"/>
  <c r="G35" i="1"/>
  <c r="G89" i="1" s="1"/>
  <c r="J35" i="1"/>
  <c r="J89" i="1" s="1"/>
  <c r="L35" i="1"/>
  <c r="L89" i="1" s="1"/>
  <c r="N35" i="1"/>
  <c r="N89" i="1" s="1"/>
  <c r="O35" i="1"/>
  <c r="O89" i="1" s="1"/>
  <c r="Q35" i="1"/>
  <c r="Q89" i="1" s="1"/>
  <c r="S35" i="1"/>
  <c r="S89" i="1" s="1"/>
  <c r="D36" i="1"/>
  <c r="D90" i="1" s="1"/>
  <c r="F36" i="1"/>
  <c r="F90" i="1" s="1"/>
  <c r="H36" i="1"/>
  <c r="H90" i="1" s="1"/>
  <c r="I36" i="1"/>
  <c r="I90" i="1" s="1"/>
  <c r="K36" i="1"/>
  <c r="K90" i="1" s="1"/>
  <c r="M36" i="1"/>
  <c r="M90" i="1" s="1"/>
  <c r="P36" i="1"/>
  <c r="P90" i="1" s="1"/>
  <c r="R36" i="1"/>
  <c r="R90" i="1" s="1"/>
  <c r="T36" i="1"/>
  <c r="T90" i="1" s="1"/>
  <c r="U36" i="1"/>
  <c r="U90" i="1" s="1"/>
  <c r="E37" i="1"/>
  <c r="E91" i="1" s="1"/>
  <c r="G37" i="1"/>
  <c r="G91" i="1" s="1"/>
  <c r="J37" i="1"/>
  <c r="J91" i="1" s="1"/>
  <c r="L37" i="1"/>
  <c r="L91" i="1" s="1"/>
  <c r="N37" i="1"/>
  <c r="N91" i="1" s="1"/>
  <c r="O37" i="1"/>
  <c r="O91" i="1" s="1"/>
  <c r="Q37" i="1"/>
  <c r="Q91" i="1" s="1"/>
  <c r="S37" i="1"/>
  <c r="S91" i="1" s="1"/>
  <c r="D38" i="1"/>
  <c r="D92" i="1" s="1"/>
  <c r="F38" i="1"/>
  <c r="F92" i="1" s="1"/>
  <c r="H38" i="1"/>
  <c r="H92" i="1" s="1"/>
  <c r="I38" i="1"/>
  <c r="I92" i="1" s="1"/>
  <c r="K38" i="1"/>
  <c r="K92" i="1" s="1"/>
  <c r="M38" i="1"/>
  <c r="M92" i="1" s="1"/>
  <c r="P38" i="1"/>
  <c r="P92" i="1" s="1"/>
  <c r="R38" i="1"/>
  <c r="R92" i="1" s="1"/>
  <c r="T38" i="1"/>
  <c r="T92" i="1" s="1"/>
  <c r="U38" i="1"/>
  <c r="U92" i="1" s="1"/>
  <c r="E39" i="1"/>
  <c r="E93" i="1" s="1"/>
  <c r="G39" i="1"/>
  <c r="G93" i="1" s="1"/>
  <c r="J39" i="1"/>
  <c r="J93" i="1" s="1"/>
  <c r="L39" i="1"/>
  <c r="L93" i="1" s="1"/>
  <c r="N39" i="1"/>
  <c r="N93" i="1" s="1"/>
  <c r="O39" i="1"/>
  <c r="O93" i="1" s="1"/>
  <c r="Q39" i="1"/>
  <c r="Q93" i="1" s="1"/>
  <c r="T39" i="1"/>
  <c r="T93" i="1" s="1"/>
  <c r="E40" i="1"/>
  <c r="E94" i="1" s="1"/>
  <c r="L40" i="1"/>
  <c r="L94" i="1" s="1"/>
  <c r="O40" i="1"/>
  <c r="O94" i="1" s="1"/>
  <c r="S40" i="1"/>
  <c r="S94" i="1" s="1"/>
  <c r="D41" i="1"/>
  <c r="D95" i="1" s="1"/>
  <c r="H41" i="1"/>
  <c r="H95" i="1" s="1"/>
  <c r="K41" i="1"/>
  <c r="K95" i="1" s="1"/>
  <c r="R41" i="1"/>
  <c r="R95" i="1" s="1"/>
  <c r="U41" i="1"/>
  <c r="U95" i="1" s="1"/>
  <c r="G42" i="1"/>
  <c r="G96" i="1" s="1"/>
  <c r="J42" i="1"/>
  <c r="J96" i="1" s="1"/>
  <c r="N42" i="1"/>
  <c r="N96" i="1" s="1"/>
  <c r="Q42" i="1"/>
  <c r="Q96" i="1" s="1"/>
  <c r="F43" i="1"/>
  <c r="F97" i="1" s="1"/>
  <c r="I43" i="1"/>
  <c r="I97" i="1" s="1"/>
  <c r="M43" i="1"/>
  <c r="M97" i="1" s="1"/>
  <c r="P43" i="1"/>
  <c r="P97" i="1" s="1"/>
  <c r="T43" i="1"/>
  <c r="T97" i="1" s="1"/>
  <c r="E44" i="1"/>
  <c r="E98" i="1" s="1"/>
  <c r="L44" i="1"/>
  <c r="L98" i="1" s="1"/>
  <c r="O44" i="1"/>
  <c r="O98" i="1" s="1"/>
  <c r="S44" i="1"/>
  <c r="S98" i="1" s="1"/>
  <c r="D45" i="1"/>
  <c r="D99" i="1" s="1"/>
  <c r="H45" i="1"/>
  <c r="H99" i="1" s="1"/>
  <c r="K45" i="1"/>
  <c r="K99" i="1" s="1"/>
  <c r="R45" i="1"/>
  <c r="R99" i="1" s="1"/>
  <c r="U45" i="1"/>
  <c r="U99" i="1" s="1"/>
  <c r="G46" i="1"/>
  <c r="G100" i="1" s="1"/>
  <c r="J46" i="1"/>
  <c r="J100" i="1" s="1"/>
  <c r="N46" i="1"/>
  <c r="N100" i="1" s="1"/>
  <c r="Q46" i="1"/>
  <c r="Q100" i="1" s="1"/>
  <c r="F47" i="1"/>
  <c r="F101" i="1" s="1"/>
  <c r="I47" i="1"/>
  <c r="I101" i="1" s="1"/>
  <c r="M47" i="1"/>
  <c r="M101" i="1" s="1"/>
  <c r="P47" i="1"/>
  <c r="P101" i="1" s="1"/>
  <c r="T47" i="1"/>
  <c r="T101" i="1" s="1"/>
  <c r="E48" i="1"/>
  <c r="E102" i="1" s="1"/>
  <c r="L48" i="1"/>
  <c r="L102" i="1" s="1"/>
  <c r="O48" i="1"/>
  <c r="O102" i="1" s="1"/>
  <c r="S48" i="1"/>
  <c r="S102" i="1" s="1"/>
  <c r="D49" i="1"/>
  <c r="D103" i="1" s="1"/>
  <c r="H49" i="1"/>
  <c r="H103" i="1" s="1"/>
  <c r="K49" i="1"/>
  <c r="K103" i="1" s="1"/>
  <c r="R49" i="1"/>
  <c r="R103" i="1" s="1"/>
  <c r="U49" i="1"/>
  <c r="U103" i="1" s="1"/>
  <c r="G53" i="1"/>
  <c r="G107" i="1" s="1"/>
  <c r="J53" i="1"/>
  <c r="J107" i="1" s="1"/>
  <c r="N53" i="1"/>
  <c r="N107" i="1" s="1"/>
  <c r="Q53" i="1"/>
  <c r="Q107" i="1" s="1"/>
  <c r="F54" i="1"/>
  <c r="F108" i="1" s="1"/>
  <c r="I54" i="1"/>
  <c r="I108" i="1" s="1"/>
  <c r="M54" i="1"/>
  <c r="M108" i="1" s="1"/>
  <c r="P54" i="1"/>
  <c r="P108" i="1" s="1"/>
  <c r="T54" i="1"/>
  <c r="T108" i="1" s="1"/>
  <c r="E55" i="1"/>
  <c r="E109" i="1" s="1"/>
  <c r="L55" i="1"/>
  <c r="L109" i="1" s="1"/>
  <c r="O55" i="1"/>
  <c r="O109" i="1" s="1"/>
  <c r="S55" i="1"/>
  <c r="S109" i="1" s="1"/>
  <c r="D56" i="1"/>
  <c r="D110" i="1" s="1"/>
  <c r="H56" i="1"/>
  <c r="H110" i="1" s="1"/>
  <c r="K56" i="1"/>
  <c r="K110" i="1" s="1"/>
  <c r="R56" i="1"/>
  <c r="R110" i="1" s="1"/>
  <c r="U56" i="1"/>
  <c r="U110" i="1" s="1"/>
  <c r="G57" i="1"/>
  <c r="G111" i="1" s="1"/>
  <c r="J57" i="1"/>
  <c r="J111" i="1" s="1"/>
  <c r="N57" i="1"/>
  <c r="N111" i="1" s="1"/>
  <c r="Q57" i="1"/>
  <c r="Q111" i="1" s="1"/>
  <c r="F58" i="1"/>
  <c r="F112" i="1" s="1"/>
  <c r="I58" i="1"/>
  <c r="I112" i="1" s="1"/>
  <c r="M58" i="1"/>
  <c r="M112" i="1" s="1"/>
  <c r="P58" i="1"/>
  <c r="P112" i="1" s="1"/>
  <c r="T58" i="1"/>
  <c r="T112" i="1" s="1"/>
  <c r="E59" i="1"/>
  <c r="E113" i="1" s="1"/>
  <c r="L59" i="1"/>
  <c r="L113" i="1" s="1"/>
  <c r="O59" i="1"/>
  <c r="O113" i="1" s="1"/>
  <c r="S59" i="1"/>
  <c r="S113" i="1" s="1"/>
  <c r="D60" i="1"/>
  <c r="D114" i="1" s="1"/>
  <c r="H60" i="1"/>
  <c r="H114" i="1" s="1"/>
  <c r="K60" i="1"/>
  <c r="K114" i="1" s="1"/>
  <c r="R60" i="1"/>
  <c r="R114" i="1" s="1"/>
  <c r="U60" i="1"/>
  <c r="U114" i="1" s="1"/>
  <c r="G61" i="1"/>
  <c r="G115" i="1" s="1"/>
  <c r="J61" i="1"/>
  <c r="J115" i="1" s="1"/>
  <c r="N61" i="1"/>
  <c r="N115" i="1" s="1"/>
  <c r="Q61" i="1"/>
  <c r="Q115" i="1" s="1"/>
  <c r="F62" i="1"/>
  <c r="F116" i="1" s="1"/>
  <c r="I62" i="1"/>
  <c r="I116" i="1" s="1"/>
  <c r="M62" i="1"/>
  <c r="M116" i="1" s="1"/>
  <c r="P62" i="1"/>
  <c r="P116" i="1" s="1"/>
  <c r="T62" i="1"/>
  <c r="T116" i="1" s="1"/>
  <c r="E63" i="1"/>
  <c r="E117" i="1" s="1"/>
  <c r="L63" i="1"/>
  <c r="L117" i="1" s="1"/>
  <c r="O63" i="1"/>
  <c r="O117" i="1" s="1"/>
  <c r="S63" i="1"/>
  <c r="S117" i="1" s="1"/>
  <c r="D64" i="1"/>
  <c r="D118" i="1" s="1"/>
  <c r="H64" i="1"/>
  <c r="H118" i="1" s="1"/>
  <c r="K64" i="1"/>
  <c r="K118" i="1" s="1"/>
  <c r="R64" i="1"/>
  <c r="R118" i="1" s="1"/>
  <c r="U64" i="1"/>
  <c r="U118" i="1" s="1"/>
  <c r="G65" i="1"/>
  <c r="G119" i="1" s="1"/>
  <c r="J65" i="1"/>
  <c r="J119" i="1" s="1"/>
  <c r="N65" i="1"/>
  <c r="N119" i="1" s="1"/>
  <c r="Q65" i="1"/>
  <c r="Q119" i="1" s="1"/>
  <c r="F66" i="1"/>
  <c r="F120" i="1" s="1"/>
  <c r="I66" i="1"/>
  <c r="I120" i="1" s="1"/>
  <c r="M66" i="1"/>
  <c r="M120" i="1" s="1"/>
  <c r="P66" i="1"/>
  <c r="P120" i="1" s="1"/>
  <c r="T66" i="1"/>
  <c r="T120" i="1" s="1"/>
  <c r="E67" i="1"/>
  <c r="E121" i="1" s="1"/>
  <c r="L67" i="1"/>
  <c r="L121" i="1" s="1"/>
  <c r="O67" i="1"/>
  <c r="O121" i="1" s="1"/>
  <c r="S67" i="1"/>
  <c r="S121" i="1" s="1"/>
  <c r="D68" i="1"/>
  <c r="D122" i="1" s="1"/>
  <c r="H68" i="1"/>
  <c r="H122" i="1" s="1"/>
  <c r="K68" i="1"/>
  <c r="K122" i="1" s="1"/>
  <c r="R68" i="1"/>
  <c r="R122" i="1" s="1"/>
  <c r="U68" i="1"/>
  <c r="U122" i="1" s="1"/>
  <c r="G69" i="1"/>
  <c r="G123" i="1" s="1"/>
  <c r="J69" i="1"/>
  <c r="J123" i="1" s="1"/>
  <c r="N69" i="1"/>
  <c r="N123" i="1" s="1"/>
  <c r="Q69" i="1"/>
  <c r="Q123" i="1" s="1"/>
  <c r="F70" i="1"/>
  <c r="F124" i="1" s="1"/>
  <c r="I70" i="1"/>
  <c r="I124" i="1" s="1"/>
  <c r="M70" i="1"/>
  <c r="M124" i="1" s="1"/>
  <c r="P70" i="1"/>
  <c r="P124" i="1" s="1"/>
  <c r="T70" i="1"/>
  <c r="T124" i="1" s="1"/>
  <c r="E71" i="1"/>
  <c r="E125" i="1" s="1"/>
  <c r="L71" i="1"/>
  <c r="L125" i="1" s="1"/>
  <c r="O71" i="1"/>
  <c r="O125" i="1" s="1"/>
  <c r="S71" i="1"/>
  <c r="S125" i="1" s="1"/>
  <c r="D72" i="1"/>
  <c r="D126" i="1" s="1"/>
  <c r="H72" i="1"/>
  <c r="H126" i="1" s="1"/>
  <c r="K72" i="1"/>
  <c r="K126" i="1" s="1"/>
  <c r="R72" i="1"/>
  <c r="R126" i="1" s="1"/>
  <c r="U72" i="1"/>
  <c r="U126" i="1" s="1"/>
  <c r="G73" i="1"/>
  <c r="G127" i="1" s="1"/>
  <c r="J73" i="1"/>
  <c r="J127" i="1" s="1"/>
  <c r="N73" i="1"/>
  <c r="N127" i="1" s="1"/>
  <c r="Q73" i="1"/>
  <c r="Q127" i="1" s="1"/>
</calcChain>
</file>

<file path=xl/sharedStrings.xml><?xml version="1.0" encoding="utf-8"?>
<sst xmlns="http://schemas.openxmlformats.org/spreadsheetml/2006/main" count="132" uniqueCount="36">
  <si>
    <t>dT=50</t>
  </si>
  <si>
    <t>kcal/hm</t>
  </si>
  <si>
    <t>Btu/m</t>
  </si>
  <si>
    <t>dT</t>
  </si>
  <si>
    <t>Kg/m</t>
  </si>
  <si>
    <t>l/m</t>
  </si>
  <si>
    <t>n-coefficient</t>
  </si>
  <si>
    <t>dT=60</t>
  </si>
  <si>
    <t>° C</t>
  </si>
  <si>
    <t>btu</t>
  </si>
  <si>
    <t>kcal</t>
  </si>
  <si>
    <t>Тип 10(P)</t>
  </si>
  <si>
    <t>Тип 11 (PK)</t>
  </si>
  <si>
    <t>Тип 20(PP)</t>
  </si>
  <si>
    <t>Тип 33 (PKKPKP)</t>
  </si>
  <si>
    <t>Тип 22 (PKKP)</t>
  </si>
  <si>
    <t>Тип 21 (PKP)</t>
  </si>
  <si>
    <t>W/m для 75/65/20</t>
  </si>
  <si>
    <t>n-коэфициенты</t>
  </si>
  <si>
    <t>специальные коэфициенты</t>
  </si>
  <si>
    <t>Комната  T.</t>
  </si>
  <si>
    <t xml:space="preserve">Дельта T </t>
  </si>
  <si>
    <t>Выход</t>
  </si>
  <si>
    <t>Вход</t>
  </si>
  <si>
    <t>Тип</t>
  </si>
  <si>
    <t>Высота</t>
  </si>
  <si>
    <t>Тип N20(PP)</t>
  </si>
  <si>
    <t>Тип 21(PKP)</t>
  </si>
  <si>
    <t>Тип 33(PKKPKP)</t>
  </si>
  <si>
    <t>Тип N33(PKKPKP)</t>
  </si>
  <si>
    <t>Длина</t>
  </si>
  <si>
    <t>Пожалуйста введите данные в таблицу для нужной дельта  T°</t>
  </si>
  <si>
    <t>Таблица данных для:</t>
  </si>
  <si>
    <t>тип</t>
  </si>
  <si>
    <t>Обьем воды (л/м)</t>
  </si>
  <si>
    <t>Вес (kг/м)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</si>
</sst>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_)"/>
    <numFmt numFmtId="165" formatCode="0.00_)"/>
    <numFmt numFmtId="166" formatCode="0.0_)"/>
  </numFmts>
  <fonts count="13" x14ac:knownFonts="1">
    <font>
      <sz val="11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  <font>
      <b/>
      <sz val="12"/>
      <name val="Arial"/>
      <family val="2"/>
    </font>
    <font>
      <sz val="12"/>
      <name val="Arial"/>
      <family val="2"/>
    </font>
    <font>
      <sz val="9"/>
      <name val="Times New Roman"/>
      <family val="1"/>
      <charset val="162"/>
    </font>
    <font>
      <sz val="12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b/>
      <i/>
      <sz val="12"/>
      <name val="Arial"/>
      <family val="2"/>
    </font>
    <font>
      <i/>
      <sz val="12"/>
      <name val="Arial"/>
      <family val="2"/>
    </font>
    <font>
      <b/>
      <sz val="12"/>
      <color indexed="10"/>
      <name val="Arial"/>
      <family val="2"/>
    </font>
    <font>
      <sz val="12"/>
      <name val="Times New Roman"/>
      <family val="1"/>
      <charset val="162"/>
    </font>
    <font>
      <b/>
      <sz val="14"/>
      <name val="Arial"/>
      <family val="2"/>
    </font>
    <font>
      <i/>
      <sz val="14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99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61">
    <xf numFmtId="0" fontId="0" fillId="0" borderId="0" xfId="0"/>
    <xf numFmtId="164" fontId="3" fillId="0" borderId="0" xfId="0" applyNumberFormat="1" applyFont="1"/>
    <xf numFmtId="164" fontId="0" fillId="0" borderId="0" xfId="0" applyNumberFormat="1"/>
    <xf numFmtId="164" fontId="4" fillId="0" borderId="0" xfId="0" applyNumberFormat="1" applyFont="1"/>
    <xf numFmtId="164" fontId="3" fillId="0" borderId="0" xfId="0" applyNumberFormat="1" applyFont="1" applyFill="1" applyBorder="1"/>
    <xf numFmtId="166" fontId="0" fillId="0" borderId="0" xfId="0" applyNumberFormat="1"/>
    <xf numFmtId="164" fontId="2" fillId="0" borderId="0" xfId="0" applyNumberFormat="1" applyFont="1" applyBorder="1" applyAlignment="1"/>
    <xf numFmtId="0" fontId="5" fillId="0" borderId="0" xfId="0" applyFont="1"/>
    <xf numFmtId="0" fontId="1" fillId="0" borderId="0" xfId="0" applyFont="1"/>
    <xf numFmtId="164" fontId="7" fillId="8" borderId="12" xfId="0" applyNumberFormat="1" applyFont="1" applyFill="1" applyBorder="1"/>
    <xf numFmtId="164" fontId="2" fillId="8" borderId="13" xfId="0" applyNumberFormat="1" applyFont="1" applyFill="1" applyBorder="1"/>
    <xf numFmtId="164" fontId="8" fillId="7" borderId="3" xfId="0" applyNumberFormat="1" applyFont="1" applyFill="1" applyBorder="1"/>
    <xf numFmtId="164" fontId="8" fillId="7" borderId="4" xfId="0" applyNumberFormat="1" applyFont="1" applyFill="1" applyBorder="1"/>
    <xf numFmtId="164" fontId="8" fillId="7" borderId="5" xfId="0" applyNumberFormat="1" applyFont="1" applyFill="1" applyBorder="1"/>
    <xf numFmtId="164" fontId="8" fillId="7" borderId="14" xfId="0" applyNumberFormat="1" applyFont="1" applyFill="1" applyBorder="1"/>
    <xf numFmtId="164" fontId="8" fillId="8" borderId="3" xfId="0" applyNumberFormat="1" applyFont="1" applyFill="1" applyBorder="1"/>
    <xf numFmtId="164" fontId="8" fillId="8" borderId="4" xfId="0" applyNumberFormat="1" applyFont="1" applyFill="1" applyBorder="1"/>
    <xf numFmtId="164" fontId="8" fillId="9" borderId="4" xfId="0" applyNumberFormat="1" applyFont="1" applyFill="1" applyBorder="1"/>
    <xf numFmtId="164" fontId="8" fillId="8" borderId="5" xfId="0" applyNumberFormat="1" applyFont="1" applyFill="1" applyBorder="1"/>
    <xf numFmtId="165" fontId="8" fillId="7" borderId="15" xfId="0" applyNumberFormat="1" applyFont="1" applyFill="1" applyBorder="1" applyProtection="1">
      <protection hidden="1"/>
    </xf>
    <xf numFmtId="165" fontId="8" fillId="7" borderId="1" xfId="0" applyNumberFormat="1" applyFont="1" applyFill="1" applyBorder="1" applyProtection="1">
      <protection hidden="1"/>
    </xf>
    <xf numFmtId="165" fontId="8" fillId="7" borderId="16" xfId="0" applyNumberFormat="1" applyFont="1" applyFill="1" applyBorder="1" applyProtection="1">
      <protection hidden="1"/>
    </xf>
    <xf numFmtId="165" fontId="8" fillId="7" borderId="17" xfId="0" applyNumberFormat="1" applyFont="1" applyFill="1" applyBorder="1" applyProtection="1">
      <protection hidden="1"/>
    </xf>
    <xf numFmtId="165" fontId="8" fillId="9" borderId="15" xfId="0" applyNumberFormat="1" applyFont="1" applyFill="1" applyBorder="1" applyProtection="1">
      <protection hidden="1"/>
    </xf>
    <xf numFmtId="165" fontId="8" fillId="9" borderId="1" xfId="0" applyNumberFormat="1" applyFont="1" applyFill="1" applyBorder="1" applyProtection="1">
      <protection hidden="1"/>
    </xf>
    <xf numFmtId="165" fontId="8" fillId="9" borderId="16" xfId="0" applyNumberFormat="1" applyFont="1" applyFill="1" applyBorder="1" applyProtection="1">
      <protection hidden="1"/>
    </xf>
    <xf numFmtId="165" fontId="8" fillId="11" borderId="15" xfId="0" applyNumberFormat="1" applyFont="1" applyFill="1" applyBorder="1" applyProtection="1">
      <protection hidden="1"/>
    </xf>
    <xf numFmtId="165" fontId="8" fillId="11" borderId="1" xfId="0" applyNumberFormat="1" applyFont="1" applyFill="1" applyBorder="1" applyProtection="1">
      <protection hidden="1"/>
    </xf>
    <xf numFmtId="165" fontId="8" fillId="11" borderId="16" xfId="0" applyNumberFormat="1" applyFont="1" applyFill="1" applyBorder="1" applyProtection="1">
      <protection hidden="1"/>
    </xf>
    <xf numFmtId="164" fontId="7" fillId="8" borderId="18" xfId="0" applyNumberFormat="1" applyFont="1" applyFill="1" applyBorder="1"/>
    <xf numFmtId="2" fontId="8" fillId="7" borderId="6" xfId="0" applyNumberFormat="1" applyFont="1" applyFill="1" applyBorder="1" applyProtection="1">
      <protection hidden="1"/>
    </xf>
    <xf numFmtId="2" fontId="8" fillId="7" borderId="7" xfId="0" applyNumberFormat="1" applyFont="1" applyFill="1" applyBorder="1" applyProtection="1">
      <protection hidden="1"/>
    </xf>
    <xf numFmtId="2" fontId="8" fillId="7" borderId="8" xfId="0" applyNumberFormat="1" applyFont="1" applyFill="1" applyBorder="1" applyProtection="1">
      <protection hidden="1"/>
    </xf>
    <xf numFmtId="2" fontId="8" fillId="7" borderId="21" xfId="0" applyNumberFormat="1" applyFont="1" applyFill="1" applyBorder="1" applyProtection="1">
      <protection hidden="1"/>
    </xf>
    <xf numFmtId="2" fontId="8" fillId="10" borderId="6" xfId="0" applyNumberFormat="1" applyFont="1" applyFill="1" applyBorder="1" applyProtection="1">
      <protection hidden="1"/>
    </xf>
    <xf numFmtId="2" fontId="8" fillId="10" borderId="7" xfId="0" applyNumberFormat="1" applyFont="1" applyFill="1" applyBorder="1" applyProtection="1">
      <protection hidden="1"/>
    </xf>
    <xf numFmtId="2" fontId="8" fillId="10" borderId="8" xfId="0" applyNumberFormat="1" applyFont="1" applyFill="1" applyBorder="1" applyProtection="1">
      <protection hidden="1"/>
    </xf>
    <xf numFmtId="0" fontId="5" fillId="0" borderId="0" xfId="0" applyFont="1" applyAlignment="1">
      <alignment vertical="center" wrapText="1"/>
    </xf>
    <xf numFmtId="164" fontId="2" fillId="8" borderId="3" xfId="0" applyNumberFormat="1" applyFont="1" applyFill="1" applyBorder="1"/>
    <xf numFmtId="164" fontId="9" fillId="8" borderId="4" xfId="0" applyNumberFormat="1" applyFont="1" applyFill="1" applyBorder="1" applyAlignment="1" applyProtection="1">
      <alignment horizontal="right"/>
      <protection locked="0"/>
    </xf>
    <xf numFmtId="164" fontId="2" fillId="8" borderId="5" xfId="0" applyNumberFormat="1" applyFont="1" applyFill="1" applyBorder="1"/>
    <xf numFmtId="164" fontId="2" fillId="10" borderId="15" xfId="0" applyNumberFormat="1" applyFont="1" applyFill="1" applyBorder="1"/>
    <xf numFmtId="164" fontId="9" fillId="12" borderId="1" xfId="0" applyNumberFormat="1" applyFont="1" applyFill="1" applyBorder="1" applyAlignment="1" applyProtection="1">
      <alignment horizontal="right"/>
      <protection locked="0"/>
    </xf>
    <xf numFmtId="164" fontId="2" fillId="10" borderId="16" xfId="0" applyNumberFormat="1" applyFont="1" applyFill="1" applyBorder="1"/>
    <xf numFmtId="164" fontId="2" fillId="8" borderId="15" xfId="0" applyNumberFormat="1" applyFont="1" applyFill="1" applyBorder="1"/>
    <xf numFmtId="164" fontId="9" fillId="8" borderId="1" xfId="0" applyNumberFormat="1" applyFont="1" applyFill="1" applyBorder="1" applyAlignment="1" applyProtection="1">
      <alignment horizontal="right"/>
      <protection locked="0"/>
    </xf>
    <xf numFmtId="164" fontId="2" fillId="8" borderId="16" xfId="0" applyNumberFormat="1" applyFont="1" applyFill="1" applyBorder="1"/>
    <xf numFmtId="164" fontId="2" fillId="10" borderId="6" xfId="0" applyNumberFormat="1" applyFont="1" applyFill="1" applyBorder="1"/>
    <xf numFmtId="164" fontId="9" fillId="10" borderId="7" xfId="0" applyNumberFormat="1" applyFont="1" applyFill="1" applyBorder="1" applyAlignment="1">
      <alignment horizontal="right" vertical="center"/>
    </xf>
    <xf numFmtId="164" fontId="2" fillId="10" borderId="8" xfId="0" applyNumberFormat="1" applyFont="1" applyFill="1" applyBorder="1"/>
    <xf numFmtId="164" fontId="7" fillId="10" borderId="9" xfId="0" applyNumberFormat="1" applyFont="1" applyFill="1" applyBorder="1"/>
    <xf numFmtId="164" fontId="7" fillId="10" borderId="10" xfId="0" applyNumberFormat="1" applyFont="1" applyFill="1" applyBorder="1"/>
    <xf numFmtId="164" fontId="7" fillId="10" borderId="11" xfId="0" applyNumberFormat="1" applyFont="1" applyFill="1" applyBorder="1"/>
    <xf numFmtId="164" fontId="3" fillId="0" borderId="3" xfId="0" applyNumberFormat="1" applyFont="1" applyFill="1" applyBorder="1"/>
    <xf numFmtId="164" fontId="3" fillId="0" borderId="4" xfId="0" applyNumberFormat="1" applyFont="1" applyFill="1" applyBorder="1"/>
    <xf numFmtId="164" fontId="3" fillId="0" borderId="14" xfId="0" applyNumberFormat="1" applyFont="1" applyFill="1" applyBorder="1"/>
    <xf numFmtId="164" fontId="3" fillId="0" borderId="5" xfId="0" applyNumberFormat="1" applyFont="1" applyFill="1" applyBorder="1"/>
    <xf numFmtId="164" fontId="3" fillId="0" borderId="15" xfId="0" applyNumberFormat="1" applyFont="1" applyFill="1" applyBorder="1"/>
    <xf numFmtId="164" fontId="3" fillId="0" borderId="1" xfId="0" applyNumberFormat="1" applyFont="1" applyFill="1" applyBorder="1"/>
    <xf numFmtId="164" fontId="3" fillId="0" borderId="17" xfId="0" applyNumberFormat="1" applyFont="1" applyFill="1" applyBorder="1"/>
    <xf numFmtId="164" fontId="3" fillId="0" borderId="16" xfId="0" applyNumberFormat="1" applyFont="1" applyFill="1" applyBorder="1"/>
    <xf numFmtId="164" fontId="3" fillId="0" borderId="6" xfId="0" applyNumberFormat="1" applyFont="1" applyFill="1" applyBorder="1"/>
    <xf numFmtId="164" fontId="3" fillId="0" borderId="7" xfId="0" applyNumberFormat="1" applyFont="1" applyFill="1" applyBorder="1"/>
    <xf numFmtId="164" fontId="3" fillId="0" borderId="21" xfId="0" applyNumberFormat="1" applyFont="1" applyFill="1" applyBorder="1"/>
    <xf numFmtId="164" fontId="3" fillId="0" borderId="8" xfId="0" applyNumberFormat="1" applyFont="1" applyFill="1" applyBorder="1"/>
    <xf numFmtId="164" fontId="5" fillId="0" borderId="0" xfId="0" applyNumberFormat="1" applyFont="1"/>
    <xf numFmtId="164" fontId="10" fillId="0" borderId="0" xfId="0" applyNumberFormat="1" applyFont="1"/>
    <xf numFmtId="164" fontId="7" fillId="10" borderId="6" xfId="0" applyNumberFormat="1" applyFont="1" applyFill="1" applyBorder="1"/>
    <xf numFmtId="164" fontId="7" fillId="10" borderId="7" xfId="0" applyNumberFormat="1" applyFont="1" applyFill="1" applyBorder="1"/>
    <xf numFmtId="164" fontId="7" fillId="10" borderId="8" xfId="0" applyNumberFormat="1" applyFont="1" applyFill="1" applyBorder="1"/>
    <xf numFmtId="164" fontId="3" fillId="0" borderId="31" xfId="0" applyNumberFormat="1" applyFont="1" applyFill="1" applyBorder="1"/>
    <xf numFmtId="164" fontId="3" fillId="0" borderId="44" xfId="0" applyNumberFormat="1" applyFont="1" applyFill="1" applyBorder="1"/>
    <xf numFmtId="164" fontId="3" fillId="0" borderId="34" xfId="0" applyNumberFormat="1" applyFont="1" applyFill="1" applyBorder="1"/>
    <xf numFmtId="164" fontId="3" fillId="0" borderId="45" xfId="0" applyNumberFormat="1" applyFont="1" applyFill="1" applyBorder="1"/>
    <xf numFmtId="164" fontId="5" fillId="0" borderId="0" xfId="0" applyNumberFormat="1" applyFont="1" applyFill="1" applyBorder="1"/>
    <xf numFmtId="0" fontId="5" fillId="3" borderId="0" xfId="0" applyFont="1" applyFill="1"/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7" fillId="14" borderId="34" xfId="0" applyNumberFormat="1" applyFont="1" applyFill="1" applyBorder="1"/>
    <xf numFmtId="164" fontId="7" fillId="14" borderId="35" xfId="0" applyNumberFormat="1" applyFont="1" applyFill="1" applyBorder="1"/>
    <xf numFmtId="164" fontId="7" fillId="14" borderId="36" xfId="0" applyNumberFormat="1" applyFont="1" applyFill="1" applyBorder="1"/>
    <xf numFmtId="164" fontId="7" fillId="14" borderId="33" xfId="0" applyNumberFormat="1" applyFont="1" applyFill="1" applyBorder="1"/>
    <xf numFmtId="164" fontId="7" fillId="14" borderId="38" xfId="0" applyNumberFormat="1" applyFont="1" applyFill="1" applyBorder="1"/>
    <xf numFmtId="164" fontId="7" fillId="14" borderId="52" xfId="0" applyNumberFormat="1" applyFont="1" applyFill="1" applyBorder="1"/>
    <xf numFmtId="164" fontId="7" fillId="5" borderId="12" xfId="0" applyNumberFormat="1" applyFont="1" applyFill="1" applyBorder="1"/>
    <xf numFmtId="164" fontId="2" fillId="5" borderId="13" xfId="0" applyNumberFormat="1" applyFont="1" applyFill="1" applyBorder="1"/>
    <xf numFmtId="164" fontId="7" fillId="5" borderId="12" xfId="0" applyNumberFormat="1" applyFont="1" applyFill="1" applyBorder="1" applyProtection="1">
      <protection hidden="1"/>
    </xf>
    <xf numFmtId="164" fontId="2" fillId="5" borderId="2" xfId="0" applyNumberFormat="1" applyFont="1" applyFill="1" applyBorder="1"/>
    <xf numFmtId="164" fontId="7" fillId="5" borderId="19" xfId="0" applyNumberFormat="1" applyFont="1" applyFill="1" applyBorder="1"/>
    <xf numFmtId="164" fontId="2" fillId="5" borderId="20" xfId="0" applyNumberFormat="1" applyFont="1" applyFill="1" applyBorder="1"/>
    <xf numFmtId="164" fontId="11" fillId="8" borderId="2" xfId="0" applyNumberFormat="1" applyFont="1" applyFill="1" applyBorder="1"/>
    <xf numFmtId="2" fontId="12" fillId="7" borderId="15" xfId="0" applyNumberFormat="1" applyFont="1" applyFill="1" applyBorder="1" applyProtection="1">
      <protection hidden="1"/>
    </xf>
    <xf numFmtId="2" fontId="12" fillId="7" borderId="1" xfId="0" applyNumberFormat="1" applyFont="1" applyFill="1" applyBorder="1" applyProtection="1">
      <protection hidden="1"/>
    </xf>
    <xf numFmtId="2" fontId="12" fillId="7" borderId="16" xfId="0" applyNumberFormat="1" applyFont="1" applyFill="1" applyBorder="1" applyProtection="1">
      <protection hidden="1"/>
    </xf>
    <xf numFmtId="2" fontId="12" fillId="7" borderId="17" xfId="0" applyNumberFormat="1" applyFont="1" applyFill="1" applyBorder="1" applyProtection="1">
      <protection hidden="1"/>
    </xf>
    <xf numFmtId="2" fontId="12" fillId="8" borderId="15" xfId="0" applyNumberFormat="1" applyFont="1" applyFill="1" applyBorder="1" applyProtection="1">
      <protection hidden="1"/>
    </xf>
    <xf numFmtId="2" fontId="12" fillId="8" borderId="1" xfId="0" applyNumberFormat="1" applyFont="1" applyFill="1" applyBorder="1" applyProtection="1">
      <protection hidden="1"/>
    </xf>
    <xf numFmtId="2" fontId="12" fillId="8" borderId="16" xfId="0" applyNumberFormat="1" applyFont="1" applyFill="1" applyBorder="1" applyProtection="1">
      <protection hidden="1"/>
    </xf>
    <xf numFmtId="2" fontId="5" fillId="5" borderId="1" xfId="0" applyNumberFormat="1" applyFont="1" applyFill="1" applyBorder="1" applyAlignment="1">
      <alignment horizontal="center" vertical="center"/>
    </xf>
    <xf numFmtId="164" fontId="3" fillId="0" borderId="9" xfId="0" applyNumberFormat="1" applyFont="1" applyFill="1" applyBorder="1"/>
    <xf numFmtId="164" fontId="3" fillId="0" borderId="10" xfId="0" applyNumberFormat="1" applyFont="1" applyFill="1" applyBorder="1"/>
    <xf numFmtId="164" fontId="3" fillId="0" borderId="54" xfId="0" applyNumberFormat="1" applyFont="1" applyFill="1" applyBorder="1"/>
    <xf numFmtId="164" fontId="3" fillId="0" borderId="11" xfId="0" applyNumberFormat="1" applyFont="1" applyFill="1" applyBorder="1"/>
    <xf numFmtId="164" fontId="3" fillId="0" borderId="32" xfId="0" applyNumberFormat="1" applyFont="1" applyFill="1" applyBorder="1"/>
    <xf numFmtId="164" fontId="3" fillId="0" borderId="46" xfId="0" applyNumberFormat="1" applyFont="1" applyFill="1" applyBorder="1"/>
    <xf numFmtId="164" fontId="3" fillId="0" borderId="53" xfId="0" applyNumberFormat="1" applyFont="1" applyFill="1" applyBorder="1"/>
    <xf numFmtId="164" fontId="3" fillId="6" borderId="58" xfId="0" applyNumberFormat="1" applyFont="1" applyFill="1" applyBorder="1"/>
    <xf numFmtId="164" fontId="3" fillId="6" borderId="56" xfId="0" applyNumberFormat="1" applyFont="1" applyFill="1" applyBorder="1"/>
    <xf numFmtId="164" fontId="3" fillId="6" borderId="57" xfId="0" applyNumberFormat="1" applyFont="1" applyFill="1" applyBorder="1"/>
    <xf numFmtId="164" fontId="3" fillId="6" borderId="59" xfId="0" applyNumberFormat="1" applyFont="1" applyFill="1" applyBorder="1"/>
    <xf numFmtId="164" fontId="3" fillId="0" borderId="33" xfId="0" applyNumberFormat="1" applyFont="1" applyFill="1" applyBorder="1"/>
    <xf numFmtId="164" fontId="3" fillId="0" borderId="60" xfId="0" applyNumberFormat="1" applyFont="1" applyFill="1" applyBorder="1"/>
    <xf numFmtId="164" fontId="3" fillId="6" borderId="55" xfId="0" applyNumberFormat="1" applyFont="1" applyFill="1" applyBorder="1"/>
    <xf numFmtId="1" fontId="5" fillId="5" borderId="1" xfId="0" applyNumberFormat="1" applyFont="1" applyFill="1" applyBorder="1" applyAlignment="1">
      <alignment horizontal="center" vertical="center"/>
    </xf>
    <xf numFmtId="164" fontId="5" fillId="13" borderId="0" xfId="0" applyNumberFormat="1" applyFont="1" applyFill="1"/>
    <xf numFmtId="164" fontId="5" fillId="13" borderId="0" xfId="0" applyNumberFormat="1" applyFont="1" applyFill="1" applyBorder="1"/>
    <xf numFmtId="164" fontId="3" fillId="13" borderId="0" xfId="0" applyNumberFormat="1" applyFont="1" applyFill="1" applyBorder="1"/>
    <xf numFmtId="0" fontId="5" fillId="13" borderId="0" xfId="0" applyFont="1" applyFill="1"/>
    <xf numFmtId="164" fontId="7" fillId="10" borderId="26" xfId="0" applyNumberFormat="1" applyFont="1" applyFill="1" applyBorder="1" applyAlignment="1">
      <alignment horizontal="center"/>
    </xf>
    <xf numFmtId="164" fontId="7" fillId="10" borderId="28" xfId="0" applyNumberFormat="1" applyFont="1" applyFill="1" applyBorder="1" applyAlignment="1">
      <alignment horizontal="center"/>
    </xf>
    <xf numFmtId="164" fontId="7" fillId="10" borderId="27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64" fontId="7" fillId="10" borderId="19" xfId="0" applyNumberFormat="1" applyFont="1" applyFill="1" applyBorder="1" applyAlignment="1">
      <alignment horizontal="center"/>
    </xf>
    <xf numFmtId="164" fontId="7" fillId="10" borderId="29" xfId="0" applyNumberFormat="1" applyFont="1" applyFill="1" applyBorder="1" applyAlignment="1">
      <alignment horizontal="center"/>
    </xf>
    <xf numFmtId="164" fontId="7" fillId="10" borderId="12" xfId="0" applyNumberFormat="1" applyFont="1" applyFill="1" applyBorder="1" applyAlignment="1">
      <alignment horizontal="center"/>
    </xf>
    <xf numFmtId="164" fontId="7" fillId="10" borderId="37" xfId="0" applyNumberFormat="1" applyFont="1" applyFill="1" applyBorder="1" applyAlignment="1">
      <alignment horizontal="center"/>
    </xf>
    <xf numFmtId="164" fontId="3" fillId="10" borderId="30" xfId="0" applyNumberFormat="1" applyFont="1" applyFill="1" applyBorder="1" applyAlignment="1">
      <alignment horizontal="center" vertical="center" textRotation="88"/>
    </xf>
    <xf numFmtId="164" fontId="3" fillId="10" borderId="33" xfId="0" applyNumberFormat="1" applyFont="1" applyFill="1" applyBorder="1" applyAlignment="1">
      <alignment horizontal="center" vertical="center" textRotation="88"/>
    </xf>
    <xf numFmtId="164" fontId="3" fillId="10" borderId="34" xfId="0" applyNumberFormat="1" applyFont="1" applyFill="1" applyBorder="1" applyAlignment="1">
      <alignment horizontal="center" vertical="center" textRotation="88"/>
    </xf>
    <xf numFmtId="164" fontId="7" fillId="10" borderId="31" xfId="0" applyNumberFormat="1" applyFont="1" applyFill="1" applyBorder="1" applyAlignment="1">
      <alignment horizontal="center"/>
    </xf>
    <xf numFmtId="164" fontId="7" fillId="10" borderId="46" xfId="0" applyNumberFormat="1" applyFont="1" applyFill="1" applyBorder="1" applyAlignment="1">
      <alignment horizontal="center"/>
    </xf>
    <xf numFmtId="164" fontId="3" fillId="10" borderId="41" xfId="0" applyNumberFormat="1" applyFont="1" applyFill="1" applyBorder="1" applyAlignment="1">
      <alignment horizontal="center" vertical="center" textRotation="88"/>
    </xf>
    <xf numFmtId="164" fontId="3" fillId="10" borderId="42" xfId="0" applyNumberFormat="1" applyFont="1" applyFill="1" applyBorder="1" applyAlignment="1">
      <alignment horizontal="center" vertical="center" textRotation="88"/>
    </xf>
    <xf numFmtId="164" fontId="3" fillId="10" borderId="43" xfId="0" applyNumberFormat="1" applyFont="1" applyFill="1" applyBorder="1" applyAlignment="1">
      <alignment horizontal="center" vertical="center" textRotation="88"/>
    </xf>
    <xf numFmtId="164" fontId="7" fillId="10" borderId="3" xfId="0" applyNumberFormat="1" applyFont="1" applyFill="1" applyBorder="1" applyAlignment="1">
      <alignment horizontal="center"/>
    </xf>
    <xf numFmtId="164" fontId="7" fillId="10" borderId="14" xfId="0" applyNumberFormat="1" applyFont="1" applyFill="1" applyBorder="1" applyAlignment="1">
      <alignment horizontal="center"/>
    </xf>
    <xf numFmtId="164" fontId="2" fillId="14" borderId="22" xfId="0" applyNumberFormat="1" applyFont="1" applyFill="1" applyBorder="1" applyAlignment="1">
      <alignment horizontal="center"/>
    </xf>
    <xf numFmtId="164" fontId="2" fillId="14" borderId="23" xfId="0" applyNumberFormat="1" applyFont="1" applyFill="1" applyBorder="1" applyAlignment="1">
      <alignment horizontal="center"/>
    </xf>
    <xf numFmtId="164" fontId="2" fillId="14" borderId="24" xfId="0" applyNumberFormat="1" applyFont="1" applyFill="1" applyBorder="1" applyAlignment="1">
      <alignment horizontal="center"/>
    </xf>
    <xf numFmtId="164" fontId="2" fillId="0" borderId="22" xfId="0" applyNumberFormat="1" applyFont="1" applyBorder="1" applyAlignment="1">
      <alignment horizontal="center"/>
    </xf>
    <xf numFmtId="164" fontId="2" fillId="0" borderId="23" xfId="0" applyNumberFormat="1" applyFont="1" applyBorder="1" applyAlignment="1">
      <alignment horizontal="center"/>
    </xf>
    <xf numFmtId="164" fontId="2" fillId="0" borderId="24" xfId="0" applyNumberFormat="1" applyFont="1" applyBorder="1" applyAlignment="1">
      <alignment horizontal="center"/>
    </xf>
    <xf numFmtId="164" fontId="7" fillId="10" borderId="34" xfId="0" applyNumberFormat="1" applyFont="1" applyFill="1" applyBorder="1" applyAlignment="1">
      <alignment horizontal="center"/>
    </xf>
    <xf numFmtId="164" fontId="7" fillId="10" borderId="47" xfId="0" applyNumberFormat="1" applyFont="1" applyFill="1" applyBorder="1" applyAlignment="1">
      <alignment horizontal="center"/>
    </xf>
    <xf numFmtId="164" fontId="7" fillId="10" borderId="39" xfId="0" applyNumberFormat="1" applyFont="1" applyFill="1" applyBorder="1" applyAlignment="1">
      <alignment horizontal="center"/>
    </xf>
    <xf numFmtId="164" fontId="7" fillId="10" borderId="40" xfId="0" applyNumberFormat="1" applyFont="1" applyFill="1" applyBorder="1" applyAlignment="1">
      <alignment horizontal="center"/>
    </xf>
    <xf numFmtId="0" fontId="5" fillId="0" borderId="41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5" fillId="0" borderId="49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164" fontId="7" fillId="14" borderId="22" xfId="0" applyNumberFormat="1" applyFont="1" applyFill="1" applyBorder="1" applyAlignment="1">
      <alignment horizontal="center"/>
    </xf>
    <xf numFmtId="164" fontId="7" fillId="14" borderId="23" xfId="0" applyNumberFormat="1" applyFont="1" applyFill="1" applyBorder="1" applyAlignment="1">
      <alignment horizontal="center"/>
    </xf>
    <xf numFmtId="164" fontId="7" fillId="14" borderId="2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99"/>
      <color rgb="FFFF5050"/>
      <color rgb="FFFF99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59532</xdr:colOff>
      <xdr:row>20</xdr:row>
      <xdr:rowOff>178594</xdr:rowOff>
    </xdr:from>
    <xdr:to>
      <xdr:col>4</xdr:col>
      <xdr:colOff>23813</xdr:colOff>
      <xdr:row>20</xdr:row>
      <xdr:rowOff>178594</xdr:rowOff>
    </xdr:to>
    <xdr:cxnSp macro="">
      <xdr:nvCxnSpPr>
        <xdr:cNvPr id="6" name="Düz Ok Bağlayıcısı 5"/>
        <xdr:cNvCxnSpPr/>
      </xdr:nvCxnSpPr>
      <xdr:spPr>
        <a:xfrm flipH="1">
          <a:off x="1797845" y="4083844"/>
          <a:ext cx="571499" cy="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69"/>
  <sheetViews>
    <sheetView showGridLines="0" tabSelected="1" zoomScaleNormal="100" workbookViewId="0">
      <selection activeCell="M22" sqref="M22"/>
    </sheetView>
  </sheetViews>
  <sheetFormatPr defaultRowHeight="15" x14ac:dyDescent="0.25"/>
  <cols>
    <col min="1" max="1" width="12.7109375" customWidth="1"/>
    <col min="2" max="2" width="8.85546875" customWidth="1"/>
    <col min="3" max="3" width="12.7109375" customWidth="1"/>
    <col min="8" max="8" width="11.7109375" customWidth="1"/>
    <col min="14" max="14" width="11.140625" customWidth="1"/>
    <col min="20" max="20" width="11.7109375" customWidth="1"/>
  </cols>
  <sheetData>
    <row r="1" spans="1:21" ht="16.5" thickBot="1" x14ac:dyDescent="0.3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ht="16.5" thickBot="1" x14ac:dyDescent="0.3">
      <c r="A2" s="7"/>
      <c r="B2" s="7"/>
      <c r="C2" s="7"/>
      <c r="D2" s="158" t="s">
        <v>11</v>
      </c>
      <c r="E2" s="159"/>
      <c r="F2" s="159"/>
      <c r="G2" s="159"/>
      <c r="H2" s="159"/>
      <c r="I2" s="160"/>
      <c r="J2" s="158" t="s">
        <v>12</v>
      </c>
      <c r="K2" s="159"/>
      <c r="L2" s="159"/>
      <c r="M2" s="159"/>
      <c r="N2" s="159"/>
      <c r="O2" s="160"/>
      <c r="P2" s="158" t="s">
        <v>13</v>
      </c>
      <c r="Q2" s="159"/>
      <c r="R2" s="159"/>
      <c r="S2" s="159"/>
      <c r="T2" s="159"/>
      <c r="U2" s="160"/>
    </row>
    <row r="3" spans="1:21" ht="16.5" thickBot="1" x14ac:dyDescent="0.3">
      <c r="A3" s="7"/>
      <c r="B3" s="7"/>
      <c r="C3" s="7"/>
      <c r="D3" s="80">
        <v>300</v>
      </c>
      <c r="E3" s="81">
        <v>400</v>
      </c>
      <c r="F3" s="81">
        <v>500</v>
      </c>
      <c r="G3" s="81">
        <v>600</v>
      </c>
      <c r="H3" s="81">
        <v>700</v>
      </c>
      <c r="I3" s="82">
        <v>900</v>
      </c>
      <c r="J3" s="83">
        <v>300</v>
      </c>
      <c r="K3" s="84">
        <v>400</v>
      </c>
      <c r="L3" s="84">
        <v>500</v>
      </c>
      <c r="M3" s="84">
        <v>600</v>
      </c>
      <c r="N3" s="81">
        <v>800</v>
      </c>
      <c r="O3" s="85">
        <v>900</v>
      </c>
      <c r="P3" s="83">
        <v>300</v>
      </c>
      <c r="Q3" s="84">
        <v>400</v>
      </c>
      <c r="R3" s="84">
        <v>500</v>
      </c>
      <c r="S3" s="84">
        <v>600</v>
      </c>
      <c r="T3" s="84">
        <v>700</v>
      </c>
      <c r="U3" s="85">
        <v>900</v>
      </c>
    </row>
    <row r="4" spans="1:21" ht="15.75" x14ac:dyDescent="0.25">
      <c r="A4" s="9" t="s">
        <v>17</v>
      </c>
      <c r="B4" s="10"/>
      <c r="C4" s="10"/>
      <c r="D4" s="11">
        <v>359</v>
      </c>
      <c r="E4" s="12">
        <v>453</v>
      </c>
      <c r="F4" s="12">
        <v>544</v>
      </c>
      <c r="G4" s="12">
        <v>633</v>
      </c>
      <c r="H4" s="12">
        <v>720</v>
      </c>
      <c r="I4" s="13">
        <v>892</v>
      </c>
      <c r="J4" s="11">
        <v>511</v>
      </c>
      <c r="K4" s="12">
        <v>703</v>
      </c>
      <c r="L4" s="12">
        <v>836</v>
      </c>
      <c r="M4" s="12">
        <v>966</v>
      </c>
      <c r="N4" s="12">
        <v>1240</v>
      </c>
      <c r="O4" s="14">
        <v>1352</v>
      </c>
      <c r="P4" s="15">
        <v>608.70527935491828</v>
      </c>
      <c r="Q4" s="16">
        <v>768.34343954235226</v>
      </c>
      <c r="R4" s="16">
        <v>921.1981085036914</v>
      </c>
      <c r="S4" s="17">
        <v>1067.7215189873418</v>
      </c>
      <c r="T4" s="16">
        <v>1206.5253164556962</v>
      </c>
      <c r="U4" s="18">
        <v>1484.132911392405</v>
      </c>
    </row>
    <row r="5" spans="1:21" ht="15.75" x14ac:dyDescent="0.25">
      <c r="A5" s="86" t="s">
        <v>18</v>
      </c>
      <c r="B5" s="87"/>
      <c r="C5" s="87"/>
      <c r="D5" s="19">
        <v>1.2738</v>
      </c>
      <c r="E5" s="20">
        <v>1.2786</v>
      </c>
      <c r="F5" s="20">
        <v>1.2835000000000001</v>
      </c>
      <c r="G5" s="20">
        <v>1.2883</v>
      </c>
      <c r="H5" s="20">
        <v>1.2874000000000001</v>
      </c>
      <c r="I5" s="21">
        <v>1.2855000000000001</v>
      </c>
      <c r="J5" s="19">
        <v>1.278</v>
      </c>
      <c r="K5" s="20">
        <v>1.2815000000000001</v>
      </c>
      <c r="L5" s="20">
        <v>1.2850999999999999</v>
      </c>
      <c r="M5" s="20">
        <v>1.31</v>
      </c>
      <c r="N5" s="20">
        <v>1.32</v>
      </c>
      <c r="O5" s="22">
        <v>1.33</v>
      </c>
      <c r="P5" s="23">
        <v>1.27</v>
      </c>
      <c r="Q5" s="24">
        <v>1.28</v>
      </c>
      <c r="R5" s="24">
        <v>1.28</v>
      </c>
      <c r="S5" s="24">
        <v>1.28</v>
      </c>
      <c r="T5" s="24">
        <v>1.28</v>
      </c>
      <c r="U5" s="25">
        <v>1.29</v>
      </c>
    </row>
    <row r="6" spans="1:21" ht="15.75" x14ac:dyDescent="0.25">
      <c r="A6" s="88" t="s">
        <v>19</v>
      </c>
      <c r="B6" s="89"/>
      <c r="C6" s="89"/>
      <c r="D6" s="19"/>
      <c r="E6" s="20"/>
      <c r="F6" s="20"/>
      <c r="G6" s="20"/>
      <c r="H6" s="20"/>
      <c r="I6" s="21"/>
      <c r="J6" s="19"/>
      <c r="K6" s="20"/>
      <c r="L6" s="20"/>
      <c r="M6" s="20"/>
      <c r="N6" s="20"/>
      <c r="O6" s="22"/>
      <c r="P6" s="26">
        <v>0.57009741634900468</v>
      </c>
      <c r="Q6" s="27">
        <v>0.71961033460398138</v>
      </c>
      <c r="R6" s="27">
        <v>0.86277001270648035</v>
      </c>
      <c r="S6" s="27">
        <v>1</v>
      </c>
      <c r="T6" s="27">
        <v>1.1299999999999999</v>
      </c>
      <c r="U6" s="28">
        <v>1.39</v>
      </c>
    </row>
    <row r="7" spans="1:21" ht="18.75" x14ac:dyDescent="0.3">
      <c r="A7" s="29" t="s">
        <v>35</v>
      </c>
      <c r="B7" s="92"/>
      <c r="C7" s="92"/>
      <c r="D7" s="93">
        <v>6.45</v>
      </c>
      <c r="E7" s="94">
        <v>8.3699999999999992</v>
      </c>
      <c r="F7" s="94">
        <v>10.28</v>
      </c>
      <c r="G7" s="94">
        <v>12.2</v>
      </c>
      <c r="H7" s="94">
        <v>14.2</v>
      </c>
      <c r="I7" s="95">
        <v>18.2</v>
      </c>
      <c r="J7" s="93">
        <v>8.6</v>
      </c>
      <c r="K7" s="94">
        <v>10.48</v>
      </c>
      <c r="L7" s="94">
        <v>13.46</v>
      </c>
      <c r="M7" s="94">
        <v>16.8</v>
      </c>
      <c r="N7" s="94">
        <v>22.76</v>
      </c>
      <c r="O7" s="96">
        <v>24.86</v>
      </c>
      <c r="P7" s="97">
        <v>13.100775193798448</v>
      </c>
      <c r="Q7" s="98">
        <v>16.511627906976745</v>
      </c>
      <c r="R7" s="98">
        <v>20.54263565891473</v>
      </c>
      <c r="S7" s="98">
        <v>26.201550387596896</v>
      </c>
      <c r="T7" s="98">
        <v>30.568475452196378</v>
      </c>
      <c r="U7" s="99">
        <v>36.666666666666664</v>
      </c>
    </row>
    <row r="8" spans="1:21" ht="16.5" thickBot="1" x14ac:dyDescent="0.3">
      <c r="A8" s="90" t="s">
        <v>34</v>
      </c>
      <c r="B8" s="91"/>
      <c r="C8" s="91"/>
      <c r="D8" s="30">
        <v>1.7</v>
      </c>
      <c r="E8" s="31">
        <v>2.1800000000000002</v>
      </c>
      <c r="F8" s="31">
        <v>2.67</v>
      </c>
      <c r="G8" s="31">
        <v>3.15</v>
      </c>
      <c r="H8" s="31">
        <v>3.62</v>
      </c>
      <c r="I8" s="32">
        <v>4.55</v>
      </c>
      <c r="J8" s="30">
        <v>2.33</v>
      </c>
      <c r="K8" s="31">
        <v>2.4</v>
      </c>
      <c r="L8" s="31">
        <v>2.7</v>
      </c>
      <c r="M8" s="31">
        <v>3.88</v>
      </c>
      <c r="N8" s="31">
        <v>4</v>
      </c>
      <c r="O8" s="33">
        <v>5.66</v>
      </c>
      <c r="P8" s="34">
        <v>3.1</v>
      </c>
      <c r="Q8" s="35">
        <v>4.4000000000000004</v>
      </c>
      <c r="R8" s="35">
        <v>5.3</v>
      </c>
      <c r="S8" s="35">
        <v>6.2</v>
      </c>
      <c r="T8" s="35">
        <v>7.2333333333333334</v>
      </c>
      <c r="U8" s="36">
        <v>9.6</v>
      </c>
    </row>
    <row r="9" spans="1:21" ht="16.5" thickBo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spans="1:21" ht="16.5" thickBot="1" x14ac:dyDescent="0.3">
      <c r="A10" s="7"/>
      <c r="B10" s="7"/>
      <c r="C10" s="7"/>
      <c r="D10" s="158" t="s">
        <v>16</v>
      </c>
      <c r="E10" s="159"/>
      <c r="F10" s="159"/>
      <c r="G10" s="159"/>
      <c r="H10" s="159"/>
      <c r="I10" s="160"/>
      <c r="J10" s="158" t="s">
        <v>15</v>
      </c>
      <c r="K10" s="159"/>
      <c r="L10" s="159"/>
      <c r="M10" s="159"/>
      <c r="N10" s="159"/>
      <c r="O10" s="160"/>
      <c r="P10" s="158" t="s">
        <v>14</v>
      </c>
      <c r="Q10" s="159"/>
      <c r="R10" s="159"/>
      <c r="S10" s="159"/>
      <c r="T10" s="159"/>
      <c r="U10" s="160"/>
    </row>
    <row r="11" spans="1:21" ht="16.5" thickBot="1" x14ac:dyDescent="0.3">
      <c r="A11" s="7"/>
      <c r="B11" s="7"/>
      <c r="C11" s="7"/>
      <c r="D11" s="80">
        <v>300</v>
      </c>
      <c r="E11" s="81">
        <v>400</v>
      </c>
      <c r="F11" s="81">
        <v>500</v>
      </c>
      <c r="G11" s="81">
        <v>600</v>
      </c>
      <c r="H11" s="81">
        <v>800</v>
      </c>
      <c r="I11" s="82">
        <v>900</v>
      </c>
      <c r="J11" s="83">
        <v>300</v>
      </c>
      <c r="K11" s="84">
        <v>400</v>
      </c>
      <c r="L11" s="84">
        <v>500</v>
      </c>
      <c r="M11" s="84">
        <v>600</v>
      </c>
      <c r="N11" s="81">
        <v>800</v>
      </c>
      <c r="O11" s="85">
        <v>900</v>
      </c>
      <c r="P11" s="83">
        <v>300</v>
      </c>
      <c r="Q11" s="84">
        <v>400</v>
      </c>
      <c r="R11" s="84">
        <v>500</v>
      </c>
      <c r="S11" s="84">
        <v>600</v>
      </c>
      <c r="T11" s="84">
        <v>800</v>
      </c>
      <c r="U11" s="85">
        <v>900</v>
      </c>
    </row>
    <row r="12" spans="1:21" ht="15.75" x14ac:dyDescent="0.25">
      <c r="A12" s="9" t="s">
        <v>17</v>
      </c>
      <c r="B12" s="10"/>
      <c r="C12" s="10"/>
      <c r="D12" s="11">
        <v>772</v>
      </c>
      <c r="E12" s="12">
        <v>984</v>
      </c>
      <c r="F12" s="12">
        <v>1157</v>
      </c>
      <c r="G12" s="12">
        <v>1350</v>
      </c>
      <c r="H12" s="12">
        <v>1689</v>
      </c>
      <c r="I12" s="13">
        <v>1904</v>
      </c>
      <c r="J12" s="11">
        <v>975</v>
      </c>
      <c r="K12" s="12">
        <v>1245</v>
      </c>
      <c r="L12" s="12">
        <v>1502</v>
      </c>
      <c r="M12" s="12">
        <v>1806</v>
      </c>
      <c r="N12" s="12">
        <v>2200</v>
      </c>
      <c r="O12" s="13">
        <v>2457</v>
      </c>
      <c r="P12" s="11">
        <v>1410</v>
      </c>
      <c r="Q12" s="12">
        <v>1778</v>
      </c>
      <c r="R12" s="12">
        <v>2160</v>
      </c>
      <c r="S12" s="12">
        <v>2460</v>
      </c>
      <c r="T12" s="12">
        <v>3196</v>
      </c>
      <c r="U12" s="13">
        <v>3346</v>
      </c>
    </row>
    <row r="13" spans="1:21" ht="15.75" x14ac:dyDescent="0.25">
      <c r="A13" s="86" t="s">
        <v>18</v>
      </c>
      <c r="B13" s="87"/>
      <c r="C13" s="87"/>
      <c r="D13" s="19">
        <v>1.2842</v>
      </c>
      <c r="E13" s="20">
        <v>1.2907</v>
      </c>
      <c r="F13" s="20">
        <v>1.2972999999999999</v>
      </c>
      <c r="G13" s="20">
        <v>1.3038000000000001</v>
      </c>
      <c r="H13" s="20">
        <v>1.33</v>
      </c>
      <c r="I13" s="21">
        <v>1.33</v>
      </c>
      <c r="J13" s="19">
        <v>1.31</v>
      </c>
      <c r="K13" s="20">
        <v>1.32</v>
      </c>
      <c r="L13" s="20">
        <v>1.33</v>
      </c>
      <c r="M13" s="20">
        <v>1.37</v>
      </c>
      <c r="N13" s="20">
        <v>1.38</v>
      </c>
      <c r="O13" s="21">
        <v>1.38</v>
      </c>
      <c r="P13" s="19">
        <v>1.2965</v>
      </c>
      <c r="Q13" s="20">
        <v>1.32</v>
      </c>
      <c r="R13" s="20">
        <v>1.34</v>
      </c>
      <c r="S13" s="20">
        <v>1.37</v>
      </c>
      <c r="T13" s="20">
        <v>1.36</v>
      </c>
      <c r="U13" s="21">
        <v>1.36</v>
      </c>
    </row>
    <row r="14" spans="1:21" ht="15.75" x14ac:dyDescent="0.25">
      <c r="A14" s="88" t="s">
        <v>19</v>
      </c>
      <c r="B14" s="89"/>
      <c r="C14" s="89"/>
      <c r="D14" s="19"/>
      <c r="E14" s="20"/>
      <c r="F14" s="20"/>
      <c r="G14" s="20"/>
      <c r="H14" s="20"/>
      <c r="I14" s="21"/>
      <c r="J14" s="19"/>
      <c r="K14" s="20"/>
      <c r="L14" s="20"/>
      <c r="M14" s="20"/>
      <c r="N14" s="20"/>
      <c r="O14" s="21"/>
      <c r="P14" s="19"/>
      <c r="Q14" s="20"/>
      <c r="R14" s="20"/>
      <c r="S14" s="20"/>
      <c r="T14" s="20"/>
      <c r="U14" s="21"/>
    </row>
    <row r="15" spans="1:21" s="8" customFormat="1" ht="18.75" x14ac:dyDescent="0.3">
      <c r="A15" s="29" t="s">
        <v>35</v>
      </c>
      <c r="B15" s="92"/>
      <c r="C15" s="92"/>
      <c r="D15" s="93">
        <v>13.85</v>
      </c>
      <c r="E15" s="94">
        <v>18.5</v>
      </c>
      <c r="F15" s="94">
        <v>22.23</v>
      </c>
      <c r="G15" s="94">
        <v>27.12</v>
      </c>
      <c r="H15" s="94">
        <v>36.049999999999997</v>
      </c>
      <c r="I15" s="95">
        <v>40.21</v>
      </c>
      <c r="J15" s="93">
        <v>17.2</v>
      </c>
      <c r="K15" s="94">
        <v>20.96</v>
      </c>
      <c r="L15" s="94">
        <v>25.85</v>
      </c>
      <c r="M15" s="94">
        <v>32.5</v>
      </c>
      <c r="N15" s="94">
        <v>43.59</v>
      </c>
      <c r="O15" s="95">
        <v>48.43</v>
      </c>
      <c r="P15" s="93">
        <v>23.82</v>
      </c>
      <c r="Q15" s="94">
        <v>27.74</v>
      </c>
      <c r="R15" s="94">
        <v>40.229999999999997</v>
      </c>
      <c r="S15" s="94">
        <v>48.55</v>
      </c>
      <c r="T15" s="94">
        <v>64.83</v>
      </c>
      <c r="U15" s="95">
        <v>72.34</v>
      </c>
    </row>
    <row r="16" spans="1:21" ht="16.5" thickBot="1" x14ac:dyDescent="0.3">
      <c r="A16" s="90" t="s">
        <v>34</v>
      </c>
      <c r="B16" s="91"/>
      <c r="C16" s="91"/>
      <c r="D16" s="30">
        <v>3.35</v>
      </c>
      <c r="E16" s="31">
        <v>4.2300000000000004</v>
      </c>
      <c r="F16" s="31">
        <v>5.4</v>
      </c>
      <c r="G16" s="31">
        <v>7.76</v>
      </c>
      <c r="H16" s="31">
        <v>8</v>
      </c>
      <c r="I16" s="32">
        <v>11.02</v>
      </c>
      <c r="J16" s="30">
        <v>4.66</v>
      </c>
      <c r="K16" s="31">
        <v>4.8</v>
      </c>
      <c r="L16" s="31">
        <v>5.4</v>
      </c>
      <c r="M16" s="31">
        <v>7.76</v>
      </c>
      <c r="N16" s="31">
        <v>8</v>
      </c>
      <c r="O16" s="32">
        <v>11.02</v>
      </c>
      <c r="P16" s="30">
        <v>5.64</v>
      </c>
      <c r="Q16" s="31">
        <v>7.2</v>
      </c>
      <c r="R16" s="31">
        <v>8</v>
      </c>
      <c r="S16" s="31">
        <v>9.4</v>
      </c>
      <c r="T16" s="31">
        <v>12</v>
      </c>
      <c r="U16" s="32">
        <v>12.69</v>
      </c>
    </row>
    <row r="17" spans="1:24" ht="15.75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</row>
    <row r="18" spans="1:24" ht="15.75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</row>
    <row r="19" spans="1:24" ht="16.5" thickBo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</row>
    <row r="20" spans="1:24" ht="15.75" customHeight="1" thickBot="1" x14ac:dyDescent="0.3">
      <c r="A20" s="139" t="s">
        <v>32</v>
      </c>
      <c r="B20" s="140"/>
      <c r="C20" s="141"/>
      <c r="D20" s="7"/>
      <c r="E20" s="149" t="s">
        <v>31</v>
      </c>
      <c r="F20" s="150"/>
      <c r="G20" s="150"/>
      <c r="H20" s="150"/>
      <c r="I20" s="151"/>
      <c r="J20" s="3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</row>
    <row r="21" spans="1:24" ht="15" customHeight="1" x14ac:dyDescent="0.25">
      <c r="A21" s="38" t="s">
        <v>22</v>
      </c>
      <c r="B21" s="39">
        <v>90</v>
      </c>
      <c r="C21" s="40" t="s">
        <v>8</v>
      </c>
      <c r="D21" s="7"/>
      <c r="E21" s="152"/>
      <c r="F21" s="153"/>
      <c r="G21" s="153"/>
      <c r="H21" s="153"/>
      <c r="I21" s="154"/>
      <c r="J21" s="3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</row>
    <row r="22" spans="1:24" ht="15.75" x14ac:dyDescent="0.25">
      <c r="A22" s="41" t="s">
        <v>23</v>
      </c>
      <c r="B22" s="42">
        <v>70</v>
      </c>
      <c r="C22" s="43" t="s">
        <v>8</v>
      </c>
      <c r="D22" s="7"/>
      <c r="E22" s="152"/>
      <c r="F22" s="153"/>
      <c r="G22" s="153"/>
      <c r="H22" s="153"/>
      <c r="I22" s="154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</row>
    <row r="23" spans="1:24" ht="15.75" x14ac:dyDescent="0.25">
      <c r="A23" s="44" t="s">
        <v>20</v>
      </c>
      <c r="B23" s="45">
        <v>18</v>
      </c>
      <c r="C23" s="46" t="s">
        <v>8</v>
      </c>
      <c r="D23" s="7"/>
      <c r="E23" s="152"/>
      <c r="F23" s="153"/>
      <c r="G23" s="153"/>
      <c r="H23" s="153"/>
      <c r="I23" s="154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</row>
    <row r="24" spans="1:24" ht="16.5" thickBot="1" x14ac:dyDescent="0.3">
      <c r="A24" s="47" t="s">
        <v>21</v>
      </c>
      <c r="B24" s="48">
        <f>((B21+B22)/2)-B23</f>
        <v>62</v>
      </c>
      <c r="C24" s="49" t="s">
        <v>8</v>
      </c>
      <c r="D24" s="7"/>
      <c r="E24" s="155"/>
      <c r="F24" s="156"/>
      <c r="G24" s="156"/>
      <c r="H24" s="156"/>
      <c r="I24" s="15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</row>
    <row r="25" spans="1:24" ht="16.5" thickBo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</row>
    <row r="26" spans="1:24" ht="16.5" thickBot="1" x14ac:dyDescent="0.3">
      <c r="A26" s="142" t="str">
        <f>B21&amp;"/"&amp;B22&amp;"/"&amp;B23&amp;"  Теплоотдача (WATT)"</f>
        <v>90/70/18  Теплоотдача (WATT)</v>
      </c>
      <c r="B26" s="143"/>
      <c r="C26" s="143"/>
      <c r="D26" s="143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4"/>
      <c r="V26" s="6"/>
      <c r="W26" s="6"/>
      <c r="X26" s="6"/>
    </row>
    <row r="27" spans="1:24" ht="15.75" x14ac:dyDescent="0.25">
      <c r="A27" s="1"/>
      <c r="B27" s="120" t="s">
        <v>24</v>
      </c>
      <c r="C27" s="122"/>
      <c r="D27" s="120" t="s">
        <v>11</v>
      </c>
      <c r="E27" s="121"/>
      <c r="F27" s="121"/>
      <c r="G27" s="121"/>
      <c r="H27" s="121"/>
      <c r="I27" s="122"/>
      <c r="J27" s="120" t="s">
        <v>12</v>
      </c>
      <c r="K27" s="121"/>
      <c r="L27" s="121"/>
      <c r="M27" s="121"/>
      <c r="N27" s="121"/>
      <c r="O27" s="122"/>
      <c r="P27" s="120" t="s">
        <v>26</v>
      </c>
      <c r="Q27" s="121"/>
      <c r="R27" s="121"/>
      <c r="S27" s="121"/>
      <c r="T27" s="121"/>
      <c r="U27" s="122"/>
    </row>
    <row r="28" spans="1:24" ht="16.5" thickBot="1" x14ac:dyDescent="0.3">
      <c r="A28" s="1"/>
      <c r="B28" s="125" t="s">
        <v>25</v>
      </c>
      <c r="C28" s="126"/>
      <c r="D28" s="50">
        <v>300</v>
      </c>
      <c r="E28" s="51">
        <v>400</v>
      </c>
      <c r="F28" s="51">
        <v>500</v>
      </c>
      <c r="G28" s="51">
        <v>600</v>
      </c>
      <c r="H28" s="51">
        <v>800</v>
      </c>
      <c r="I28" s="52">
        <v>900</v>
      </c>
      <c r="J28" s="50">
        <v>300</v>
      </c>
      <c r="K28" s="51">
        <v>400</v>
      </c>
      <c r="L28" s="51">
        <v>500</v>
      </c>
      <c r="M28" s="51">
        <v>600</v>
      </c>
      <c r="N28" s="51">
        <v>800</v>
      </c>
      <c r="O28" s="52">
        <v>900</v>
      </c>
      <c r="P28" s="50">
        <v>300</v>
      </c>
      <c r="Q28" s="51">
        <v>400</v>
      </c>
      <c r="R28" s="51">
        <v>500</v>
      </c>
      <c r="S28" s="51">
        <v>600</v>
      </c>
      <c r="T28" s="51">
        <v>800</v>
      </c>
      <c r="U28" s="52">
        <v>900</v>
      </c>
    </row>
    <row r="29" spans="1:24" ht="15" customHeight="1" x14ac:dyDescent="0.25">
      <c r="A29" s="134" t="s">
        <v>30</v>
      </c>
      <c r="B29" s="137">
        <v>300</v>
      </c>
      <c r="C29" s="138"/>
      <c r="D29" s="53">
        <f t="shared" ref="D29:H44" si="0">(($B$24/50)^D$5)*(D$4/1000*$B29)</f>
        <v>141.64989138875427</v>
      </c>
      <c r="E29" s="54">
        <f t="shared" si="0"/>
        <v>178.92392779705804</v>
      </c>
      <c r="F29" s="54">
        <f t="shared" si="0"/>
        <v>215.09330231933066</v>
      </c>
      <c r="G29" s="54">
        <f t="shared" si="0"/>
        <v>250.54175873752112</v>
      </c>
      <c r="H29" s="54">
        <f t="shared" si="0"/>
        <v>284.92124188147829</v>
      </c>
      <c r="I29" s="55">
        <f t="shared" ref="I29:U38" si="1">(($B$24/50)^I$5)*(I$4/1000*$B29)</f>
        <v>352.84152087108498</v>
      </c>
      <c r="J29" s="53">
        <f t="shared" si="1"/>
        <v>201.80646196319799</v>
      </c>
      <c r="K29" s="54">
        <f t="shared" si="1"/>
        <v>277.84108691999279</v>
      </c>
      <c r="L29" s="54">
        <f t="shared" si="1"/>
        <v>330.66158240410005</v>
      </c>
      <c r="M29" s="54">
        <f t="shared" si="1"/>
        <v>384.13226645922703</v>
      </c>
      <c r="N29" s="54">
        <f t="shared" si="1"/>
        <v>494.15086997423657</v>
      </c>
      <c r="O29" s="55">
        <f t="shared" si="1"/>
        <v>539.94408460409954</v>
      </c>
      <c r="P29" s="53">
        <f t="shared" si="1"/>
        <v>239.97934482611959</v>
      </c>
      <c r="Q29" s="54">
        <f t="shared" si="1"/>
        <v>303.56828643338764</v>
      </c>
      <c r="R29" s="54">
        <f t="shared" si="1"/>
        <v>363.96032929064785</v>
      </c>
      <c r="S29" s="54">
        <f t="shared" si="1"/>
        <v>421.85092658577298</v>
      </c>
      <c r="T29" s="54">
        <f t="shared" si="1"/>
        <v>476.6915470419234</v>
      </c>
      <c r="U29" s="56">
        <f t="shared" si="1"/>
        <v>587.63550018002445</v>
      </c>
    </row>
    <row r="30" spans="1:24" ht="15.75" x14ac:dyDescent="0.25">
      <c r="A30" s="135"/>
      <c r="B30" s="132">
        <v>400</v>
      </c>
      <c r="C30" s="133"/>
      <c r="D30" s="57">
        <f t="shared" si="0"/>
        <v>188.86652185167239</v>
      </c>
      <c r="E30" s="58">
        <f t="shared" si="0"/>
        <v>238.56523706274405</v>
      </c>
      <c r="F30" s="58">
        <f t="shared" si="0"/>
        <v>286.79106975910753</v>
      </c>
      <c r="G30" s="58">
        <f t="shared" si="0"/>
        <v>334.05567831669481</v>
      </c>
      <c r="H30" s="58">
        <f t="shared" si="0"/>
        <v>379.89498917530437</v>
      </c>
      <c r="I30" s="59">
        <f t="shared" si="1"/>
        <v>470.4553611614466</v>
      </c>
      <c r="J30" s="57">
        <f t="shared" si="1"/>
        <v>269.07528261759734</v>
      </c>
      <c r="K30" s="58">
        <f t="shared" si="1"/>
        <v>370.45478255999035</v>
      </c>
      <c r="L30" s="58">
        <f t="shared" si="1"/>
        <v>440.88210987213341</v>
      </c>
      <c r="M30" s="58">
        <f t="shared" si="1"/>
        <v>512.17635527896937</v>
      </c>
      <c r="N30" s="58">
        <f t="shared" si="1"/>
        <v>658.86782663231543</v>
      </c>
      <c r="O30" s="59">
        <f t="shared" si="1"/>
        <v>719.92544613879943</v>
      </c>
      <c r="P30" s="57">
        <f t="shared" si="1"/>
        <v>319.97245976815947</v>
      </c>
      <c r="Q30" s="58">
        <f t="shared" si="1"/>
        <v>404.75771524451687</v>
      </c>
      <c r="R30" s="58">
        <f t="shared" si="1"/>
        <v>485.28043905419719</v>
      </c>
      <c r="S30" s="58">
        <f t="shared" si="1"/>
        <v>562.46790211436405</v>
      </c>
      <c r="T30" s="58">
        <f t="shared" si="1"/>
        <v>635.58872938923116</v>
      </c>
      <c r="U30" s="60">
        <f t="shared" si="1"/>
        <v>783.5140002400326</v>
      </c>
    </row>
    <row r="31" spans="1:24" ht="15.75" x14ac:dyDescent="0.25">
      <c r="A31" s="135"/>
      <c r="B31" s="132">
        <v>500</v>
      </c>
      <c r="C31" s="133"/>
      <c r="D31" s="57">
        <f t="shared" si="0"/>
        <v>236.08315231459048</v>
      </c>
      <c r="E31" s="58">
        <f t="shared" si="0"/>
        <v>298.20654632843002</v>
      </c>
      <c r="F31" s="58">
        <f t="shared" si="0"/>
        <v>358.48883719888443</v>
      </c>
      <c r="G31" s="58">
        <f t="shared" si="0"/>
        <v>417.56959789586853</v>
      </c>
      <c r="H31" s="58">
        <f t="shared" si="0"/>
        <v>474.86873646913051</v>
      </c>
      <c r="I31" s="59">
        <f t="shared" si="1"/>
        <v>588.06920145180823</v>
      </c>
      <c r="J31" s="57">
        <f t="shared" si="1"/>
        <v>336.34410327199663</v>
      </c>
      <c r="K31" s="58">
        <f t="shared" si="1"/>
        <v>463.06847819998796</v>
      </c>
      <c r="L31" s="58">
        <f t="shared" si="1"/>
        <v>551.10263734016678</v>
      </c>
      <c r="M31" s="58">
        <f t="shared" si="1"/>
        <v>640.22044409871171</v>
      </c>
      <c r="N31" s="58">
        <f t="shared" si="1"/>
        <v>823.58478329039428</v>
      </c>
      <c r="O31" s="59">
        <f t="shared" si="1"/>
        <v>899.9068076734992</v>
      </c>
      <c r="P31" s="57">
        <f t="shared" si="1"/>
        <v>399.96557471019935</v>
      </c>
      <c r="Q31" s="58">
        <f t="shared" si="1"/>
        <v>505.94714405564611</v>
      </c>
      <c r="R31" s="58">
        <f t="shared" si="1"/>
        <v>606.60054881774636</v>
      </c>
      <c r="S31" s="58">
        <f t="shared" si="1"/>
        <v>703.08487764295489</v>
      </c>
      <c r="T31" s="58">
        <f t="shared" si="1"/>
        <v>794.48591173653904</v>
      </c>
      <c r="U31" s="60">
        <f t="shared" si="1"/>
        <v>979.39250030004075</v>
      </c>
    </row>
    <row r="32" spans="1:24" ht="15.75" x14ac:dyDescent="0.25">
      <c r="A32" s="135"/>
      <c r="B32" s="132">
        <v>600</v>
      </c>
      <c r="C32" s="133"/>
      <c r="D32" s="57">
        <f t="shared" si="0"/>
        <v>283.29978277750854</v>
      </c>
      <c r="E32" s="58">
        <f t="shared" si="0"/>
        <v>357.84785559411608</v>
      </c>
      <c r="F32" s="58">
        <f t="shared" si="0"/>
        <v>430.18660463866132</v>
      </c>
      <c r="G32" s="58">
        <f t="shared" si="0"/>
        <v>501.08351747504224</v>
      </c>
      <c r="H32" s="58">
        <f t="shared" si="0"/>
        <v>569.84248376295659</v>
      </c>
      <c r="I32" s="59">
        <f t="shared" si="1"/>
        <v>705.68304174216996</v>
      </c>
      <c r="J32" s="57">
        <f t="shared" si="1"/>
        <v>403.61292392639598</v>
      </c>
      <c r="K32" s="58">
        <f t="shared" si="1"/>
        <v>555.68217383998558</v>
      </c>
      <c r="L32" s="58">
        <f t="shared" si="1"/>
        <v>661.32316480820009</v>
      </c>
      <c r="M32" s="58">
        <f t="shared" si="1"/>
        <v>768.26453291845405</v>
      </c>
      <c r="N32" s="58">
        <f t="shared" si="1"/>
        <v>988.30173994847314</v>
      </c>
      <c r="O32" s="59">
        <f t="shared" si="1"/>
        <v>1079.8881692081991</v>
      </c>
      <c r="P32" s="57">
        <f t="shared" si="1"/>
        <v>479.95868965223917</v>
      </c>
      <c r="Q32" s="58">
        <f t="shared" si="1"/>
        <v>607.13657286677528</v>
      </c>
      <c r="R32" s="58">
        <f t="shared" si="1"/>
        <v>727.9206585812957</v>
      </c>
      <c r="S32" s="58">
        <f t="shared" si="1"/>
        <v>843.70185317154596</v>
      </c>
      <c r="T32" s="58">
        <f t="shared" si="1"/>
        <v>953.3830940838468</v>
      </c>
      <c r="U32" s="60">
        <f t="shared" si="1"/>
        <v>1175.2710003600489</v>
      </c>
    </row>
    <row r="33" spans="1:21" ht="15.75" x14ac:dyDescent="0.25">
      <c r="A33" s="135"/>
      <c r="B33" s="132">
        <v>700</v>
      </c>
      <c r="C33" s="133"/>
      <c r="D33" s="57">
        <f t="shared" si="0"/>
        <v>330.51641324042663</v>
      </c>
      <c r="E33" s="58">
        <f t="shared" si="0"/>
        <v>417.48916485980209</v>
      </c>
      <c r="F33" s="58">
        <f t="shared" si="0"/>
        <v>501.88437207843816</v>
      </c>
      <c r="G33" s="58">
        <f t="shared" si="0"/>
        <v>584.59743705421602</v>
      </c>
      <c r="H33" s="58">
        <f t="shared" si="0"/>
        <v>664.81623105678273</v>
      </c>
      <c r="I33" s="59">
        <f t="shared" si="1"/>
        <v>823.29688203253147</v>
      </c>
      <c r="J33" s="57">
        <f t="shared" si="1"/>
        <v>470.88174458079527</v>
      </c>
      <c r="K33" s="58">
        <f t="shared" si="1"/>
        <v>648.29586947998314</v>
      </c>
      <c r="L33" s="58">
        <f t="shared" si="1"/>
        <v>771.5436922762334</v>
      </c>
      <c r="M33" s="58">
        <f t="shared" si="1"/>
        <v>896.30862173819628</v>
      </c>
      <c r="N33" s="58">
        <f t="shared" si="1"/>
        <v>1153.0186966065519</v>
      </c>
      <c r="O33" s="59">
        <f t="shared" si="1"/>
        <v>1259.8695307428991</v>
      </c>
      <c r="P33" s="57">
        <f t="shared" si="1"/>
        <v>559.95180459427911</v>
      </c>
      <c r="Q33" s="58">
        <f t="shared" si="1"/>
        <v>708.32600167790463</v>
      </c>
      <c r="R33" s="58">
        <f t="shared" si="1"/>
        <v>849.24076834484504</v>
      </c>
      <c r="S33" s="58">
        <f t="shared" si="1"/>
        <v>984.31882870013692</v>
      </c>
      <c r="T33" s="58">
        <f t="shared" si="1"/>
        <v>1112.2802764311548</v>
      </c>
      <c r="U33" s="60">
        <f t="shared" si="1"/>
        <v>1371.1495004200569</v>
      </c>
    </row>
    <row r="34" spans="1:21" ht="15.75" x14ac:dyDescent="0.25">
      <c r="A34" s="135"/>
      <c r="B34" s="132">
        <v>800</v>
      </c>
      <c r="C34" s="133"/>
      <c r="D34" s="57">
        <f t="shared" si="0"/>
        <v>377.73304370334478</v>
      </c>
      <c r="E34" s="58">
        <f t="shared" si="0"/>
        <v>477.13047412548809</v>
      </c>
      <c r="F34" s="58">
        <f t="shared" si="0"/>
        <v>573.58213951821506</v>
      </c>
      <c r="G34" s="58">
        <f t="shared" si="0"/>
        <v>668.11135663338962</v>
      </c>
      <c r="H34" s="58">
        <f t="shared" si="0"/>
        <v>759.78997835060875</v>
      </c>
      <c r="I34" s="59">
        <f t="shared" si="1"/>
        <v>940.91072232289321</v>
      </c>
      <c r="J34" s="57">
        <f t="shared" si="1"/>
        <v>538.15056523519468</v>
      </c>
      <c r="K34" s="58">
        <f t="shared" si="1"/>
        <v>740.9095651199807</v>
      </c>
      <c r="L34" s="58">
        <f t="shared" si="1"/>
        <v>881.76421974426682</v>
      </c>
      <c r="M34" s="58">
        <f t="shared" si="1"/>
        <v>1024.3527105579387</v>
      </c>
      <c r="N34" s="58">
        <f t="shared" si="1"/>
        <v>1317.7356532646309</v>
      </c>
      <c r="O34" s="59">
        <f t="shared" si="1"/>
        <v>1439.8508922775989</v>
      </c>
      <c r="P34" s="57">
        <f t="shared" si="1"/>
        <v>639.94491953631893</v>
      </c>
      <c r="Q34" s="58">
        <f t="shared" si="1"/>
        <v>809.51543048903375</v>
      </c>
      <c r="R34" s="58">
        <f t="shared" si="1"/>
        <v>970.56087810839438</v>
      </c>
      <c r="S34" s="58">
        <f t="shared" si="1"/>
        <v>1124.9358042287281</v>
      </c>
      <c r="T34" s="58">
        <f t="shared" si="1"/>
        <v>1271.1774587784623</v>
      </c>
      <c r="U34" s="60">
        <f t="shared" si="1"/>
        <v>1567.0280004800652</v>
      </c>
    </row>
    <row r="35" spans="1:21" ht="16.5" thickBot="1" x14ac:dyDescent="0.3">
      <c r="A35" s="135"/>
      <c r="B35" s="132">
        <v>900</v>
      </c>
      <c r="C35" s="133"/>
      <c r="D35" s="101">
        <f t="shared" si="0"/>
        <v>424.94967416626281</v>
      </c>
      <c r="E35" s="102">
        <f t="shared" si="0"/>
        <v>536.77178339117404</v>
      </c>
      <c r="F35" s="102">
        <f t="shared" si="0"/>
        <v>645.2799069579919</v>
      </c>
      <c r="G35" s="102">
        <f t="shared" si="0"/>
        <v>751.62527621256345</v>
      </c>
      <c r="H35" s="102">
        <f t="shared" si="0"/>
        <v>854.76372564443488</v>
      </c>
      <c r="I35" s="103">
        <f t="shared" si="1"/>
        <v>1058.5245626132548</v>
      </c>
      <c r="J35" s="101">
        <f t="shared" si="1"/>
        <v>605.41938588959397</v>
      </c>
      <c r="K35" s="102">
        <f t="shared" si="1"/>
        <v>833.52326075997826</v>
      </c>
      <c r="L35" s="102">
        <f t="shared" si="1"/>
        <v>991.98474721230025</v>
      </c>
      <c r="M35" s="102">
        <f t="shared" si="1"/>
        <v>1152.396799377681</v>
      </c>
      <c r="N35" s="102">
        <f t="shared" si="1"/>
        <v>1482.4526099227096</v>
      </c>
      <c r="O35" s="103">
        <f t="shared" si="1"/>
        <v>1619.8322538122989</v>
      </c>
      <c r="P35" s="101">
        <f t="shared" si="1"/>
        <v>719.93803447835876</v>
      </c>
      <c r="Q35" s="102">
        <f t="shared" si="1"/>
        <v>910.70485930016298</v>
      </c>
      <c r="R35" s="102">
        <f t="shared" si="1"/>
        <v>1091.8809878719435</v>
      </c>
      <c r="S35" s="102">
        <f t="shared" si="1"/>
        <v>1265.5527797573191</v>
      </c>
      <c r="T35" s="102">
        <f t="shared" si="1"/>
        <v>1430.0746411257703</v>
      </c>
      <c r="U35" s="104">
        <f t="shared" si="1"/>
        <v>1762.9065005400732</v>
      </c>
    </row>
    <row r="36" spans="1:21" ht="16.5" thickBot="1" x14ac:dyDescent="0.3">
      <c r="A36" s="135"/>
      <c r="B36" s="132">
        <v>1000</v>
      </c>
      <c r="C36" s="133"/>
      <c r="D36" s="108">
        <f t="shared" si="0"/>
        <v>472.16630462918096</v>
      </c>
      <c r="E36" s="109">
        <f t="shared" si="0"/>
        <v>596.41309265686004</v>
      </c>
      <c r="F36" s="109">
        <f t="shared" si="0"/>
        <v>716.97767439776885</v>
      </c>
      <c r="G36" s="109">
        <f t="shared" si="0"/>
        <v>835.13919579173705</v>
      </c>
      <c r="H36" s="109">
        <f t="shared" si="0"/>
        <v>949.73747293826102</v>
      </c>
      <c r="I36" s="110">
        <f t="shared" si="1"/>
        <v>1176.1384029036165</v>
      </c>
      <c r="J36" s="108">
        <f t="shared" si="1"/>
        <v>672.68820654399326</v>
      </c>
      <c r="K36" s="109">
        <f t="shared" si="1"/>
        <v>926.13695639997593</v>
      </c>
      <c r="L36" s="109">
        <f t="shared" si="1"/>
        <v>1102.2052746803336</v>
      </c>
      <c r="M36" s="109">
        <f t="shared" si="1"/>
        <v>1280.4408881974234</v>
      </c>
      <c r="N36" s="109">
        <f t="shared" si="1"/>
        <v>1647.1695665807886</v>
      </c>
      <c r="O36" s="110">
        <f t="shared" si="1"/>
        <v>1799.8136153469984</v>
      </c>
      <c r="P36" s="108">
        <f t="shared" si="1"/>
        <v>799.9311494203987</v>
      </c>
      <c r="Q36" s="109">
        <f t="shared" si="1"/>
        <v>1011.8942881112922</v>
      </c>
      <c r="R36" s="109">
        <f t="shared" si="1"/>
        <v>1213.2010976354927</v>
      </c>
      <c r="S36" s="109">
        <f t="shared" si="1"/>
        <v>1406.1697552859098</v>
      </c>
      <c r="T36" s="109">
        <f t="shared" si="1"/>
        <v>1588.9718234730781</v>
      </c>
      <c r="U36" s="111">
        <f t="shared" si="1"/>
        <v>1958.7850006000815</v>
      </c>
    </row>
    <row r="37" spans="1:21" ht="15.75" x14ac:dyDescent="0.25">
      <c r="A37" s="135"/>
      <c r="B37" s="132">
        <v>1100</v>
      </c>
      <c r="C37" s="133"/>
      <c r="D37" s="70">
        <f t="shared" si="0"/>
        <v>519.38293509209905</v>
      </c>
      <c r="E37" s="105">
        <f t="shared" si="0"/>
        <v>656.05440192254616</v>
      </c>
      <c r="F37" s="105">
        <f t="shared" si="0"/>
        <v>788.6754418375458</v>
      </c>
      <c r="G37" s="105">
        <f t="shared" si="0"/>
        <v>918.65311537091077</v>
      </c>
      <c r="H37" s="105">
        <f t="shared" si="0"/>
        <v>1044.711220232087</v>
      </c>
      <c r="I37" s="106">
        <f t="shared" si="1"/>
        <v>1293.7522431939783</v>
      </c>
      <c r="J37" s="70">
        <f t="shared" si="1"/>
        <v>739.95702719839267</v>
      </c>
      <c r="K37" s="105">
        <f t="shared" si="1"/>
        <v>1018.7506520399735</v>
      </c>
      <c r="L37" s="105">
        <f t="shared" si="1"/>
        <v>1212.4258021483668</v>
      </c>
      <c r="M37" s="105">
        <f t="shared" si="1"/>
        <v>1408.4849770171656</v>
      </c>
      <c r="N37" s="105">
        <f t="shared" si="1"/>
        <v>1811.8865232388673</v>
      </c>
      <c r="O37" s="106">
        <f t="shared" si="1"/>
        <v>1979.7949768816984</v>
      </c>
      <c r="P37" s="70">
        <f t="shared" si="1"/>
        <v>879.92426436243863</v>
      </c>
      <c r="Q37" s="105">
        <f t="shared" si="1"/>
        <v>1113.0837169224214</v>
      </c>
      <c r="R37" s="105">
        <f t="shared" si="1"/>
        <v>1334.5212073990422</v>
      </c>
      <c r="S37" s="105">
        <f t="shared" si="1"/>
        <v>1546.7867308145012</v>
      </c>
      <c r="T37" s="105">
        <f t="shared" si="1"/>
        <v>1747.8690058203856</v>
      </c>
      <c r="U37" s="107">
        <f t="shared" si="1"/>
        <v>2154.6635006600895</v>
      </c>
    </row>
    <row r="38" spans="1:21" ht="15.75" x14ac:dyDescent="0.25">
      <c r="A38" s="135"/>
      <c r="B38" s="132">
        <v>1200</v>
      </c>
      <c r="C38" s="133"/>
      <c r="D38" s="57">
        <f t="shared" si="0"/>
        <v>566.59956555501708</v>
      </c>
      <c r="E38" s="58">
        <f t="shared" si="0"/>
        <v>715.69571118823217</v>
      </c>
      <c r="F38" s="58">
        <f t="shared" si="0"/>
        <v>860.37320927732264</v>
      </c>
      <c r="G38" s="58">
        <f t="shared" si="0"/>
        <v>1002.1670349500845</v>
      </c>
      <c r="H38" s="58">
        <f t="shared" si="0"/>
        <v>1139.6849675259132</v>
      </c>
      <c r="I38" s="59">
        <f t="shared" si="1"/>
        <v>1411.3660834843399</v>
      </c>
      <c r="J38" s="57">
        <f t="shared" si="1"/>
        <v>807.22584785279196</v>
      </c>
      <c r="K38" s="58">
        <f t="shared" si="1"/>
        <v>1111.3643476799712</v>
      </c>
      <c r="L38" s="58">
        <f t="shared" si="1"/>
        <v>1322.6463296164002</v>
      </c>
      <c r="M38" s="58">
        <f t="shared" si="1"/>
        <v>1536.5290658369081</v>
      </c>
      <c r="N38" s="58">
        <f t="shared" si="1"/>
        <v>1976.6034798969463</v>
      </c>
      <c r="O38" s="59">
        <f t="shared" si="1"/>
        <v>2159.7763384163982</v>
      </c>
      <c r="P38" s="57">
        <f t="shared" si="1"/>
        <v>959.91737930447835</v>
      </c>
      <c r="Q38" s="58">
        <f t="shared" si="1"/>
        <v>1214.2731457335506</v>
      </c>
      <c r="R38" s="58">
        <f t="shared" si="1"/>
        <v>1455.8413171625914</v>
      </c>
      <c r="S38" s="58">
        <f t="shared" si="1"/>
        <v>1687.4037063430919</v>
      </c>
      <c r="T38" s="58">
        <f t="shared" si="1"/>
        <v>1906.7661881676936</v>
      </c>
      <c r="U38" s="60">
        <f t="shared" si="1"/>
        <v>2350.5420007200978</v>
      </c>
    </row>
    <row r="39" spans="1:21" ht="15.75" x14ac:dyDescent="0.25">
      <c r="A39" s="135"/>
      <c r="B39" s="132">
        <v>1300</v>
      </c>
      <c r="C39" s="133"/>
      <c r="D39" s="57">
        <f t="shared" si="0"/>
        <v>613.81619601793523</v>
      </c>
      <c r="E39" s="58">
        <f t="shared" si="0"/>
        <v>775.33702045391806</v>
      </c>
      <c r="F39" s="58">
        <f t="shared" si="0"/>
        <v>932.07097671709948</v>
      </c>
      <c r="G39" s="58">
        <f t="shared" si="0"/>
        <v>1085.6809545292581</v>
      </c>
      <c r="H39" s="58">
        <f t="shared" si="0"/>
        <v>1234.6587148197393</v>
      </c>
      <c r="I39" s="59">
        <f t="shared" ref="I39:U49" si="2">(($B$24/50)^I$5)*(I$4/1000*$B39)</f>
        <v>1528.9799237747013</v>
      </c>
      <c r="J39" s="57">
        <f t="shared" si="2"/>
        <v>874.49466850719136</v>
      </c>
      <c r="K39" s="58">
        <f t="shared" si="2"/>
        <v>1203.9780433199687</v>
      </c>
      <c r="L39" s="58">
        <f t="shared" si="2"/>
        <v>1432.8668570844336</v>
      </c>
      <c r="M39" s="58">
        <f t="shared" si="2"/>
        <v>1664.5731546566503</v>
      </c>
      <c r="N39" s="58">
        <f t="shared" si="2"/>
        <v>2141.320436555025</v>
      </c>
      <c r="O39" s="59">
        <f t="shared" si="2"/>
        <v>2339.7576999510984</v>
      </c>
      <c r="P39" s="57">
        <f t="shared" si="2"/>
        <v>1039.9104942465183</v>
      </c>
      <c r="Q39" s="58">
        <f t="shared" si="2"/>
        <v>1315.4625745446799</v>
      </c>
      <c r="R39" s="58">
        <f t="shared" si="2"/>
        <v>1577.1614269261406</v>
      </c>
      <c r="S39" s="58">
        <f t="shared" si="2"/>
        <v>1828.0206818716829</v>
      </c>
      <c r="T39" s="58">
        <f t="shared" si="2"/>
        <v>2065.6633705150016</v>
      </c>
      <c r="U39" s="60">
        <f t="shared" si="2"/>
        <v>2546.4205007801061</v>
      </c>
    </row>
    <row r="40" spans="1:21" ht="15.75" x14ac:dyDescent="0.25">
      <c r="A40" s="135"/>
      <c r="B40" s="132">
        <v>1400</v>
      </c>
      <c r="C40" s="133"/>
      <c r="D40" s="57">
        <f t="shared" si="0"/>
        <v>661.03282648085326</v>
      </c>
      <c r="E40" s="58">
        <f t="shared" si="0"/>
        <v>834.97832971960418</v>
      </c>
      <c r="F40" s="58">
        <f t="shared" si="0"/>
        <v>1003.7687441568763</v>
      </c>
      <c r="G40" s="58">
        <f t="shared" si="0"/>
        <v>1169.194874108432</v>
      </c>
      <c r="H40" s="58">
        <f t="shared" si="0"/>
        <v>1329.6324621135655</v>
      </c>
      <c r="I40" s="59">
        <f t="shared" si="2"/>
        <v>1646.5937640650629</v>
      </c>
      <c r="J40" s="57">
        <f t="shared" si="2"/>
        <v>941.76348916159054</v>
      </c>
      <c r="K40" s="58">
        <f t="shared" si="2"/>
        <v>1296.5917389599663</v>
      </c>
      <c r="L40" s="58">
        <f t="shared" si="2"/>
        <v>1543.0873845524668</v>
      </c>
      <c r="M40" s="58">
        <f t="shared" si="2"/>
        <v>1792.6172434763926</v>
      </c>
      <c r="N40" s="58">
        <f t="shared" si="2"/>
        <v>2306.0373932131038</v>
      </c>
      <c r="O40" s="59">
        <f t="shared" si="2"/>
        <v>2519.7390614857982</v>
      </c>
      <c r="P40" s="57">
        <f t="shared" si="2"/>
        <v>1119.9036091885582</v>
      </c>
      <c r="Q40" s="58">
        <f t="shared" si="2"/>
        <v>1416.6520033558093</v>
      </c>
      <c r="R40" s="58">
        <f t="shared" si="2"/>
        <v>1698.4815366896901</v>
      </c>
      <c r="S40" s="58">
        <f t="shared" si="2"/>
        <v>1968.6376574002738</v>
      </c>
      <c r="T40" s="58">
        <f t="shared" si="2"/>
        <v>2224.5605528623096</v>
      </c>
      <c r="U40" s="60">
        <f t="shared" si="2"/>
        <v>2742.2990008401139</v>
      </c>
    </row>
    <row r="41" spans="1:21" ht="15.75" x14ac:dyDescent="0.25">
      <c r="A41" s="135"/>
      <c r="B41" s="132">
        <v>1500</v>
      </c>
      <c r="C41" s="133"/>
      <c r="D41" s="57">
        <f t="shared" si="0"/>
        <v>708.24945694377141</v>
      </c>
      <c r="E41" s="58">
        <f t="shared" si="0"/>
        <v>894.61963898529018</v>
      </c>
      <c r="F41" s="58">
        <f t="shared" si="0"/>
        <v>1075.4665115966534</v>
      </c>
      <c r="G41" s="58">
        <f t="shared" si="0"/>
        <v>1252.7087936876057</v>
      </c>
      <c r="H41" s="58">
        <f t="shared" si="0"/>
        <v>1424.6062094073914</v>
      </c>
      <c r="I41" s="59">
        <f t="shared" si="2"/>
        <v>1764.2076043554248</v>
      </c>
      <c r="J41" s="57">
        <f t="shared" si="2"/>
        <v>1009.0323098159899</v>
      </c>
      <c r="K41" s="58">
        <f t="shared" si="2"/>
        <v>1389.2054345999641</v>
      </c>
      <c r="L41" s="58">
        <f t="shared" si="2"/>
        <v>1653.3079120205005</v>
      </c>
      <c r="M41" s="58">
        <f t="shared" si="2"/>
        <v>1920.6613322961352</v>
      </c>
      <c r="N41" s="58">
        <f t="shared" si="2"/>
        <v>2470.754349871183</v>
      </c>
      <c r="O41" s="59">
        <f t="shared" si="2"/>
        <v>2699.7204230204979</v>
      </c>
      <c r="P41" s="57">
        <f t="shared" si="2"/>
        <v>1199.8967241305979</v>
      </c>
      <c r="Q41" s="58">
        <f t="shared" si="2"/>
        <v>1517.8414321669381</v>
      </c>
      <c r="R41" s="58">
        <f t="shared" si="2"/>
        <v>1819.8016464532393</v>
      </c>
      <c r="S41" s="58">
        <f t="shared" si="2"/>
        <v>2109.2546329288652</v>
      </c>
      <c r="T41" s="58">
        <f t="shared" si="2"/>
        <v>2383.4577352096171</v>
      </c>
      <c r="U41" s="60">
        <f t="shared" si="2"/>
        <v>2938.1775009001226</v>
      </c>
    </row>
    <row r="42" spans="1:21" ht="15.75" x14ac:dyDescent="0.25">
      <c r="A42" s="135"/>
      <c r="B42" s="132">
        <v>1600</v>
      </c>
      <c r="C42" s="133"/>
      <c r="D42" s="57">
        <f t="shared" si="0"/>
        <v>755.46608740668955</v>
      </c>
      <c r="E42" s="58">
        <f t="shared" si="0"/>
        <v>954.26094825097618</v>
      </c>
      <c r="F42" s="58">
        <f t="shared" si="0"/>
        <v>1147.1642790364301</v>
      </c>
      <c r="G42" s="58">
        <f t="shared" si="0"/>
        <v>1336.2227132667792</v>
      </c>
      <c r="H42" s="58">
        <f t="shared" si="0"/>
        <v>1519.5799567012175</v>
      </c>
      <c r="I42" s="59">
        <f t="shared" si="2"/>
        <v>1881.8214446457864</v>
      </c>
      <c r="J42" s="57">
        <f t="shared" si="2"/>
        <v>1076.3011304703894</v>
      </c>
      <c r="K42" s="58">
        <f t="shared" si="2"/>
        <v>1481.8191302399614</v>
      </c>
      <c r="L42" s="58">
        <f t="shared" si="2"/>
        <v>1763.5284394885336</v>
      </c>
      <c r="M42" s="58">
        <f t="shared" si="2"/>
        <v>2048.7054211158775</v>
      </c>
      <c r="N42" s="58">
        <f t="shared" si="2"/>
        <v>2635.4713065292617</v>
      </c>
      <c r="O42" s="59">
        <f t="shared" si="2"/>
        <v>2879.7017845551977</v>
      </c>
      <c r="P42" s="57">
        <f t="shared" si="2"/>
        <v>1279.8898390726379</v>
      </c>
      <c r="Q42" s="58">
        <f t="shared" si="2"/>
        <v>1619.0308609780675</v>
      </c>
      <c r="R42" s="58">
        <f t="shared" si="2"/>
        <v>1941.1217562167888</v>
      </c>
      <c r="S42" s="58">
        <f t="shared" si="2"/>
        <v>2249.8716084574562</v>
      </c>
      <c r="T42" s="58">
        <f t="shared" si="2"/>
        <v>2542.3549175569246</v>
      </c>
      <c r="U42" s="60">
        <f t="shared" si="2"/>
        <v>3134.0560009601304</v>
      </c>
    </row>
    <row r="43" spans="1:21" ht="15.75" x14ac:dyDescent="0.25">
      <c r="A43" s="135"/>
      <c r="B43" s="132">
        <v>1800</v>
      </c>
      <c r="C43" s="133"/>
      <c r="D43" s="57">
        <f t="shared" si="0"/>
        <v>849.89934833252562</v>
      </c>
      <c r="E43" s="58">
        <f t="shared" si="0"/>
        <v>1073.5435667823481</v>
      </c>
      <c r="F43" s="58">
        <f t="shared" si="0"/>
        <v>1290.5598139159838</v>
      </c>
      <c r="G43" s="58">
        <f t="shared" si="0"/>
        <v>1503.2505524251269</v>
      </c>
      <c r="H43" s="58">
        <f t="shared" si="0"/>
        <v>1709.5274512888698</v>
      </c>
      <c r="I43" s="59">
        <f t="shared" si="2"/>
        <v>2117.0491252265097</v>
      </c>
      <c r="J43" s="57">
        <f t="shared" si="2"/>
        <v>1210.8387717791879</v>
      </c>
      <c r="K43" s="58">
        <f t="shared" si="2"/>
        <v>1667.0465215199565</v>
      </c>
      <c r="L43" s="58">
        <f t="shared" si="2"/>
        <v>1983.9694944246005</v>
      </c>
      <c r="M43" s="58">
        <f t="shared" si="2"/>
        <v>2304.7935987553619</v>
      </c>
      <c r="N43" s="58">
        <f t="shared" si="2"/>
        <v>2964.9052198454192</v>
      </c>
      <c r="O43" s="59">
        <f t="shared" si="2"/>
        <v>3239.6645076245977</v>
      </c>
      <c r="P43" s="57">
        <f t="shared" si="2"/>
        <v>1439.8760689567175</v>
      </c>
      <c r="Q43" s="58">
        <f t="shared" si="2"/>
        <v>1821.409718600326</v>
      </c>
      <c r="R43" s="58">
        <f t="shared" si="2"/>
        <v>2183.761975743887</v>
      </c>
      <c r="S43" s="58">
        <f t="shared" si="2"/>
        <v>2531.1055595146381</v>
      </c>
      <c r="T43" s="58">
        <f t="shared" si="2"/>
        <v>2860.1492822515406</v>
      </c>
      <c r="U43" s="60">
        <f t="shared" si="2"/>
        <v>3525.8130010801465</v>
      </c>
    </row>
    <row r="44" spans="1:21" ht="15.75" x14ac:dyDescent="0.25">
      <c r="A44" s="135"/>
      <c r="B44" s="132">
        <v>2000</v>
      </c>
      <c r="C44" s="133"/>
      <c r="D44" s="57">
        <f t="shared" si="0"/>
        <v>944.33260925836191</v>
      </c>
      <c r="E44" s="58">
        <f t="shared" si="0"/>
        <v>1192.8261853137201</v>
      </c>
      <c r="F44" s="58">
        <f t="shared" si="0"/>
        <v>1433.9553487955377</v>
      </c>
      <c r="G44" s="58">
        <f t="shared" si="0"/>
        <v>1670.2783915834741</v>
      </c>
      <c r="H44" s="58">
        <f t="shared" si="0"/>
        <v>1899.474945876522</v>
      </c>
      <c r="I44" s="59">
        <f t="shared" si="2"/>
        <v>2352.2768058072329</v>
      </c>
      <c r="J44" s="57">
        <f t="shared" si="2"/>
        <v>1345.3764130879865</v>
      </c>
      <c r="K44" s="58">
        <f t="shared" si="2"/>
        <v>1852.2739127999519</v>
      </c>
      <c r="L44" s="58">
        <f t="shared" si="2"/>
        <v>2204.4105493606671</v>
      </c>
      <c r="M44" s="58">
        <f t="shared" si="2"/>
        <v>2560.8817763948468</v>
      </c>
      <c r="N44" s="58">
        <f t="shared" si="2"/>
        <v>3294.3391331615771</v>
      </c>
      <c r="O44" s="59">
        <f t="shared" si="2"/>
        <v>3599.6272306939968</v>
      </c>
      <c r="P44" s="57">
        <f t="shared" si="2"/>
        <v>1599.8622988407974</v>
      </c>
      <c r="Q44" s="58">
        <f t="shared" si="2"/>
        <v>2023.7885762225844</v>
      </c>
      <c r="R44" s="58">
        <f t="shared" si="2"/>
        <v>2426.4021952709854</v>
      </c>
      <c r="S44" s="58">
        <f t="shared" si="2"/>
        <v>2812.3395105718196</v>
      </c>
      <c r="T44" s="58">
        <f t="shared" si="2"/>
        <v>3177.9436469461562</v>
      </c>
      <c r="U44" s="60">
        <f t="shared" si="2"/>
        <v>3917.570001200163</v>
      </c>
    </row>
    <row r="45" spans="1:21" ht="15.75" x14ac:dyDescent="0.25">
      <c r="A45" s="135"/>
      <c r="B45" s="132">
        <v>2200</v>
      </c>
      <c r="C45" s="133"/>
      <c r="D45" s="57">
        <f t="shared" ref="D45:H49" si="3">(($B$24/50)^D$5)*(D$4/1000*$B45)</f>
        <v>1038.7658701841981</v>
      </c>
      <c r="E45" s="58">
        <f t="shared" si="3"/>
        <v>1312.1088038450923</v>
      </c>
      <c r="F45" s="58">
        <f t="shared" si="3"/>
        <v>1577.3508836750916</v>
      </c>
      <c r="G45" s="58">
        <f t="shared" si="3"/>
        <v>1837.3062307418215</v>
      </c>
      <c r="H45" s="58">
        <f t="shared" si="3"/>
        <v>2089.4224404641741</v>
      </c>
      <c r="I45" s="59">
        <f t="shared" si="2"/>
        <v>2587.5044863879566</v>
      </c>
      <c r="J45" s="57">
        <f t="shared" si="2"/>
        <v>1479.9140543967853</v>
      </c>
      <c r="K45" s="58">
        <f t="shared" si="2"/>
        <v>2037.501304079947</v>
      </c>
      <c r="L45" s="58">
        <f t="shared" si="2"/>
        <v>2424.8516042967335</v>
      </c>
      <c r="M45" s="58">
        <f t="shared" si="2"/>
        <v>2816.9699540343313</v>
      </c>
      <c r="N45" s="58">
        <f t="shared" si="2"/>
        <v>3623.7730464777346</v>
      </c>
      <c r="O45" s="59">
        <f t="shared" si="2"/>
        <v>3959.5899537633968</v>
      </c>
      <c r="P45" s="57">
        <f t="shared" si="2"/>
        <v>1759.8485287248773</v>
      </c>
      <c r="Q45" s="58">
        <f t="shared" si="2"/>
        <v>2226.1674338448429</v>
      </c>
      <c r="R45" s="58">
        <f t="shared" si="2"/>
        <v>2669.0424147980843</v>
      </c>
      <c r="S45" s="58">
        <f t="shared" si="2"/>
        <v>3093.5734616290024</v>
      </c>
      <c r="T45" s="58">
        <f t="shared" si="2"/>
        <v>3495.7380116407712</v>
      </c>
      <c r="U45" s="60">
        <f t="shared" si="2"/>
        <v>4309.3270013201791</v>
      </c>
    </row>
    <row r="46" spans="1:21" ht="15.75" x14ac:dyDescent="0.25">
      <c r="A46" s="135"/>
      <c r="B46" s="132">
        <v>2400</v>
      </c>
      <c r="C46" s="133"/>
      <c r="D46" s="57">
        <f t="shared" si="3"/>
        <v>1133.1991311100342</v>
      </c>
      <c r="E46" s="58">
        <f t="shared" si="3"/>
        <v>1431.3914223764643</v>
      </c>
      <c r="F46" s="58">
        <f t="shared" si="3"/>
        <v>1720.7464185546453</v>
      </c>
      <c r="G46" s="58">
        <f t="shared" si="3"/>
        <v>2004.334069900169</v>
      </c>
      <c r="H46" s="58">
        <f t="shared" si="3"/>
        <v>2279.3699350518264</v>
      </c>
      <c r="I46" s="59">
        <f t="shared" si="2"/>
        <v>2822.7321669686798</v>
      </c>
      <c r="J46" s="57">
        <f t="shared" si="2"/>
        <v>1614.4516957055839</v>
      </c>
      <c r="K46" s="58">
        <f t="shared" si="2"/>
        <v>2222.7286953599423</v>
      </c>
      <c r="L46" s="58">
        <f t="shared" si="2"/>
        <v>2645.2926592328004</v>
      </c>
      <c r="M46" s="58">
        <f t="shared" si="2"/>
        <v>3073.0581316738162</v>
      </c>
      <c r="N46" s="58">
        <f t="shared" si="2"/>
        <v>3953.2069597938926</v>
      </c>
      <c r="O46" s="59">
        <f t="shared" si="2"/>
        <v>4319.5526768327964</v>
      </c>
      <c r="P46" s="57">
        <f t="shared" si="2"/>
        <v>1919.8347586089567</v>
      </c>
      <c r="Q46" s="58">
        <f t="shared" si="2"/>
        <v>2428.5462914671011</v>
      </c>
      <c r="R46" s="58">
        <f t="shared" si="2"/>
        <v>2911.6826343251828</v>
      </c>
      <c r="S46" s="58">
        <f t="shared" si="2"/>
        <v>3374.8074126861839</v>
      </c>
      <c r="T46" s="58">
        <f t="shared" si="2"/>
        <v>3813.5323763353872</v>
      </c>
      <c r="U46" s="60">
        <f t="shared" si="2"/>
        <v>4701.0840014401956</v>
      </c>
    </row>
    <row r="47" spans="1:21" ht="15.75" x14ac:dyDescent="0.25">
      <c r="A47" s="135"/>
      <c r="B47" s="132">
        <v>2600</v>
      </c>
      <c r="C47" s="133"/>
      <c r="D47" s="57">
        <f t="shared" si="3"/>
        <v>1227.6323920358705</v>
      </c>
      <c r="E47" s="58">
        <f t="shared" si="3"/>
        <v>1550.6740409078361</v>
      </c>
      <c r="F47" s="58">
        <f t="shared" si="3"/>
        <v>1864.141953434199</v>
      </c>
      <c r="G47" s="58">
        <f t="shared" si="3"/>
        <v>2171.3619090585162</v>
      </c>
      <c r="H47" s="58">
        <f t="shared" si="3"/>
        <v>2469.3174296394786</v>
      </c>
      <c r="I47" s="59">
        <f t="shared" si="2"/>
        <v>3057.9598475494026</v>
      </c>
      <c r="J47" s="57">
        <f t="shared" si="2"/>
        <v>1748.9893370143827</v>
      </c>
      <c r="K47" s="58">
        <f t="shared" si="2"/>
        <v>2407.9560866399374</v>
      </c>
      <c r="L47" s="58">
        <f t="shared" si="2"/>
        <v>2865.7337141688672</v>
      </c>
      <c r="M47" s="58">
        <f t="shared" si="2"/>
        <v>3329.1463093133007</v>
      </c>
      <c r="N47" s="58">
        <f t="shared" si="2"/>
        <v>4282.6408731100501</v>
      </c>
      <c r="O47" s="59">
        <f t="shared" si="2"/>
        <v>4679.5153999021968</v>
      </c>
      <c r="P47" s="57">
        <f t="shared" si="2"/>
        <v>2079.8209884930366</v>
      </c>
      <c r="Q47" s="58">
        <f t="shared" si="2"/>
        <v>2630.9251490893598</v>
      </c>
      <c r="R47" s="58">
        <f t="shared" si="2"/>
        <v>3154.3228538522812</v>
      </c>
      <c r="S47" s="58">
        <f t="shared" si="2"/>
        <v>3656.0413637433658</v>
      </c>
      <c r="T47" s="58">
        <f t="shared" si="2"/>
        <v>4131.3267410300032</v>
      </c>
      <c r="U47" s="60">
        <f t="shared" si="2"/>
        <v>5092.8410015602121</v>
      </c>
    </row>
    <row r="48" spans="1:21" ht="15.75" x14ac:dyDescent="0.25">
      <c r="A48" s="135"/>
      <c r="B48" s="132">
        <v>2800</v>
      </c>
      <c r="C48" s="133"/>
      <c r="D48" s="57">
        <f t="shared" si="3"/>
        <v>1322.0656529617065</v>
      </c>
      <c r="E48" s="58">
        <f t="shared" si="3"/>
        <v>1669.9566594392084</v>
      </c>
      <c r="F48" s="58">
        <f t="shared" si="3"/>
        <v>2007.5374883137526</v>
      </c>
      <c r="G48" s="58">
        <f t="shared" si="3"/>
        <v>2338.3897482168641</v>
      </c>
      <c r="H48" s="58">
        <f t="shared" si="3"/>
        <v>2659.2649242271309</v>
      </c>
      <c r="I48" s="59">
        <f t="shared" si="2"/>
        <v>3293.1875281301259</v>
      </c>
      <c r="J48" s="57">
        <f t="shared" si="2"/>
        <v>1883.5269783231811</v>
      </c>
      <c r="K48" s="58">
        <f t="shared" si="2"/>
        <v>2593.1834779199326</v>
      </c>
      <c r="L48" s="58">
        <f t="shared" si="2"/>
        <v>3086.1747691049336</v>
      </c>
      <c r="M48" s="58">
        <f t="shared" si="2"/>
        <v>3585.2344869527851</v>
      </c>
      <c r="N48" s="58">
        <f t="shared" si="2"/>
        <v>4612.0747864262075</v>
      </c>
      <c r="O48" s="59">
        <f t="shared" si="2"/>
        <v>5039.4781229715963</v>
      </c>
      <c r="P48" s="57">
        <f t="shared" si="2"/>
        <v>2239.8072183771164</v>
      </c>
      <c r="Q48" s="58">
        <f t="shared" si="2"/>
        <v>2833.3040067116185</v>
      </c>
      <c r="R48" s="58">
        <f t="shared" si="2"/>
        <v>3396.9630733793801</v>
      </c>
      <c r="S48" s="58">
        <f t="shared" si="2"/>
        <v>3937.2753148005477</v>
      </c>
      <c r="T48" s="58">
        <f t="shared" si="2"/>
        <v>4449.1211057246192</v>
      </c>
      <c r="U48" s="60">
        <f t="shared" si="2"/>
        <v>5484.5980016802278</v>
      </c>
    </row>
    <row r="49" spans="1:24" ht="16.5" thickBot="1" x14ac:dyDescent="0.3">
      <c r="A49" s="136"/>
      <c r="B49" s="145">
        <v>3000</v>
      </c>
      <c r="C49" s="146"/>
      <c r="D49" s="61">
        <f t="shared" si="3"/>
        <v>1416.4989138875428</v>
      </c>
      <c r="E49" s="62">
        <f t="shared" si="3"/>
        <v>1789.2392779705804</v>
      </c>
      <c r="F49" s="62">
        <f t="shared" si="3"/>
        <v>2150.9330231933068</v>
      </c>
      <c r="G49" s="62">
        <f t="shared" si="3"/>
        <v>2505.4175873752115</v>
      </c>
      <c r="H49" s="62">
        <f t="shared" si="3"/>
        <v>2849.2124188147827</v>
      </c>
      <c r="I49" s="63">
        <f t="shared" si="2"/>
        <v>3528.4152087108496</v>
      </c>
      <c r="J49" s="61">
        <f t="shared" si="2"/>
        <v>2018.0646196319799</v>
      </c>
      <c r="K49" s="62">
        <f t="shared" si="2"/>
        <v>2778.4108691999281</v>
      </c>
      <c r="L49" s="62">
        <f t="shared" si="2"/>
        <v>3306.6158240410009</v>
      </c>
      <c r="M49" s="62">
        <f t="shared" si="2"/>
        <v>3841.3226645922705</v>
      </c>
      <c r="N49" s="62">
        <f t="shared" si="2"/>
        <v>4941.5086997423659</v>
      </c>
      <c r="O49" s="63">
        <f t="shared" si="2"/>
        <v>5399.4408460409959</v>
      </c>
      <c r="P49" s="61">
        <f t="shared" si="2"/>
        <v>2399.7934482611959</v>
      </c>
      <c r="Q49" s="62">
        <f t="shared" si="2"/>
        <v>3035.6828643338763</v>
      </c>
      <c r="R49" s="62">
        <f t="shared" si="2"/>
        <v>3639.6032929064786</v>
      </c>
      <c r="S49" s="62">
        <f t="shared" si="2"/>
        <v>4218.5092658577305</v>
      </c>
      <c r="T49" s="62">
        <f t="shared" si="2"/>
        <v>4766.9154704192342</v>
      </c>
      <c r="U49" s="64">
        <f t="shared" si="2"/>
        <v>5876.3550018002452</v>
      </c>
    </row>
    <row r="50" spans="1:24" ht="16.5" thickBot="1" x14ac:dyDescent="0.3">
      <c r="A50" s="65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3"/>
      <c r="W50" s="3"/>
      <c r="X50" s="3"/>
    </row>
    <row r="51" spans="1:24" ht="15.75" x14ac:dyDescent="0.25">
      <c r="A51" s="65"/>
      <c r="B51" s="120" t="s">
        <v>24</v>
      </c>
      <c r="C51" s="122"/>
      <c r="D51" s="120" t="s">
        <v>27</v>
      </c>
      <c r="E51" s="121"/>
      <c r="F51" s="121"/>
      <c r="G51" s="121"/>
      <c r="H51" s="121"/>
      <c r="I51" s="122"/>
      <c r="J51" s="120" t="s">
        <v>15</v>
      </c>
      <c r="K51" s="121"/>
      <c r="L51" s="121"/>
      <c r="M51" s="121"/>
      <c r="N51" s="121"/>
      <c r="O51" s="122"/>
      <c r="P51" s="120" t="s">
        <v>28</v>
      </c>
      <c r="Q51" s="121"/>
      <c r="R51" s="121"/>
      <c r="S51" s="121"/>
      <c r="T51" s="121"/>
      <c r="U51" s="122"/>
    </row>
    <row r="52" spans="1:24" ht="16.5" thickBot="1" x14ac:dyDescent="0.3">
      <c r="A52" s="65"/>
      <c r="B52" s="125" t="s">
        <v>25</v>
      </c>
      <c r="C52" s="126"/>
      <c r="D52" s="67">
        <v>300</v>
      </c>
      <c r="E52" s="68">
        <v>400</v>
      </c>
      <c r="F52" s="68">
        <v>500</v>
      </c>
      <c r="G52" s="68">
        <v>600</v>
      </c>
      <c r="H52" s="68">
        <v>800</v>
      </c>
      <c r="I52" s="69">
        <v>900</v>
      </c>
      <c r="J52" s="67">
        <v>300</v>
      </c>
      <c r="K52" s="68">
        <v>400</v>
      </c>
      <c r="L52" s="68">
        <v>500</v>
      </c>
      <c r="M52" s="68">
        <v>600</v>
      </c>
      <c r="N52" s="68">
        <v>800</v>
      </c>
      <c r="O52" s="69">
        <v>900</v>
      </c>
      <c r="P52" s="67">
        <v>300</v>
      </c>
      <c r="Q52" s="68">
        <v>400</v>
      </c>
      <c r="R52" s="68">
        <v>500</v>
      </c>
      <c r="S52" s="68">
        <v>600</v>
      </c>
      <c r="T52" s="68">
        <v>800</v>
      </c>
      <c r="U52" s="69">
        <v>900</v>
      </c>
    </row>
    <row r="53" spans="1:24" ht="15" customHeight="1" x14ac:dyDescent="0.25">
      <c r="A53" s="129" t="s">
        <v>30</v>
      </c>
      <c r="B53" s="120">
        <v>300</v>
      </c>
      <c r="C53" s="122"/>
      <c r="D53" s="70">
        <f t="shared" ref="D53:H68" si="4">(($B$24/50)^D$13)*(D$12/1000*$B53)</f>
        <v>305.28866737117266</v>
      </c>
      <c r="E53" s="70">
        <f t="shared" si="4"/>
        <v>389.6688790420564</v>
      </c>
      <c r="F53" s="70">
        <f t="shared" si="4"/>
        <v>458.82868983972719</v>
      </c>
      <c r="G53" s="70">
        <f t="shared" si="4"/>
        <v>536.11531821358915</v>
      </c>
      <c r="H53" s="70">
        <f t="shared" si="4"/>
        <v>674.53073882864214</v>
      </c>
      <c r="I53" s="70">
        <f t="shared" ref="I53:U62" si="5">(($B$24/50)^I$13)*(I$12/1000*$B53)</f>
        <v>760.39462802234129</v>
      </c>
      <c r="J53" s="70">
        <f t="shared" si="5"/>
        <v>387.71113850698379</v>
      </c>
      <c r="K53" s="70">
        <f t="shared" si="5"/>
        <v>496.14341380477794</v>
      </c>
      <c r="L53" s="70">
        <f t="shared" si="5"/>
        <v>599.84912357644794</v>
      </c>
      <c r="M53" s="70">
        <f t="shared" si="5"/>
        <v>727.48946637136942</v>
      </c>
      <c r="N53" s="70">
        <f t="shared" si="5"/>
        <v>888.10816134559161</v>
      </c>
      <c r="O53" s="70">
        <f t="shared" si="5"/>
        <v>991.85534201187193</v>
      </c>
      <c r="P53" s="70">
        <f t="shared" si="5"/>
        <v>559.06407041805392</v>
      </c>
      <c r="Q53" s="70">
        <f t="shared" si="5"/>
        <v>708.54858614047794</v>
      </c>
      <c r="R53" s="70">
        <f t="shared" si="5"/>
        <v>864.49017926285012</v>
      </c>
      <c r="S53" s="70">
        <f t="shared" si="5"/>
        <v>990.93249572179866</v>
      </c>
      <c r="T53" s="70">
        <f t="shared" si="5"/>
        <v>1284.6402266142431</v>
      </c>
      <c r="U53" s="71">
        <f t="shared" si="5"/>
        <v>1344.9331033326839</v>
      </c>
    </row>
    <row r="54" spans="1:24" ht="15.75" x14ac:dyDescent="0.25">
      <c r="A54" s="130"/>
      <c r="B54" s="127">
        <v>400</v>
      </c>
      <c r="C54" s="128"/>
      <c r="D54" s="70">
        <f t="shared" si="4"/>
        <v>407.05155649489694</v>
      </c>
      <c r="E54" s="70">
        <f t="shared" si="4"/>
        <v>519.55850538940865</v>
      </c>
      <c r="F54" s="70">
        <f t="shared" si="4"/>
        <v>611.77158645296959</v>
      </c>
      <c r="G54" s="70">
        <f t="shared" si="4"/>
        <v>714.82042428478553</v>
      </c>
      <c r="H54" s="70">
        <f t="shared" si="4"/>
        <v>899.37431843818956</v>
      </c>
      <c r="I54" s="70">
        <f t="shared" si="5"/>
        <v>1013.8595040297884</v>
      </c>
      <c r="J54" s="70">
        <f t="shared" si="5"/>
        <v>516.94818467597838</v>
      </c>
      <c r="K54" s="70">
        <f t="shared" si="5"/>
        <v>661.52455173970384</v>
      </c>
      <c r="L54" s="70">
        <f t="shared" si="5"/>
        <v>799.79883143526376</v>
      </c>
      <c r="M54" s="70">
        <f t="shared" si="5"/>
        <v>969.9859551618257</v>
      </c>
      <c r="N54" s="70">
        <f t="shared" si="5"/>
        <v>1184.1442151274557</v>
      </c>
      <c r="O54" s="70">
        <f t="shared" si="5"/>
        <v>1322.4737893491626</v>
      </c>
      <c r="P54" s="70">
        <f t="shared" si="5"/>
        <v>745.41876055740511</v>
      </c>
      <c r="Q54" s="70">
        <f t="shared" si="5"/>
        <v>944.73144818730395</v>
      </c>
      <c r="R54" s="70">
        <f t="shared" si="5"/>
        <v>1152.6535723504667</v>
      </c>
      <c r="S54" s="70">
        <f t="shared" si="5"/>
        <v>1321.2433276290649</v>
      </c>
      <c r="T54" s="70">
        <f t="shared" si="5"/>
        <v>1712.8536354856576</v>
      </c>
      <c r="U54" s="71">
        <f t="shared" si="5"/>
        <v>1793.2441377769119</v>
      </c>
    </row>
    <row r="55" spans="1:24" ht="15.75" x14ac:dyDescent="0.25">
      <c r="A55" s="130"/>
      <c r="B55" s="127">
        <v>500</v>
      </c>
      <c r="C55" s="128"/>
      <c r="D55" s="70">
        <f t="shared" si="4"/>
        <v>508.81444561862116</v>
      </c>
      <c r="E55" s="70">
        <f t="shared" si="4"/>
        <v>649.44813173676073</v>
      </c>
      <c r="F55" s="70">
        <f t="shared" si="4"/>
        <v>764.71448306621198</v>
      </c>
      <c r="G55" s="70">
        <f t="shared" si="4"/>
        <v>893.52553035598191</v>
      </c>
      <c r="H55" s="70">
        <f t="shared" si="4"/>
        <v>1124.2178980477368</v>
      </c>
      <c r="I55" s="70">
        <f t="shared" si="5"/>
        <v>1267.3243800372356</v>
      </c>
      <c r="J55" s="70">
        <f t="shared" si="5"/>
        <v>646.18523084497303</v>
      </c>
      <c r="K55" s="70">
        <f t="shared" si="5"/>
        <v>826.90568967462968</v>
      </c>
      <c r="L55" s="70">
        <f t="shared" si="5"/>
        <v>999.74853929407982</v>
      </c>
      <c r="M55" s="70">
        <f t="shared" si="5"/>
        <v>1212.4824439522822</v>
      </c>
      <c r="N55" s="70">
        <f t="shared" si="5"/>
        <v>1480.1802689093195</v>
      </c>
      <c r="O55" s="70">
        <f t="shared" si="5"/>
        <v>1653.0922366864536</v>
      </c>
      <c r="P55" s="70">
        <f t="shared" si="5"/>
        <v>931.77345069675641</v>
      </c>
      <c r="Q55" s="70">
        <f t="shared" si="5"/>
        <v>1180.91431023413</v>
      </c>
      <c r="R55" s="70">
        <f t="shared" si="5"/>
        <v>1440.8169654380836</v>
      </c>
      <c r="S55" s="70">
        <f t="shared" si="5"/>
        <v>1651.5541595363311</v>
      </c>
      <c r="T55" s="70">
        <f t="shared" si="5"/>
        <v>2141.0670443570721</v>
      </c>
      <c r="U55" s="71">
        <f t="shared" si="5"/>
        <v>2241.5551722211399</v>
      </c>
    </row>
    <row r="56" spans="1:24" ht="15.75" x14ac:dyDescent="0.25">
      <c r="A56" s="130"/>
      <c r="B56" s="127">
        <v>600</v>
      </c>
      <c r="C56" s="128"/>
      <c r="D56" s="70">
        <f t="shared" si="4"/>
        <v>610.57733474234533</v>
      </c>
      <c r="E56" s="70">
        <f t="shared" si="4"/>
        <v>779.33775808411281</v>
      </c>
      <c r="F56" s="70">
        <f t="shared" si="4"/>
        <v>917.65737967945438</v>
      </c>
      <c r="G56" s="70">
        <f t="shared" si="4"/>
        <v>1072.2306364271783</v>
      </c>
      <c r="H56" s="70">
        <f t="shared" si="4"/>
        <v>1349.0614776572843</v>
      </c>
      <c r="I56" s="70">
        <f t="shared" si="5"/>
        <v>1520.7892560446826</v>
      </c>
      <c r="J56" s="70">
        <f t="shared" si="5"/>
        <v>775.42227701396757</v>
      </c>
      <c r="K56" s="70">
        <f t="shared" si="5"/>
        <v>992.28682760955587</v>
      </c>
      <c r="L56" s="70">
        <f t="shared" si="5"/>
        <v>1199.6982471528959</v>
      </c>
      <c r="M56" s="70">
        <f t="shared" si="5"/>
        <v>1454.9789327427388</v>
      </c>
      <c r="N56" s="70">
        <f t="shared" si="5"/>
        <v>1776.2163226911832</v>
      </c>
      <c r="O56" s="70">
        <f t="shared" si="5"/>
        <v>1983.7106840237439</v>
      </c>
      <c r="P56" s="70">
        <f t="shared" si="5"/>
        <v>1118.1281408361078</v>
      </c>
      <c r="Q56" s="70">
        <f t="shared" si="5"/>
        <v>1417.0971722809559</v>
      </c>
      <c r="R56" s="70">
        <f t="shared" si="5"/>
        <v>1728.9803585257002</v>
      </c>
      <c r="S56" s="70">
        <f t="shared" si="5"/>
        <v>1981.8649914435973</v>
      </c>
      <c r="T56" s="70">
        <f t="shared" si="5"/>
        <v>2569.2804532284863</v>
      </c>
      <c r="U56" s="71">
        <f t="shared" si="5"/>
        <v>2689.8662066653678</v>
      </c>
    </row>
    <row r="57" spans="1:24" ht="15.75" x14ac:dyDescent="0.25">
      <c r="A57" s="130"/>
      <c r="B57" s="127">
        <v>700</v>
      </c>
      <c r="C57" s="128"/>
      <c r="D57" s="70">
        <f t="shared" si="4"/>
        <v>712.34022386606955</v>
      </c>
      <c r="E57" s="70">
        <f t="shared" si="4"/>
        <v>909.227384431465</v>
      </c>
      <c r="F57" s="70">
        <f t="shared" si="4"/>
        <v>1070.6002762926967</v>
      </c>
      <c r="G57" s="70">
        <f t="shared" si="4"/>
        <v>1250.9357424983748</v>
      </c>
      <c r="H57" s="70">
        <f t="shared" si="4"/>
        <v>1573.9050572668316</v>
      </c>
      <c r="I57" s="70">
        <f t="shared" si="5"/>
        <v>1774.2541320521298</v>
      </c>
      <c r="J57" s="70">
        <f t="shared" si="5"/>
        <v>904.65932318296223</v>
      </c>
      <c r="K57" s="70">
        <f t="shared" si="5"/>
        <v>1157.6679655444818</v>
      </c>
      <c r="L57" s="70">
        <f t="shared" si="5"/>
        <v>1399.6479550117117</v>
      </c>
      <c r="M57" s="70">
        <f t="shared" si="5"/>
        <v>1697.475421533195</v>
      </c>
      <c r="N57" s="70">
        <f t="shared" si="5"/>
        <v>2072.2523764730472</v>
      </c>
      <c r="O57" s="70">
        <f t="shared" si="5"/>
        <v>2314.3291313610348</v>
      </c>
      <c r="P57" s="70">
        <f t="shared" si="5"/>
        <v>1304.4828309754589</v>
      </c>
      <c r="Q57" s="70">
        <f t="shared" si="5"/>
        <v>1653.2800343277818</v>
      </c>
      <c r="R57" s="70">
        <f t="shared" si="5"/>
        <v>2017.1437516133169</v>
      </c>
      <c r="S57" s="70">
        <f t="shared" si="5"/>
        <v>2312.1758233508635</v>
      </c>
      <c r="T57" s="70">
        <f t="shared" si="5"/>
        <v>2997.493862099901</v>
      </c>
      <c r="U57" s="71">
        <f t="shared" si="5"/>
        <v>3138.1772411095958</v>
      </c>
    </row>
    <row r="58" spans="1:24" ht="15.75" x14ac:dyDescent="0.25">
      <c r="A58" s="130"/>
      <c r="B58" s="127">
        <v>800</v>
      </c>
      <c r="C58" s="128"/>
      <c r="D58" s="70">
        <f t="shared" si="4"/>
        <v>814.10311298979389</v>
      </c>
      <c r="E58" s="70">
        <f t="shared" si="4"/>
        <v>1039.1170107788173</v>
      </c>
      <c r="F58" s="70">
        <f t="shared" si="4"/>
        <v>1223.5431729059392</v>
      </c>
      <c r="G58" s="70">
        <f t="shared" si="4"/>
        <v>1429.6408485695711</v>
      </c>
      <c r="H58" s="70">
        <f t="shared" si="4"/>
        <v>1798.7486368763791</v>
      </c>
      <c r="I58" s="70">
        <f t="shared" si="5"/>
        <v>2027.7190080595767</v>
      </c>
      <c r="J58" s="70">
        <f t="shared" si="5"/>
        <v>1033.8963693519568</v>
      </c>
      <c r="K58" s="70">
        <f t="shared" si="5"/>
        <v>1323.0491034794077</v>
      </c>
      <c r="L58" s="70">
        <f t="shared" si="5"/>
        <v>1599.5976628705275</v>
      </c>
      <c r="M58" s="70">
        <f t="shared" si="5"/>
        <v>1939.9719103236514</v>
      </c>
      <c r="N58" s="70">
        <f t="shared" si="5"/>
        <v>2368.2884302549114</v>
      </c>
      <c r="O58" s="70">
        <f t="shared" si="5"/>
        <v>2644.9475786983253</v>
      </c>
      <c r="P58" s="70">
        <f t="shared" si="5"/>
        <v>1490.8375211148102</v>
      </c>
      <c r="Q58" s="70">
        <f t="shared" si="5"/>
        <v>1889.4628963746079</v>
      </c>
      <c r="R58" s="70">
        <f t="shared" si="5"/>
        <v>2305.3071447009333</v>
      </c>
      <c r="S58" s="70">
        <f t="shared" si="5"/>
        <v>2642.4866552581298</v>
      </c>
      <c r="T58" s="70">
        <f t="shared" si="5"/>
        <v>3425.7072709713152</v>
      </c>
      <c r="U58" s="71">
        <f t="shared" si="5"/>
        <v>3586.4882755538238</v>
      </c>
    </row>
    <row r="59" spans="1:24" ht="16.5" thickBot="1" x14ac:dyDescent="0.3">
      <c r="A59" s="130"/>
      <c r="B59" s="127">
        <v>900</v>
      </c>
      <c r="C59" s="128"/>
      <c r="D59" s="112">
        <f t="shared" si="4"/>
        <v>915.86600211351811</v>
      </c>
      <c r="E59" s="112">
        <f t="shared" si="4"/>
        <v>1169.0066371261694</v>
      </c>
      <c r="F59" s="112">
        <f t="shared" si="4"/>
        <v>1376.4860695191815</v>
      </c>
      <c r="G59" s="112">
        <f t="shared" si="4"/>
        <v>1608.3459546407676</v>
      </c>
      <c r="H59" s="112">
        <f t="shared" si="4"/>
        <v>2023.5922164859264</v>
      </c>
      <c r="I59" s="112">
        <f t="shared" si="5"/>
        <v>2281.1838840670239</v>
      </c>
      <c r="J59" s="112">
        <f t="shared" si="5"/>
        <v>1163.1334155209515</v>
      </c>
      <c r="K59" s="112">
        <f t="shared" si="5"/>
        <v>1488.4302414143335</v>
      </c>
      <c r="L59" s="112">
        <f t="shared" si="5"/>
        <v>1799.5473707293436</v>
      </c>
      <c r="M59" s="112">
        <f t="shared" si="5"/>
        <v>2182.4683991141078</v>
      </c>
      <c r="N59" s="112">
        <f t="shared" si="5"/>
        <v>2664.3244840367752</v>
      </c>
      <c r="O59" s="112">
        <f t="shared" si="5"/>
        <v>2975.5660260356158</v>
      </c>
      <c r="P59" s="112">
        <f t="shared" si="5"/>
        <v>1677.1922112541615</v>
      </c>
      <c r="Q59" s="112">
        <f t="shared" si="5"/>
        <v>2125.645758421434</v>
      </c>
      <c r="R59" s="112">
        <f t="shared" si="5"/>
        <v>2593.4705377885507</v>
      </c>
      <c r="S59" s="112">
        <f t="shared" si="5"/>
        <v>2972.797487165396</v>
      </c>
      <c r="T59" s="112">
        <f t="shared" si="5"/>
        <v>3853.9206798427294</v>
      </c>
      <c r="U59" s="113">
        <f t="shared" si="5"/>
        <v>4034.7993099980517</v>
      </c>
    </row>
    <row r="60" spans="1:24" ht="16.5" thickBot="1" x14ac:dyDescent="0.3">
      <c r="A60" s="130"/>
      <c r="B60" s="127">
        <v>1000</v>
      </c>
      <c r="C60" s="128"/>
      <c r="D60" s="108">
        <f t="shared" si="4"/>
        <v>1017.6288912372423</v>
      </c>
      <c r="E60" s="108">
        <f t="shared" si="4"/>
        <v>1298.8962634735215</v>
      </c>
      <c r="F60" s="108">
        <f t="shared" si="4"/>
        <v>1529.428966132424</v>
      </c>
      <c r="G60" s="108">
        <f t="shared" si="4"/>
        <v>1787.0510607119638</v>
      </c>
      <c r="H60" s="108">
        <f t="shared" si="4"/>
        <v>2248.4357960954735</v>
      </c>
      <c r="I60" s="108">
        <f t="shared" si="5"/>
        <v>2534.6487600744713</v>
      </c>
      <c r="J60" s="108">
        <f t="shared" si="5"/>
        <v>1292.3704616899461</v>
      </c>
      <c r="K60" s="108">
        <f t="shared" si="5"/>
        <v>1653.8113793492594</v>
      </c>
      <c r="L60" s="108">
        <f t="shared" si="5"/>
        <v>1999.4970785881596</v>
      </c>
      <c r="M60" s="108">
        <f>(($B$24/50)^M$13)*(M$12/1000*$B60)</f>
        <v>2424.9648879045644</v>
      </c>
      <c r="N60" s="108">
        <f t="shared" si="5"/>
        <v>2960.3605378186389</v>
      </c>
      <c r="O60" s="108">
        <f t="shared" si="5"/>
        <v>3306.1844733729072</v>
      </c>
      <c r="P60" s="108">
        <f t="shared" si="5"/>
        <v>1863.5469013935128</v>
      </c>
      <c r="Q60" s="108">
        <f t="shared" si="5"/>
        <v>2361.8286204682599</v>
      </c>
      <c r="R60" s="108">
        <f t="shared" si="5"/>
        <v>2881.6339308761671</v>
      </c>
      <c r="S60" s="108">
        <f t="shared" si="5"/>
        <v>3303.1083190726622</v>
      </c>
      <c r="T60" s="108">
        <f t="shared" si="5"/>
        <v>4282.1340887141441</v>
      </c>
      <c r="U60" s="114">
        <f t="shared" si="5"/>
        <v>4483.1103444422797</v>
      </c>
    </row>
    <row r="61" spans="1:24" ht="15.75" x14ac:dyDescent="0.25">
      <c r="A61" s="130"/>
      <c r="B61" s="127">
        <v>1100</v>
      </c>
      <c r="C61" s="128"/>
      <c r="D61" s="70">
        <f t="shared" si="4"/>
        <v>1119.3917803609665</v>
      </c>
      <c r="E61" s="70">
        <f t="shared" si="4"/>
        <v>1428.7858898208738</v>
      </c>
      <c r="F61" s="70">
        <f t="shared" si="4"/>
        <v>1682.3718627456662</v>
      </c>
      <c r="G61" s="70">
        <f t="shared" si="4"/>
        <v>1965.7561667831603</v>
      </c>
      <c r="H61" s="70">
        <f t="shared" si="4"/>
        <v>2473.2793757050213</v>
      </c>
      <c r="I61" s="70">
        <f t="shared" si="5"/>
        <v>2788.1136360819187</v>
      </c>
      <c r="J61" s="70">
        <f t="shared" si="5"/>
        <v>1421.6075078589406</v>
      </c>
      <c r="K61" s="70">
        <f t="shared" si="5"/>
        <v>1819.1925172841857</v>
      </c>
      <c r="L61" s="70">
        <f t="shared" si="5"/>
        <v>2199.4467864469757</v>
      </c>
      <c r="M61" s="70">
        <f t="shared" si="5"/>
        <v>2667.461376695021</v>
      </c>
      <c r="N61" s="70">
        <f t="shared" si="5"/>
        <v>3256.3965916005027</v>
      </c>
      <c r="O61" s="70">
        <f t="shared" si="5"/>
        <v>3636.8029207101977</v>
      </c>
      <c r="P61" s="70">
        <f t="shared" si="5"/>
        <v>2049.9015915328641</v>
      </c>
      <c r="Q61" s="70">
        <f t="shared" si="5"/>
        <v>2598.0114825150858</v>
      </c>
      <c r="R61" s="70">
        <f t="shared" si="5"/>
        <v>3169.7973239637836</v>
      </c>
      <c r="S61" s="70">
        <f t="shared" si="5"/>
        <v>3633.4191509799284</v>
      </c>
      <c r="T61" s="70">
        <f t="shared" si="5"/>
        <v>4710.3474975855588</v>
      </c>
      <c r="U61" s="71">
        <f t="shared" si="5"/>
        <v>4931.4213788865072</v>
      </c>
    </row>
    <row r="62" spans="1:24" ht="15.75" x14ac:dyDescent="0.25">
      <c r="A62" s="130"/>
      <c r="B62" s="127">
        <v>1200</v>
      </c>
      <c r="C62" s="128"/>
      <c r="D62" s="70">
        <f t="shared" si="4"/>
        <v>1221.1546694846907</v>
      </c>
      <c r="E62" s="70">
        <f t="shared" si="4"/>
        <v>1558.6755161682256</v>
      </c>
      <c r="F62" s="70">
        <f t="shared" si="4"/>
        <v>1835.3147593589088</v>
      </c>
      <c r="G62" s="70">
        <f t="shared" si="4"/>
        <v>2144.4612728543566</v>
      </c>
      <c r="H62" s="70">
        <f t="shared" si="4"/>
        <v>2698.1229553145686</v>
      </c>
      <c r="I62" s="70">
        <f t="shared" si="5"/>
        <v>3041.5785120893652</v>
      </c>
      <c r="J62" s="70">
        <f>(($B$24/50)^J$13)*(J$12/1000*$B62)</f>
        <v>1550.8445540279351</v>
      </c>
      <c r="K62" s="70">
        <f t="shared" si="5"/>
        <v>1984.5736552191117</v>
      </c>
      <c r="L62" s="70">
        <f t="shared" si="5"/>
        <v>2399.3964943057917</v>
      </c>
      <c r="M62" s="70">
        <f t="shared" si="5"/>
        <v>2909.9578654854777</v>
      </c>
      <c r="N62" s="70">
        <f t="shared" si="5"/>
        <v>3552.4326453823664</v>
      </c>
      <c r="O62" s="70">
        <f t="shared" si="5"/>
        <v>3967.4213680474877</v>
      </c>
      <c r="P62" s="70">
        <f t="shared" si="5"/>
        <v>2236.2562816722157</v>
      </c>
      <c r="Q62" s="70">
        <f t="shared" si="5"/>
        <v>2834.1943445619117</v>
      </c>
      <c r="R62" s="70">
        <f t="shared" si="5"/>
        <v>3457.9607170514005</v>
      </c>
      <c r="S62" s="70">
        <f t="shared" si="5"/>
        <v>3963.7299828871946</v>
      </c>
      <c r="T62" s="70">
        <f t="shared" si="5"/>
        <v>5138.5609064569726</v>
      </c>
      <c r="U62" s="71">
        <f t="shared" si="5"/>
        <v>5379.7324133307357</v>
      </c>
    </row>
    <row r="63" spans="1:24" ht="15.75" x14ac:dyDescent="0.25">
      <c r="A63" s="130"/>
      <c r="B63" s="127">
        <v>1300</v>
      </c>
      <c r="C63" s="128"/>
      <c r="D63" s="70">
        <f t="shared" si="4"/>
        <v>1322.917558608415</v>
      </c>
      <c r="E63" s="70">
        <f t="shared" si="4"/>
        <v>1688.5651425155779</v>
      </c>
      <c r="F63" s="70">
        <f t="shared" si="4"/>
        <v>1988.2576559721513</v>
      </c>
      <c r="G63" s="70">
        <f t="shared" si="4"/>
        <v>2323.1663789255531</v>
      </c>
      <c r="H63" s="70">
        <f t="shared" si="4"/>
        <v>2922.9665349241163</v>
      </c>
      <c r="I63" s="70">
        <f t="shared" ref="I63:U73" si="6">(($B$24/50)^I$13)*(I$12/1000*$B63)</f>
        <v>3295.0433880968126</v>
      </c>
      <c r="J63" s="70">
        <f t="shared" si="6"/>
        <v>1680.0816001969299</v>
      </c>
      <c r="K63" s="70">
        <f t="shared" si="6"/>
        <v>2149.9547931540378</v>
      </c>
      <c r="L63" s="70">
        <f t="shared" si="6"/>
        <v>2599.3462021646073</v>
      </c>
      <c r="M63" s="70">
        <f t="shared" si="6"/>
        <v>3152.4543542759338</v>
      </c>
      <c r="N63" s="70">
        <f t="shared" si="6"/>
        <v>3848.4686991642311</v>
      </c>
      <c r="O63" s="70">
        <f t="shared" si="6"/>
        <v>4298.0398153847791</v>
      </c>
      <c r="P63" s="70">
        <f t="shared" si="6"/>
        <v>2422.6109718115667</v>
      </c>
      <c r="Q63" s="70">
        <f t="shared" si="6"/>
        <v>3070.3772066087377</v>
      </c>
      <c r="R63" s="70">
        <f t="shared" si="6"/>
        <v>3746.1241101390169</v>
      </c>
      <c r="S63" s="70">
        <f t="shared" si="6"/>
        <v>4294.0408147944609</v>
      </c>
      <c r="T63" s="70">
        <f t="shared" si="6"/>
        <v>5566.7743153283873</v>
      </c>
      <c r="U63" s="71">
        <f t="shared" si="6"/>
        <v>5828.0434477749632</v>
      </c>
    </row>
    <row r="64" spans="1:24" ht="15.75" x14ac:dyDescent="0.25">
      <c r="A64" s="130"/>
      <c r="B64" s="127">
        <v>1400</v>
      </c>
      <c r="C64" s="128"/>
      <c r="D64" s="70">
        <f t="shared" si="4"/>
        <v>1424.6804477321391</v>
      </c>
      <c r="E64" s="70">
        <f t="shared" si="4"/>
        <v>1818.45476886293</v>
      </c>
      <c r="F64" s="70">
        <f t="shared" si="4"/>
        <v>2141.2005525853933</v>
      </c>
      <c r="G64" s="70">
        <f t="shared" si="4"/>
        <v>2501.8714849967496</v>
      </c>
      <c r="H64" s="70">
        <f t="shared" si="4"/>
        <v>3147.8101145336632</v>
      </c>
      <c r="I64" s="70">
        <f t="shared" si="6"/>
        <v>3548.5082641042595</v>
      </c>
      <c r="J64" s="70">
        <f t="shared" si="6"/>
        <v>1809.3186463659245</v>
      </c>
      <c r="K64" s="70">
        <f t="shared" si="6"/>
        <v>2315.3359310889637</v>
      </c>
      <c r="L64" s="70">
        <f t="shared" si="6"/>
        <v>2799.2959100234234</v>
      </c>
      <c r="M64" s="70">
        <f t="shared" si="6"/>
        <v>3394.95084306639</v>
      </c>
      <c r="N64" s="70">
        <f t="shared" si="6"/>
        <v>4144.5047529460944</v>
      </c>
      <c r="O64" s="70">
        <f t="shared" si="6"/>
        <v>4628.6582627220696</v>
      </c>
      <c r="P64" s="70">
        <f t="shared" si="6"/>
        <v>2608.9656619509178</v>
      </c>
      <c r="Q64" s="70">
        <f t="shared" si="6"/>
        <v>3306.5600686555636</v>
      </c>
      <c r="R64" s="70">
        <f t="shared" si="6"/>
        <v>4034.2875032266338</v>
      </c>
      <c r="S64" s="70">
        <f t="shared" si="6"/>
        <v>4624.3516467017271</v>
      </c>
      <c r="T64" s="70">
        <f t="shared" si="6"/>
        <v>5994.987724199802</v>
      </c>
      <c r="U64" s="71">
        <f t="shared" si="6"/>
        <v>6276.3544822191916</v>
      </c>
    </row>
    <row r="65" spans="1:24" ht="15.75" x14ac:dyDescent="0.25">
      <c r="A65" s="130"/>
      <c r="B65" s="127">
        <v>1500</v>
      </c>
      <c r="C65" s="128"/>
      <c r="D65" s="70">
        <f t="shared" si="4"/>
        <v>1526.4433368558634</v>
      </c>
      <c r="E65" s="70">
        <f t="shared" si="4"/>
        <v>1948.3443952102821</v>
      </c>
      <c r="F65" s="70">
        <f t="shared" si="4"/>
        <v>2294.1434491986356</v>
      </c>
      <c r="G65" s="70">
        <f t="shared" si="4"/>
        <v>2680.5765910679461</v>
      </c>
      <c r="H65" s="70">
        <f t="shared" si="4"/>
        <v>3372.6536941432105</v>
      </c>
      <c r="I65" s="70">
        <f t="shared" si="6"/>
        <v>3801.9731401117069</v>
      </c>
      <c r="J65" s="70">
        <f t="shared" si="6"/>
        <v>1938.555692534919</v>
      </c>
      <c r="K65" s="70">
        <f t="shared" si="6"/>
        <v>2480.7170690238895</v>
      </c>
      <c r="L65" s="70">
        <f t="shared" si="6"/>
        <v>2999.2456178822395</v>
      </c>
      <c r="M65" s="70">
        <f t="shared" si="6"/>
        <v>3637.4473318568466</v>
      </c>
      <c r="N65" s="70">
        <f t="shared" si="6"/>
        <v>4440.5408067279586</v>
      </c>
      <c r="O65" s="70">
        <f t="shared" si="6"/>
        <v>4959.2767100593601</v>
      </c>
      <c r="P65" s="70">
        <f t="shared" si="6"/>
        <v>2795.3203520902694</v>
      </c>
      <c r="Q65" s="70">
        <f t="shared" si="6"/>
        <v>3542.7429307023895</v>
      </c>
      <c r="R65" s="70">
        <f t="shared" si="6"/>
        <v>4322.4508963142507</v>
      </c>
      <c r="S65" s="70">
        <f t="shared" si="6"/>
        <v>4954.6624786089933</v>
      </c>
      <c r="T65" s="70">
        <f t="shared" si="6"/>
        <v>6423.2011330712157</v>
      </c>
      <c r="U65" s="71">
        <f t="shared" si="6"/>
        <v>6724.6655166634191</v>
      </c>
    </row>
    <row r="66" spans="1:24" ht="15.75" x14ac:dyDescent="0.25">
      <c r="A66" s="130"/>
      <c r="B66" s="127">
        <v>1600</v>
      </c>
      <c r="C66" s="128"/>
      <c r="D66" s="70">
        <f t="shared" si="4"/>
        <v>1628.2062259795878</v>
      </c>
      <c r="E66" s="70">
        <f t="shared" si="4"/>
        <v>2078.2340215576346</v>
      </c>
      <c r="F66" s="70">
        <f t="shared" si="4"/>
        <v>2447.0863458118783</v>
      </c>
      <c r="G66" s="70">
        <f t="shared" si="4"/>
        <v>2859.2816971391421</v>
      </c>
      <c r="H66" s="70">
        <f t="shared" si="4"/>
        <v>3597.4972737527582</v>
      </c>
      <c r="I66" s="70">
        <f t="shared" si="6"/>
        <v>4055.4380161191534</v>
      </c>
      <c r="J66" s="70">
        <f t="shared" si="6"/>
        <v>2067.7927387039135</v>
      </c>
      <c r="K66" s="70">
        <f t="shared" si="6"/>
        <v>2646.0982069588154</v>
      </c>
      <c r="L66" s="70">
        <f t="shared" si="6"/>
        <v>3199.1953257410551</v>
      </c>
      <c r="M66" s="70">
        <f t="shared" si="6"/>
        <v>3879.9438206473028</v>
      </c>
      <c r="N66" s="70">
        <f t="shared" si="6"/>
        <v>4736.5768605098228</v>
      </c>
      <c r="O66" s="70">
        <f t="shared" si="6"/>
        <v>5289.8951573966506</v>
      </c>
      <c r="P66" s="70">
        <f t="shared" si="6"/>
        <v>2981.6750422296204</v>
      </c>
      <c r="Q66" s="70">
        <f t="shared" si="6"/>
        <v>3778.9257927492158</v>
      </c>
      <c r="R66" s="70">
        <f t="shared" si="6"/>
        <v>4610.6142894018667</v>
      </c>
      <c r="S66" s="70">
        <f t="shared" si="6"/>
        <v>5284.9733105162595</v>
      </c>
      <c r="T66" s="70">
        <f t="shared" si="6"/>
        <v>6851.4145419426304</v>
      </c>
      <c r="U66" s="71">
        <f t="shared" si="6"/>
        <v>7172.9765511076475</v>
      </c>
    </row>
    <row r="67" spans="1:24" ht="15.75" x14ac:dyDescent="0.25">
      <c r="A67" s="130"/>
      <c r="B67" s="127">
        <v>1800</v>
      </c>
      <c r="C67" s="128"/>
      <c r="D67" s="70">
        <f t="shared" si="4"/>
        <v>1831.7320042270362</v>
      </c>
      <c r="E67" s="70">
        <f t="shared" si="4"/>
        <v>2338.0132742523388</v>
      </c>
      <c r="F67" s="70">
        <f t="shared" si="4"/>
        <v>2752.9721390383629</v>
      </c>
      <c r="G67" s="70">
        <f t="shared" si="4"/>
        <v>3216.6919092815351</v>
      </c>
      <c r="H67" s="70">
        <f t="shared" si="4"/>
        <v>4047.1844329718529</v>
      </c>
      <c r="I67" s="70">
        <f t="shared" si="6"/>
        <v>4562.3677681340478</v>
      </c>
      <c r="J67" s="70">
        <f t="shared" si="6"/>
        <v>2326.2668310419031</v>
      </c>
      <c r="K67" s="70">
        <f t="shared" si="6"/>
        <v>2976.860482828667</v>
      </c>
      <c r="L67" s="70">
        <f t="shared" si="6"/>
        <v>3599.0947414586872</v>
      </c>
      <c r="M67" s="70">
        <f t="shared" si="6"/>
        <v>4364.9367982282156</v>
      </c>
      <c r="N67" s="70">
        <f t="shared" si="6"/>
        <v>5328.6489680735503</v>
      </c>
      <c r="O67" s="70">
        <f t="shared" si="6"/>
        <v>5951.1320520712316</v>
      </c>
      <c r="P67" s="70">
        <f t="shared" si="6"/>
        <v>3354.384422508323</v>
      </c>
      <c r="Q67" s="70">
        <f t="shared" si="6"/>
        <v>4251.2915168428681</v>
      </c>
      <c r="R67" s="70">
        <f t="shared" si="6"/>
        <v>5186.9410755771014</v>
      </c>
      <c r="S67" s="70">
        <f t="shared" si="6"/>
        <v>5945.594974330792</v>
      </c>
      <c r="T67" s="70">
        <f t="shared" si="6"/>
        <v>7707.8413596854589</v>
      </c>
      <c r="U67" s="71">
        <f t="shared" si="6"/>
        <v>8069.5986199961035</v>
      </c>
    </row>
    <row r="68" spans="1:24" ht="15.75" x14ac:dyDescent="0.25">
      <c r="A68" s="130"/>
      <c r="B68" s="127">
        <v>2000</v>
      </c>
      <c r="C68" s="128"/>
      <c r="D68" s="70">
        <f t="shared" si="4"/>
        <v>2035.2577824744847</v>
      </c>
      <c r="E68" s="70">
        <f t="shared" si="4"/>
        <v>2597.7925269470429</v>
      </c>
      <c r="F68" s="70">
        <f t="shared" si="4"/>
        <v>3058.8579322648479</v>
      </c>
      <c r="G68" s="70">
        <f t="shared" si="4"/>
        <v>3574.1021214239277</v>
      </c>
      <c r="H68" s="70">
        <f t="shared" si="4"/>
        <v>4496.871592190947</v>
      </c>
      <c r="I68" s="70">
        <f t="shared" si="6"/>
        <v>5069.2975201489426</v>
      </c>
      <c r="J68" s="70">
        <f t="shared" si="6"/>
        <v>2584.7409233798921</v>
      </c>
      <c r="K68" s="70">
        <f t="shared" si="6"/>
        <v>3307.6227586985187</v>
      </c>
      <c r="L68" s="70">
        <f t="shared" si="6"/>
        <v>3998.9941571763193</v>
      </c>
      <c r="M68" s="70">
        <f t="shared" si="6"/>
        <v>4849.9297758091288</v>
      </c>
      <c r="N68" s="70">
        <f t="shared" si="6"/>
        <v>5920.7210756372779</v>
      </c>
      <c r="O68" s="70">
        <f t="shared" si="6"/>
        <v>6612.3689467458144</v>
      </c>
      <c r="P68" s="70">
        <f t="shared" si="6"/>
        <v>3727.0938027870257</v>
      </c>
      <c r="Q68" s="70">
        <f t="shared" si="6"/>
        <v>4723.6572409365199</v>
      </c>
      <c r="R68" s="70">
        <f t="shared" si="6"/>
        <v>5763.2678617523343</v>
      </c>
      <c r="S68" s="70">
        <f t="shared" si="6"/>
        <v>6606.2166381453244</v>
      </c>
      <c r="T68" s="70">
        <f t="shared" si="6"/>
        <v>8564.2681774282883</v>
      </c>
      <c r="U68" s="71">
        <f t="shared" si="6"/>
        <v>8966.2206888845594</v>
      </c>
    </row>
    <row r="69" spans="1:24" ht="15.75" x14ac:dyDescent="0.25">
      <c r="A69" s="130"/>
      <c r="B69" s="127">
        <v>2200</v>
      </c>
      <c r="C69" s="128"/>
      <c r="D69" s="70">
        <f t="shared" ref="D69:H73" si="7">(($B$24/50)^D$13)*(D$12/1000*$B69)</f>
        <v>2238.7835607219331</v>
      </c>
      <c r="E69" s="70">
        <f t="shared" si="7"/>
        <v>2857.5717796417475</v>
      </c>
      <c r="F69" s="70">
        <f t="shared" si="7"/>
        <v>3364.7437254913325</v>
      </c>
      <c r="G69" s="70">
        <f t="shared" si="7"/>
        <v>3931.5123335663206</v>
      </c>
      <c r="H69" s="70">
        <f t="shared" si="7"/>
        <v>4946.5587514100425</v>
      </c>
      <c r="I69" s="70">
        <f t="shared" si="6"/>
        <v>5576.2272721638374</v>
      </c>
      <c r="J69" s="70">
        <f t="shared" si="6"/>
        <v>2843.2150157178812</v>
      </c>
      <c r="K69" s="70">
        <f t="shared" si="6"/>
        <v>3638.3850345683713</v>
      </c>
      <c r="L69" s="70">
        <f t="shared" si="6"/>
        <v>4398.8935728939514</v>
      </c>
      <c r="M69" s="70">
        <f t="shared" si="6"/>
        <v>5334.9227533900421</v>
      </c>
      <c r="N69" s="70">
        <f t="shared" si="6"/>
        <v>6512.7931832010054</v>
      </c>
      <c r="O69" s="70">
        <f t="shared" si="6"/>
        <v>7273.6058414203953</v>
      </c>
      <c r="P69" s="70">
        <f t="shared" si="6"/>
        <v>4099.8031830657283</v>
      </c>
      <c r="Q69" s="70">
        <f t="shared" si="6"/>
        <v>5196.0229650301717</v>
      </c>
      <c r="R69" s="70">
        <f t="shared" si="6"/>
        <v>6339.5946479275672</v>
      </c>
      <c r="S69" s="70">
        <f t="shared" si="6"/>
        <v>7266.8383019598568</v>
      </c>
      <c r="T69" s="70">
        <f t="shared" si="6"/>
        <v>9420.6949951711176</v>
      </c>
      <c r="U69" s="71">
        <f t="shared" si="6"/>
        <v>9862.8427577730145</v>
      </c>
    </row>
    <row r="70" spans="1:24" ht="15.75" x14ac:dyDescent="0.25">
      <c r="A70" s="130"/>
      <c r="B70" s="127">
        <v>2400</v>
      </c>
      <c r="C70" s="128"/>
      <c r="D70" s="70">
        <f t="shared" si="7"/>
        <v>2442.3093389693813</v>
      </c>
      <c r="E70" s="70">
        <f t="shared" si="7"/>
        <v>3117.3510323364512</v>
      </c>
      <c r="F70" s="70">
        <f t="shared" si="7"/>
        <v>3670.6295187178175</v>
      </c>
      <c r="G70" s="70">
        <f t="shared" si="7"/>
        <v>4288.9225457087132</v>
      </c>
      <c r="H70" s="70">
        <f t="shared" si="7"/>
        <v>5396.2459106291371</v>
      </c>
      <c r="I70" s="70">
        <f t="shared" si="6"/>
        <v>6083.1570241787304</v>
      </c>
      <c r="J70" s="70">
        <f t="shared" si="6"/>
        <v>3101.6891080558703</v>
      </c>
      <c r="K70" s="70">
        <f t="shared" si="6"/>
        <v>3969.1473104382235</v>
      </c>
      <c r="L70" s="70">
        <f t="shared" si="6"/>
        <v>4798.7929886115835</v>
      </c>
      <c r="M70" s="70">
        <f t="shared" si="6"/>
        <v>5819.9157309709553</v>
      </c>
      <c r="N70" s="70">
        <f t="shared" si="6"/>
        <v>7104.8652907647329</v>
      </c>
      <c r="O70" s="70">
        <f t="shared" si="6"/>
        <v>7934.8427360949754</v>
      </c>
      <c r="P70" s="70">
        <f t="shared" si="6"/>
        <v>4472.5125633444313</v>
      </c>
      <c r="Q70" s="70">
        <f t="shared" si="6"/>
        <v>5668.3886891238235</v>
      </c>
      <c r="R70" s="70">
        <f t="shared" si="6"/>
        <v>6915.921434102801</v>
      </c>
      <c r="S70" s="70">
        <f t="shared" si="6"/>
        <v>7927.4599657743893</v>
      </c>
      <c r="T70" s="70">
        <f t="shared" si="6"/>
        <v>10277.121812913945</v>
      </c>
      <c r="U70" s="71">
        <f t="shared" si="6"/>
        <v>10759.464826661471</v>
      </c>
    </row>
    <row r="71" spans="1:24" ht="15.75" x14ac:dyDescent="0.25">
      <c r="A71" s="130"/>
      <c r="B71" s="127">
        <v>2600</v>
      </c>
      <c r="C71" s="128"/>
      <c r="D71" s="70">
        <f t="shared" si="7"/>
        <v>2645.83511721683</v>
      </c>
      <c r="E71" s="70">
        <f t="shared" si="7"/>
        <v>3377.1302850311558</v>
      </c>
      <c r="F71" s="70">
        <f t="shared" si="7"/>
        <v>3976.5153119443025</v>
      </c>
      <c r="G71" s="70">
        <f t="shared" si="7"/>
        <v>4646.3327578511062</v>
      </c>
      <c r="H71" s="70">
        <f t="shared" si="7"/>
        <v>5845.9330698482327</v>
      </c>
      <c r="I71" s="70">
        <f t="shared" si="6"/>
        <v>6590.0867761936252</v>
      </c>
      <c r="J71" s="70">
        <f t="shared" si="6"/>
        <v>3360.1632003938598</v>
      </c>
      <c r="K71" s="70">
        <f t="shared" si="6"/>
        <v>4299.9095863080756</v>
      </c>
      <c r="L71" s="70">
        <f t="shared" si="6"/>
        <v>5198.6924043292147</v>
      </c>
      <c r="M71" s="70">
        <f t="shared" si="6"/>
        <v>6304.9087085518677</v>
      </c>
      <c r="N71" s="70">
        <f t="shared" si="6"/>
        <v>7696.9373983284622</v>
      </c>
      <c r="O71" s="70">
        <f t="shared" si="6"/>
        <v>8596.0796307695582</v>
      </c>
      <c r="P71" s="70">
        <f t="shared" si="6"/>
        <v>4845.2219436231335</v>
      </c>
      <c r="Q71" s="70">
        <f t="shared" si="6"/>
        <v>6140.7544132174753</v>
      </c>
      <c r="R71" s="70">
        <f t="shared" si="6"/>
        <v>7492.2482202780338</v>
      </c>
      <c r="S71" s="70">
        <f t="shared" si="6"/>
        <v>8588.0816295889217</v>
      </c>
      <c r="T71" s="70">
        <f t="shared" si="6"/>
        <v>11133.548630656775</v>
      </c>
      <c r="U71" s="71">
        <f t="shared" si="6"/>
        <v>11656.086895549926</v>
      </c>
    </row>
    <row r="72" spans="1:24" ht="15.75" x14ac:dyDescent="0.25">
      <c r="A72" s="130"/>
      <c r="B72" s="127">
        <v>2800</v>
      </c>
      <c r="C72" s="128"/>
      <c r="D72" s="70">
        <f t="shared" si="7"/>
        <v>2849.3608954642782</v>
      </c>
      <c r="E72" s="70">
        <f t="shared" si="7"/>
        <v>3636.90953772586</v>
      </c>
      <c r="F72" s="70">
        <f t="shared" si="7"/>
        <v>4282.4011051707866</v>
      </c>
      <c r="G72" s="70">
        <f t="shared" si="7"/>
        <v>5003.7429699934992</v>
      </c>
      <c r="H72" s="70">
        <f t="shared" si="7"/>
        <v>6295.6202290673264</v>
      </c>
      <c r="I72" s="70">
        <f t="shared" si="6"/>
        <v>7097.016528208519</v>
      </c>
      <c r="J72" s="70">
        <f t="shared" si="6"/>
        <v>3618.6372927318489</v>
      </c>
      <c r="K72" s="70">
        <f t="shared" si="6"/>
        <v>4630.6718621779273</v>
      </c>
      <c r="L72" s="70">
        <f t="shared" si="6"/>
        <v>5598.5918200468468</v>
      </c>
      <c r="M72" s="70">
        <f t="shared" si="6"/>
        <v>6789.90168613278</v>
      </c>
      <c r="N72" s="70">
        <f t="shared" si="6"/>
        <v>8289.0095058921888</v>
      </c>
      <c r="O72" s="70">
        <f t="shared" si="6"/>
        <v>9257.3165254441392</v>
      </c>
      <c r="P72" s="70">
        <f t="shared" si="6"/>
        <v>5217.9313239018356</v>
      </c>
      <c r="Q72" s="70">
        <f t="shared" si="6"/>
        <v>6613.1201373111271</v>
      </c>
      <c r="R72" s="70">
        <f t="shared" si="6"/>
        <v>8068.5750064532676</v>
      </c>
      <c r="S72" s="70">
        <f t="shared" si="6"/>
        <v>9248.7032934034542</v>
      </c>
      <c r="T72" s="70">
        <f t="shared" si="6"/>
        <v>11989.975448399604</v>
      </c>
      <c r="U72" s="71">
        <f t="shared" si="6"/>
        <v>12552.708964438383</v>
      </c>
    </row>
    <row r="73" spans="1:24" ht="16.5" thickBot="1" x14ac:dyDescent="0.3">
      <c r="A73" s="131"/>
      <c r="B73" s="125">
        <v>3000</v>
      </c>
      <c r="C73" s="126"/>
      <c r="D73" s="72">
        <f t="shared" si="7"/>
        <v>3052.8866737117269</v>
      </c>
      <c r="E73" s="72">
        <f t="shared" si="7"/>
        <v>3896.6887904205641</v>
      </c>
      <c r="F73" s="72">
        <f t="shared" si="7"/>
        <v>4588.2868983972712</v>
      </c>
      <c r="G73" s="72">
        <f t="shared" si="7"/>
        <v>5361.1531821358922</v>
      </c>
      <c r="H73" s="72">
        <f t="shared" si="7"/>
        <v>6745.307388286421</v>
      </c>
      <c r="I73" s="72">
        <f t="shared" si="6"/>
        <v>7603.9462802234139</v>
      </c>
      <c r="J73" s="72">
        <f t="shared" si="6"/>
        <v>3877.111385069838</v>
      </c>
      <c r="K73" s="72">
        <f t="shared" si="6"/>
        <v>4961.434138047779</v>
      </c>
      <c r="L73" s="72">
        <f t="shared" si="6"/>
        <v>5998.4912357644789</v>
      </c>
      <c r="M73" s="72">
        <f t="shared" si="6"/>
        <v>7274.8946637136933</v>
      </c>
      <c r="N73" s="72">
        <f t="shared" si="6"/>
        <v>8881.0816134559172</v>
      </c>
      <c r="O73" s="72">
        <f t="shared" si="6"/>
        <v>9918.5534201187202</v>
      </c>
      <c r="P73" s="72">
        <f t="shared" si="6"/>
        <v>5590.6407041805387</v>
      </c>
      <c r="Q73" s="72">
        <f t="shared" si="6"/>
        <v>7085.4858614047789</v>
      </c>
      <c r="R73" s="72">
        <f t="shared" si="6"/>
        <v>8644.9017926285014</v>
      </c>
      <c r="S73" s="72">
        <f t="shared" si="6"/>
        <v>9909.3249572179866</v>
      </c>
      <c r="T73" s="72">
        <f t="shared" si="6"/>
        <v>12846.402266142431</v>
      </c>
      <c r="U73" s="73">
        <f t="shared" si="6"/>
        <v>13449.331033326838</v>
      </c>
    </row>
    <row r="74" spans="1:24" ht="15.75" x14ac:dyDescent="0.25">
      <c r="A74" s="65"/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2"/>
      <c r="W74" s="2"/>
      <c r="X74" s="2"/>
    </row>
    <row r="75" spans="1:24" ht="15.75" x14ac:dyDescent="0.25">
      <c r="A75" s="65"/>
      <c r="B75" s="74"/>
      <c r="C75" s="74"/>
      <c r="D75" s="4"/>
      <c r="E75" s="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65"/>
      <c r="S75" s="65"/>
      <c r="T75" s="65"/>
      <c r="U75" s="65"/>
      <c r="V75" s="2"/>
      <c r="W75" s="2"/>
      <c r="X75" s="2"/>
    </row>
    <row r="76" spans="1:24" ht="15.75" x14ac:dyDescent="0.25">
      <c r="A76" s="116"/>
      <c r="B76" s="117"/>
      <c r="C76" s="117"/>
      <c r="D76" s="118"/>
      <c r="E76" s="118"/>
      <c r="F76" s="117"/>
      <c r="G76" s="117"/>
      <c r="H76" s="117"/>
      <c r="I76" s="117"/>
      <c r="J76" s="117"/>
      <c r="K76" s="117"/>
      <c r="L76" s="117"/>
      <c r="M76" s="117"/>
      <c r="N76" s="117"/>
      <c r="O76" s="117"/>
      <c r="P76" s="117"/>
      <c r="Q76" s="117"/>
      <c r="R76" s="116"/>
      <c r="S76" s="116"/>
      <c r="T76" s="116"/>
      <c r="U76" s="116"/>
      <c r="V76" s="2"/>
      <c r="W76" s="2"/>
      <c r="X76" s="2"/>
    </row>
    <row r="77" spans="1:24" ht="15.75" x14ac:dyDescent="0.25">
      <c r="A77" s="119"/>
      <c r="B77" s="119"/>
      <c r="C77" s="119"/>
      <c r="D77" s="119"/>
      <c r="E77" s="119"/>
      <c r="F77" s="119"/>
      <c r="G77" s="119"/>
      <c r="H77" s="119"/>
      <c r="I77" s="119"/>
      <c r="J77" s="119"/>
      <c r="K77" s="119"/>
      <c r="L77" s="119"/>
      <c r="M77" s="119"/>
      <c r="N77" s="119"/>
      <c r="O77" s="119"/>
      <c r="P77" s="119"/>
      <c r="Q77" s="119"/>
      <c r="R77" s="119"/>
      <c r="S77" s="119"/>
      <c r="T77" s="119"/>
      <c r="U77" s="119"/>
    </row>
    <row r="78" spans="1:24" ht="15.75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</row>
    <row r="79" spans="1:24" ht="16.5" thickBo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</row>
    <row r="80" spans="1:24" ht="16.5" thickBot="1" x14ac:dyDescent="0.3">
      <c r="A80" s="142" t="str">
        <f>B21&amp;"/"&amp;B22&amp;"/"&amp;B23&amp;"  Теплоотдача (KCal)"</f>
        <v>90/70/18  Теплоотдача (KCal)</v>
      </c>
      <c r="B80" s="143"/>
      <c r="C80" s="143"/>
      <c r="D80" s="143"/>
      <c r="E80" s="143"/>
      <c r="F80" s="143"/>
      <c r="G80" s="143"/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143"/>
      <c r="S80" s="143"/>
      <c r="T80" s="143"/>
      <c r="U80" s="144"/>
      <c r="V80" s="6"/>
      <c r="W80" s="6"/>
      <c r="X80" s="6"/>
    </row>
    <row r="81" spans="1:21" ht="15.75" x14ac:dyDescent="0.25">
      <c r="A81" s="65"/>
      <c r="B81" s="147" t="s">
        <v>24</v>
      </c>
      <c r="C81" s="148"/>
      <c r="D81" s="120" t="s">
        <v>11</v>
      </c>
      <c r="E81" s="121"/>
      <c r="F81" s="121"/>
      <c r="G81" s="121"/>
      <c r="H81" s="121"/>
      <c r="I81" s="122"/>
      <c r="J81" s="120" t="s">
        <v>12</v>
      </c>
      <c r="K81" s="121"/>
      <c r="L81" s="121"/>
      <c r="M81" s="121"/>
      <c r="N81" s="121"/>
      <c r="O81" s="122"/>
      <c r="P81" s="120" t="s">
        <v>13</v>
      </c>
      <c r="Q81" s="121"/>
      <c r="R81" s="121"/>
      <c r="S81" s="121"/>
      <c r="T81" s="121"/>
      <c r="U81" s="122"/>
    </row>
    <row r="82" spans="1:21" ht="16.5" thickBot="1" x14ac:dyDescent="0.3">
      <c r="A82" s="65"/>
      <c r="B82" s="125" t="s">
        <v>25</v>
      </c>
      <c r="C82" s="126"/>
      <c r="D82" s="67">
        <v>300</v>
      </c>
      <c r="E82" s="68">
        <v>400</v>
      </c>
      <c r="F82" s="68">
        <v>500</v>
      </c>
      <c r="G82" s="68">
        <v>600</v>
      </c>
      <c r="H82" s="68">
        <v>800</v>
      </c>
      <c r="I82" s="69">
        <v>900</v>
      </c>
      <c r="J82" s="67">
        <v>300</v>
      </c>
      <c r="K82" s="68">
        <v>400</v>
      </c>
      <c r="L82" s="68">
        <v>500</v>
      </c>
      <c r="M82" s="68">
        <v>600</v>
      </c>
      <c r="N82" s="68">
        <v>700</v>
      </c>
      <c r="O82" s="69">
        <v>900</v>
      </c>
      <c r="P82" s="67">
        <v>300</v>
      </c>
      <c r="Q82" s="68">
        <v>400</v>
      </c>
      <c r="R82" s="68">
        <v>500</v>
      </c>
      <c r="S82" s="68">
        <v>600</v>
      </c>
      <c r="T82" s="68">
        <v>800</v>
      </c>
      <c r="U82" s="69">
        <v>900</v>
      </c>
    </row>
    <row r="83" spans="1:21" ht="15" customHeight="1" x14ac:dyDescent="0.25">
      <c r="A83" s="129" t="s">
        <v>30</v>
      </c>
      <c r="B83" s="120">
        <v>300</v>
      </c>
      <c r="C83" s="122"/>
      <c r="D83" s="70">
        <f t="shared" ref="D83:H95" si="8">D29/1.16</f>
        <v>122.111975335133</v>
      </c>
      <c r="E83" s="70">
        <f t="shared" si="8"/>
        <v>154.24476534229143</v>
      </c>
      <c r="F83" s="70">
        <f t="shared" si="8"/>
        <v>185.42526062011265</v>
      </c>
      <c r="G83" s="70">
        <f t="shared" si="8"/>
        <v>215.98427477372513</v>
      </c>
      <c r="H83" s="70">
        <f t="shared" si="8"/>
        <v>245.62176024265372</v>
      </c>
      <c r="I83" s="70">
        <f t="shared" ref="I83:U83" si="9">I29/1.16</f>
        <v>304.17372488886639</v>
      </c>
      <c r="J83" s="70">
        <f t="shared" si="9"/>
        <v>173.97108789930863</v>
      </c>
      <c r="K83" s="70">
        <f t="shared" si="9"/>
        <v>239.51817837930415</v>
      </c>
      <c r="L83" s="70">
        <f t="shared" si="9"/>
        <v>285.0530882793966</v>
      </c>
      <c r="M83" s="70">
        <f t="shared" si="9"/>
        <v>331.14850556829919</v>
      </c>
      <c r="N83" s="70">
        <f t="shared" si="9"/>
        <v>425.992129288135</v>
      </c>
      <c r="O83" s="70">
        <f t="shared" si="9"/>
        <v>465.46903845180998</v>
      </c>
      <c r="P83" s="70">
        <f t="shared" si="9"/>
        <v>206.87874553975828</v>
      </c>
      <c r="Q83" s="70">
        <f t="shared" si="9"/>
        <v>261.6967986494721</v>
      </c>
      <c r="R83" s="70">
        <f t="shared" si="9"/>
        <v>313.75890456090332</v>
      </c>
      <c r="S83" s="70">
        <f t="shared" si="9"/>
        <v>363.66459188428706</v>
      </c>
      <c r="T83" s="70">
        <f t="shared" si="9"/>
        <v>410.94098882924436</v>
      </c>
      <c r="U83" s="70">
        <f t="shared" si="9"/>
        <v>506.58232774140043</v>
      </c>
    </row>
    <row r="84" spans="1:21" ht="15.75" x14ac:dyDescent="0.25">
      <c r="A84" s="130"/>
      <c r="B84" s="127">
        <v>400</v>
      </c>
      <c r="C84" s="128"/>
      <c r="D84" s="70">
        <f t="shared" si="8"/>
        <v>162.81596711351068</v>
      </c>
      <c r="E84" s="70">
        <f t="shared" si="8"/>
        <v>205.65968712305522</v>
      </c>
      <c r="F84" s="70">
        <f t="shared" si="8"/>
        <v>247.23368082681685</v>
      </c>
      <c r="G84" s="70">
        <f t="shared" si="8"/>
        <v>287.97903303163349</v>
      </c>
      <c r="H84" s="70">
        <f t="shared" si="8"/>
        <v>327.49568032353829</v>
      </c>
      <c r="I84" s="70">
        <f t="shared" ref="I84:U84" si="10">I30/1.16</f>
        <v>405.56496651848846</v>
      </c>
      <c r="J84" s="70">
        <f t="shared" si="10"/>
        <v>231.9614505324115</v>
      </c>
      <c r="K84" s="70">
        <f t="shared" si="10"/>
        <v>319.35757117240547</v>
      </c>
      <c r="L84" s="70">
        <f t="shared" si="10"/>
        <v>380.07078437252881</v>
      </c>
      <c r="M84" s="70">
        <f t="shared" si="10"/>
        <v>441.53134075773227</v>
      </c>
      <c r="N84" s="70">
        <f t="shared" si="10"/>
        <v>567.98950571751334</v>
      </c>
      <c r="O84" s="70">
        <f t="shared" si="10"/>
        <v>620.62538460241331</v>
      </c>
      <c r="P84" s="70">
        <f t="shared" si="10"/>
        <v>275.83832738634436</v>
      </c>
      <c r="Q84" s="70">
        <f t="shared" si="10"/>
        <v>348.92906486596286</v>
      </c>
      <c r="R84" s="70">
        <f t="shared" si="10"/>
        <v>418.34520608120448</v>
      </c>
      <c r="S84" s="70">
        <f t="shared" si="10"/>
        <v>484.88612251238283</v>
      </c>
      <c r="T84" s="70">
        <f t="shared" si="10"/>
        <v>547.92131843899244</v>
      </c>
      <c r="U84" s="70">
        <f t="shared" si="10"/>
        <v>675.44310365520062</v>
      </c>
    </row>
    <row r="85" spans="1:21" ht="15.75" x14ac:dyDescent="0.25">
      <c r="A85" s="130"/>
      <c r="B85" s="127">
        <v>500</v>
      </c>
      <c r="C85" s="128"/>
      <c r="D85" s="70">
        <f t="shared" si="8"/>
        <v>203.51995889188836</v>
      </c>
      <c r="E85" s="70">
        <f t="shared" si="8"/>
        <v>257.07460890381901</v>
      </c>
      <c r="F85" s="70">
        <f t="shared" si="8"/>
        <v>309.04210103352108</v>
      </c>
      <c r="G85" s="70">
        <f t="shared" si="8"/>
        <v>359.97379128954185</v>
      </c>
      <c r="H85" s="70">
        <f t="shared" si="8"/>
        <v>409.3696004044229</v>
      </c>
      <c r="I85" s="70">
        <f t="shared" ref="I85:U85" si="11">I31/1.16</f>
        <v>506.95620814811059</v>
      </c>
      <c r="J85" s="70">
        <f t="shared" si="11"/>
        <v>289.95181316551435</v>
      </c>
      <c r="K85" s="70">
        <f t="shared" si="11"/>
        <v>399.19696396550688</v>
      </c>
      <c r="L85" s="70">
        <f t="shared" si="11"/>
        <v>475.08848046566106</v>
      </c>
      <c r="M85" s="70">
        <f t="shared" si="11"/>
        <v>551.91417594716529</v>
      </c>
      <c r="N85" s="70">
        <f t="shared" si="11"/>
        <v>709.98688214689162</v>
      </c>
      <c r="O85" s="70">
        <f t="shared" si="11"/>
        <v>775.78173075301663</v>
      </c>
      <c r="P85" s="70">
        <f t="shared" si="11"/>
        <v>344.79790923293052</v>
      </c>
      <c r="Q85" s="70">
        <f t="shared" si="11"/>
        <v>436.16133108245356</v>
      </c>
      <c r="R85" s="70">
        <f t="shared" si="11"/>
        <v>522.93150760150547</v>
      </c>
      <c r="S85" s="70">
        <f t="shared" si="11"/>
        <v>606.10765314047842</v>
      </c>
      <c r="T85" s="70">
        <f t="shared" si="11"/>
        <v>684.90164804874064</v>
      </c>
      <c r="U85" s="70">
        <f t="shared" si="11"/>
        <v>844.30387956900074</v>
      </c>
    </row>
    <row r="86" spans="1:21" ht="15.75" x14ac:dyDescent="0.25">
      <c r="A86" s="130"/>
      <c r="B86" s="127">
        <v>600</v>
      </c>
      <c r="C86" s="128"/>
      <c r="D86" s="70">
        <f t="shared" si="8"/>
        <v>244.22395067026599</v>
      </c>
      <c r="E86" s="70">
        <f t="shared" si="8"/>
        <v>308.48953068458286</v>
      </c>
      <c r="F86" s="70">
        <f t="shared" si="8"/>
        <v>370.85052124022531</v>
      </c>
      <c r="G86" s="70">
        <f t="shared" si="8"/>
        <v>431.96854954745027</v>
      </c>
      <c r="H86" s="70">
        <f t="shared" si="8"/>
        <v>491.24352048530744</v>
      </c>
      <c r="I86" s="70">
        <f t="shared" ref="I86:U86" si="12">I32/1.16</f>
        <v>608.34744977773278</v>
      </c>
      <c r="J86" s="70">
        <f t="shared" si="12"/>
        <v>347.94217579861726</v>
      </c>
      <c r="K86" s="70">
        <f t="shared" si="12"/>
        <v>479.03635675860829</v>
      </c>
      <c r="L86" s="70">
        <f t="shared" si="12"/>
        <v>570.10617655879321</v>
      </c>
      <c r="M86" s="70">
        <f t="shared" si="12"/>
        <v>662.29701113659837</v>
      </c>
      <c r="N86" s="70">
        <f t="shared" si="12"/>
        <v>851.98425857627001</v>
      </c>
      <c r="O86" s="70">
        <f t="shared" si="12"/>
        <v>930.93807690361996</v>
      </c>
      <c r="P86" s="70">
        <f t="shared" si="12"/>
        <v>413.75749107951657</v>
      </c>
      <c r="Q86" s="70">
        <f t="shared" si="12"/>
        <v>523.3935972989442</v>
      </c>
      <c r="R86" s="70">
        <f t="shared" si="12"/>
        <v>627.51780912180664</v>
      </c>
      <c r="S86" s="70">
        <f t="shared" si="12"/>
        <v>727.32918376857413</v>
      </c>
      <c r="T86" s="70">
        <f t="shared" si="12"/>
        <v>821.88197765848872</v>
      </c>
      <c r="U86" s="70">
        <f t="shared" si="12"/>
        <v>1013.1646554828009</v>
      </c>
    </row>
    <row r="87" spans="1:21" ht="15.75" x14ac:dyDescent="0.25">
      <c r="A87" s="130"/>
      <c r="B87" s="127">
        <v>700</v>
      </c>
      <c r="C87" s="128"/>
      <c r="D87" s="70">
        <f t="shared" si="8"/>
        <v>284.92794244864365</v>
      </c>
      <c r="E87" s="70">
        <f t="shared" si="8"/>
        <v>359.90445246534665</v>
      </c>
      <c r="F87" s="70">
        <f t="shared" si="8"/>
        <v>432.65894144692948</v>
      </c>
      <c r="G87" s="70">
        <f t="shared" si="8"/>
        <v>503.96330780535868</v>
      </c>
      <c r="H87" s="70">
        <f t="shared" si="8"/>
        <v>573.11744056619204</v>
      </c>
      <c r="I87" s="70">
        <f t="shared" ref="I87:U87" si="13">I33/1.16</f>
        <v>709.73869140735474</v>
      </c>
      <c r="J87" s="70">
        <f t="shared" si="13"/>
        <v>405.9325384317201</v>
      </c>
      <c r="K87" s="70">
        <f t="shared" si="13"/>
        <v>558.87574955170965</v>
      </c>
      <c r="L87" s="70">
        <f t="shared" si="13"/>
        <v>665.12387265192535</v>
      </c>
      <c r="M87" s="70">
        <f t="shared" si="13"/>
        <v>772.67984632603134</v>
      </c>
      <c r="N87" s="70">
        <f t="shared" si="13"/>
        <v>993.98163500564829</v>
      </c>
      <c r="O87" s="70">
        <f t="shared" si="13"/>
        <v>1086.0944230542234</v>
      </c>
      <c r="P87" s="70">
        <f t="shared" si="13"/>
        <v>482.71707292610273</v>
      </c>
      <c r="Q87" s="70">
        <f t="shared" si="13"/>
        <v>610.62586351543507</v>
      </c>
      <c r="R87" s="70">
        <f t="shared" si="13"/>
        <v>732.1041106421078</v>
      </c>
      <c r="S87" s="70">
        <f t="shared" si="13"/>
        <v>848.55071439666983</v>
      </c>
      <c r="T87" s="70">
        <f t="shared" si="13"/>
        <v>958.86230726823692</v>
      </c>
      <c r="U87" s="70">
        <f t="shared" si="13"/>
        <v>1182.0254313966009</v>
      </c>
    </row>
    <row r="88" spans="1:21" ht="15.75" x14ac:dyDescent="0.25">
      <c r="A88" s="130"/>
      <c r="B88" s="127">
        <v>800</v>
      </c>
      <c r="C88" s="128"/>
      <c r="D88" s="70">
        <f t="shared" si="8"/>
        <v>325.63193422702136</v>
      </c>
      <c r="E88" s="70">
        <f t="shared" si="8"/>
        <v>411.31937424611044</v>
      </c>
      <c r="F88" s="70">
        <f t="shared" si="8"/>
        <v>494.4673616536337</v>
      </c>
      <c r="G88" s="70">
        <f t="shared" si="8"/>
        <v>575.95806606326698</v>
      </c>
      <c r="H88" s="70">
        <f t="shared" si="8"/>
        <v>654.99136064707659</v>
      </c>
      <c r="I88" s="70">
        <f t="shared" ref="I88:U88" si="14">I34/1.16</f>
        <v>811.12993303697692</v>
      </c>
      <c r="J88" s="70">
        <f t="shared" si="14"/>
        <v>463.92290106482301</v>
      </c>
      <c r="K88" s="70">
        <f t="shared" si="14"/>
        <v>638.71514234481094</v>
      </c>
      <c r="L88" s="70">
        <f t="shared" si="14"/>
        <v>760.14156874505761</v>
      </c>
      <c r="M88" s="70">
        <f t="shared" si="14"/>
        <v>883.06268151546453</v>
      </c>
      <c r="N88" s="70">
        <f t="shared" si="14"/>
        <v>1135.9790114350267</v>
      </c>
      <c r="O88" s="70">
        <f t="shared" si="14"/>
        <v>1241.2507692048266</v>
      </c>
      <c r="P88" s="70">
        <f t="shared" si="14"/>
        <v>551.67665477268872</v>
      </c>
      <c r="Q88" s="70">
        <f t="shared" si="14"/>
        <v>697.85812973192571</v>
      </c>
      <c r="R88" s="70">
        <f t="shared" si="14"/>
        <v>836.69041216240896</v>
      </c>
      <c r="S88" s="70">
        <f t="shared" si="14"/>
        <v>969.77224502476565</v>
      </c>
      <c r="T88" s="70">
        <f t="shared" si="14"/>
        <v>1095.8426368779849</v>
      </c>
      <c r="U88" s="70">
        <f t="shared" si="14"/>
        <v>1350.8862073104012</v>
      </c>
    </row>
    <row r="89" spans="1:21" ht="16.5" thickBot="1" x14ac:dyDescent="0.3">
      <c r="A89" s="130"/>
      <c r="B89" s="127">
        <v>900</v>
      </c>
      <c r="C89" s="128"/>
      <c r="D89" s="112">
        <f t="shared" si="8"/>
        <v>366.33592600539902</v>
      </c>
      <c r="E89" s="112">
        <f t="shared" si="8"/>
        <v>462.73429602687418</v>
      </c>
      <c r="F89" s="112">
        <f t="shared" si="8"/>
        <v>556.27578186033793</v>
      </c>
      <c r="G89" s="112">
        <f t="shared" si="8"/>
        <v>647.9528243211754</v>
      </c>
      <c r="H89" s="112">
        <f t="shared" si="8"/>
        <v>736.86528072796114</v>
      </c>
      <c r="I89" s="112">
        <f t="shared" ref="I89:U89" si="15">I35/1.16</f>
        <v>912.52117466659911</v>
      </c>
      <c r="J89" s="112">
        <f t="shared" si="15"/>
        <v>521.91326369792591</v>
      </c>
      <c r="K89" s="112">
        <f t="shared" si="15"/>
        <v>718.55453513791235</v>
      </c>
      <c r="L89" s="112">
        <f t="shared" si="15"/>
        <v>855.15926483818998</v>
      </c>
      <c r="M89" s="112">
        <f t="shared" si="15"/>
        <v>993.4455167048975</v>
      </c>
      <c r="N89" s="112">
        <f t="shared" si="15"/>
        <v>1277.9763878644048</v>
      </c>
      <c r="O89" s="112">
        <f t="shared" si="15"/>
        <v>1396.4071153554301</v>
      </c>
      <c r="P89" s="112">
        <f t="shared" si="15"/>
        <v>620.63623661927488</v>
      </c>
      <c r="Q89" s="112">
        <f t="shared" si="15"/>
        <v>785.09039594841647</v>
      </c>
      <c r="R89" s="112">
        <f t="shared" si="15"/>
        <v>941.27671368271001</v>
      </c>
      <c r="S89" s="112">
        <f t="shared" si="15"/>
        <v>1090.9937756528614</v>
      </c>
      <c r="T89" s="112">
        <f t="shared" si="15"/>
        <v>1232.8229664877331</v>
      </c>
      <c r="U89" s="112">
        <f t="shared" si="15"/>
        <v>1519.7469832242011</v>
      </c>
    </row>
    <row r="90" spans="1:21" ht="16.5" thickBot="1" x14ac:dyDescent="0.3">
      <c r="A90" s="130"/>
      <c r="B90" s="127">
        <v>1000</v>
      </c>
      <c r="C90" s="128"/>
      <c r="D90" s="108">
        <f t="shared" si="8"/>
        <v>407.03991778377673</v>
      </c>
      <c r="E90" s="108">
        <f t="shared" si="8"/>
        <v>514.14921780763802</v>
      </c>
      <c r="F90" s="108">
        <f t="shared" si="8"/>
        <v>618.08420206704216</v>
      </c>
      <c r="G90" s="108">
        <f t="shared" si="8"/>
        <v>719.9475825790837</v>
      </c>
      <c r="H90" s="108">
        <f t="shared" si="8"/>
        <v>818.73920080884579</v>
      </c>
      <c r="I90" s="108">
        <f t="shared" ref="I90:U90" si="16">I36/1.16</f>
        <v>1013.9124162962212</v>
      </c>
      <c r="J90" s="108">
        <f t="shared" si="16"/>
        <v>579.9036263310287</v>
      </c>
      <c r="K90" s="108">
        <f t="shared" si="16"/>
        <v>798.39392793101376</v>
      </c>
      <c r="L90" s="108">
        <f t="shared" si="16"/>
        <v>950.17696093132213</v>
      </c>
      <c r="M90" s="108">
        <f t="shared" si="16"/>
        <v>1103.8283518943306</v>
      </c>
      <c r="N90" s="108">
        <f t="shared" si="16"/>
        <v>1419.9737642937832</v>
      </c>
      <c r="O90" s="108">
        <f t="shared" si="16"/>
        <v>1551.5634615060333</v>
      </c>
      <c r="P90" s="108">
        <f t="shared" si="16"/>
        <v>689.59581846586104</v>
      </c>
      <c r="Q90" s="108">
        <f t="shared" si="16"/>
        <v>872.32266216490711</v>
      </c>
      <c r="R90" s="108">
        <f t="shared" si="16"/>
        <v>1045.8630152030109</v>
      </c>
      <c r="S90" s="108">
        <f t="shared" si="16"/>
        <v>1212.2153062809568</v>
      </c>
      <c r="T90" s="108">
        <f t="shared" si="16"/>
        <v>1369.8032960974813</v>
      </c>
      <c r="U90" s="114">
        <f t="shared" si="16"/>
        <v>1688.6077591380015</v>
      </c>
    </row>
    <row r="91" spans="1:21" ht="15.75" x14ac:dyDescent="0.25">
      <c r="A91" s="130"/>
      <c r="B91" s="127">
        <v>1100</v>
      </c>
      <c r="C91" s="128"/>
      <c r="D91" s="70">
        <f t="shared" si="8"/>
        <v>447.74390956215439</v>
      </c>
      <c r="E91" s="70">
        <f t="shared" si="8"/>
        <v>565.56413958840187</v>
      </c>
      <c r="F91" s="70">
        <f t="shared" si="8"/>
        <v>679.89262227374638</v>
      </c>
      <c r="G91" s="70">
        <f t="shared" si="8"/>
        <v>791.94234083699212</v>
      </c>
      <c r="H91" s="70">
        <f t="shared" si="8"/>
        <v>900.61312088973023</v>
      </c>
      <c r="I91" s="70">
        <f t="shared" ref="I91:U91" si="17">I37/1.16</f>
        <v>1115.3036579258435</v>
      </c>
      <c r="J91" s="70">
        <f t="shared" si="17"/>
        <v>637.89398896413161</v>
      </c>
      <c r="K91" s="70">
        <f t="shared" si="17"/>
        <v>878.23332072411517</v>
      </c>
      <c r="L91" s="70">
        <f t="shared" si="17"/>
        <v>1045.1946570244543</v>
      </c>
      <c r="M91" s="70">
        <f t="shared" si="17"/>
        <v>1214.2111870837637</v>
      </c>
      <c r="N91" s="70">
        <f t="shared" si="17"/>
        <v>1561.9711407231616</v>
      </c>
      <c r="O91" s="70">
        <f t="shared" si="17"/>
        <v>1706.7198076566367</v>
      </c>
      <c r="P91" s="70">
        <f t="shared" si="17"/>
        <v>758.5554003124472</v>
      </c>
      <c r="Q91" s="70">
        <f t="shared" si="17"/>
        <v>959.55492838139787</v>
      </c>
      <c r="R91" s="70">
        <f t="shared" si="17"/>
        <v>1150.4493167233122</v>
      </c>
      <c r="S91" s="70">
        <f t="shared" si="17"/>
        <v>1333.4368369090528</v>
      </c>
      <c r="T91" s="70">
        <f t="shared" si="17"/>
        <v>1506.783625707229</v>
      </c>
      <c r="U91" s="70">
        <f t="shared" si="17"/>
        <v>1857.4685350518014</v>
      </c>
    </row>
    <row r="92" spans="1:21" ht="15.75" x14ac:dyDescent="0.25">
      <c r="A92" s="130"/>
      <c r="B92" s="127">
        <v>1200</v>
      </c>
      <c r="C92" s="128"/>
      <c r="D92" s="70">
        <f t="shared" si="8"/>
        <v>488.44790134053198</v>
      </c>
      <c r="E92" s="70">
        <f t="shared" si="8"/>
        <v>616.97906136916572</v>
      </c>
      <c r="F92" s="70">
        <f t="shared" si="8"/>
        <v>741.70104248045061</v>
      </c>
      <c r="G92" s="70">
        <f t="shared" si="8"/>
        <v>863.93709909490053</v>
      </c>
      <c r="H92" s="70">
        <f t="shared" si="8"/>
        <v>982.48704097061488</v>
      </c>
      <c r="I92" s="70">
        <f t="shared" ref="I92:U92" si="18">I38/1.16</f>
        <v>1216.6948995554656</v>
      </c>
      <c r="J92" s="70">
        <f t="shared" si="18"/>
        <v>695.88435159723451</v>
      </c>
      <c r="K92" s="70">
        <f t="shared" si="18"/>
        <v>958.07271351721658</v>
      </c>
      <c r="L92" s="70">
        <f t="shared" si="18"/>
        <v>1140.2123531175864</v>
      </c>
      <c r="M92" s="70">
        <f t="shared" si="18"/>
        <v>1324.5940222731967</v>
      </c>
      <c r="N92" s="70">
        <f t="shared" si="18"/>
        <v>1703.96851715254</v>
      </c>
      <c r="O92" s="70">
        <f t="shared" si="18"/>
        <v>1861.8761538072399</v>
      </c>
      <c r="P92" s="70">
        <f t="shared" si="18"/>
        <v>827.51498215903314</v>
      </c>
      <c r="Q92" s="70">
        <f t="shared" si="18"/>
        <v>1046.7871945978884</v>
      </c>
      <c r="R92" s="70">
        <f t="shared" si="18"/>
        <v>1255.0356182436133</v>
      </c>
      <c r="S92" s="70">
        <f t="shared" si="18"/>
        <v>1454.6583675371483</v>
      </c>
      <c r="T92" s="70">
        <f t="shared" si="18"/>
        <v>1643.7639553169774</v>
      </c>
      <c r="U92" s="70">
        <f t="shared" si="18"/>
        <v>2026.3293109656017</v>
      </c>
    </row>
    <row r="93" spans="1:21" ht="15.75" x14ac:dyDescent="0.25">
      <c r="A93" s="130"/>
      <c r="B93" s="127">
        <v>1300</v>
      </c>
      <c r="C93" s="128"/>
      <c r="D93" s="70">
        <f t="shared" si="8"/>
        <v>529.1518931189097</v>
      </c>
      <c r="E93" s="70">
        <f t="shared" si="8"/>
        <v>668.39398314992945</v>
      </c>
      <c r="F93" s="70">
        <f t="shared" si="8"/>
        <v>803.50946268715484</v>
      </c>
      <c r="G93" s="70">
        <f t="shared" si="8"/>
        <v>935.93185735280872</v>
      </c>
      <c r="H93" s="70">
        <f t="shared" si="8"/>
        <v>1064.3609610514995</v>
      </c>
      <c r="I93" s="70">
        <f t="shared" ref="I93:U93" si="19">I39/1.16</f>
        <v>1318.0861411850874</v>
      </c>
      <c r="J93" s="70">
        <f t="shared" si="19"/>
        <v>753.87471423033742</v>
      </c>
      <c r="K93" s="70">
        <f t="shared" si="19"/>
        <v>1037.912106310318</v>
      </c>
      <c r="L93" s="70">
        <f t="shared" si="19"/>
        <v>1235.2300492107188</v>
      </c>
      <c r="M93" s="70">
        <f t="shared" si="19"/>
        <v>1434.9768574626296</v>
      </c>
      <c r="N93" s="70">
        <f t="shared" si="19"/>
        <v>1845.9658935819182</v>
      </c>
      <c r="O93" s="70">
        <f t="shared" si="19"/>
        <v>2017.0324999578436</v>
      </c>
      <c r="P93" s="70">
        <f t="shared" si="19"/>
        <v>896.4745640056193</v>
      </c>
      <c r="Q93" s="70">
        <f t="shared" si="19"/>
        <v>1134.0194608143793</v>
      </c>
      <c r="R93" s="70">
        <f t="shared" si="19"/>
        <v>1359.6219197639143</v>
      </c>
      <c r="S93" s="70">
        <f t="shared" si="19"/>
        <v>1575.879898165244</v>
      </c>
      <c r="T93" s="70">
        <f t="shared" si="19"/>
        <v>1780.7442849267256</v>
      </c>
      <c r="U93" s="70">
        <f t="shared" si="19"/>
        <v>2195.1900868794019</v>
      </c>
    </row>
    <row r="94" spans="1:21" ht="15.75" x14ac:dyDescent="0.25">
      <c r="A94" s="130"/>
      <c r="B94" s="127">
        <v>1400</v>
      </c>
      <c r="C94" s="128"/>
      <c r="D94" s="70">
        <f t="shared" si="8"/>
        <v>569.8558848972873</v>
      </c>
      <c r="E94" s="70">
        <f t="shared" si="8"/>
        <v>719.8089049306933</v>
      </c>
      <c r="F94" s="70">
        <f t="shared" si="8"/>
        <v>865.31788289385895</v>
      </c>
      <c r="G94" s="70">
        <f t="shared" si="8"/>
        <v>1007.9266156107174</v>
      </c>
      <c r="H94" s="70">
        <f t="shared" si="8"/>
        <v>1146.2348811323841</v>
      </c>
      <c r="I94" s="70">
        <f t="shared" ref="I94:U94" si="20">I40/1.16</f>
        <v>1419.4773828147095</v>
      </c>
      <c r="J94" s="70">
        <f t="shared" si="20"/>
        <v>811.86507686344021</v>
      </c>
      <c r="K94" s="70">
        <f t="shared" si="20"/>
        <v>1117.7514991034193</v>
      </c>
      <c r="L94" s="70">
        <f t="shared" si="20"/>
        <v>1330.2477453038507</v>
      </c>
      <c r="M94" s="70">
        <f t="shared" si="20"/>
        <v>1545.3596926520627</v>
      </c>
      <c r="N94" s="70">
        <f t="shared" si="20"/>
        <v>1987.9632700112966</v>
      </c>
      <c r="O94" s="70">
        <f t="shared" si="20"/>
        <v>2172.1888461084468</v>
      </c>
      <c r="P94" s="70">
        <f t="shared" si="20"/>
        <v>965.43414585220546</v>
      </c>
      <c r="Q94" s="70">
        <f t="shared" si="20"/>
        <v>1221.2517270308701</v>
      </c>
      <c r="R94" s="70">
        <f t="shared" si="20"/>
        <v>1464.2082212842156</v>
      </c>
      <c r="S94" s="70">
        <f t="shared" si="20"/>
        <v>1697.1014287933397</v>
      </c>
      <c r="T94" s="70">
        <f t="shared" si="20"/>
        <v>1917.7246145364738</v>
      </c>
      <c r="U94" s="70">
        <f t="shared" si="20"/>
        <v>2364.0508627932018</v>
      </c>
    </row>
    <row r="95" spans="1:21" ht="15.75" x14ac:dyDescent="0.25">
      <c r="A95" s="130"/>
      <c r="B95" s="127">
        <v>1500</v>
      </c>
      <c r="C95" s="128"/>
      <c r="D95" s="70">
        <f t="shared" si="8"/>
        <v>610.55987667566501</v>
      </c>
      <c r="E95" s="70">
        <f t="shared" si="8"/>
        <v>771.22382671145715</v>
      </c>
      <c r="F95" s="70">
        <f t="shared" si="8"/>
        <v>927.12630310056329</v>
      </c>
      <c r="G95" s="70">
        <f t="shared" ref="E95:H103" si="21">G41/1.16</f>
        <v>1079.9213738686258</v>
      </c>
      <c r="H95" s="70">
        <f t="shared" si="21"/>
        <v>1228.1088012132684</v>
      </c>
      <c r="I95" s="70">
        <f t="shared" ref="I95:U95" si="22">I41/1.16</f>
        <v>1520.8686244443318</v>
      </c>
      <c r="J95" s="70">
        <f t="shared" si="22"/>
        <v>869.85543949654311</v>
      </c>
      <c r="K95" s="70">
        <f t="shared" si="22"/>
        <v>1197.5908918965208</v>
      </c>
      <c r="L95" s="70">
        <f t="shared" si="22"/>
        <v>1425.2654413969833</v>
      </c>
      <c r="M95" s="70">
        <f t="shared" si="22"/>
        <v>1655.742527841496</v>
      </c>
      <c r="N95" s="70">
        <f t="shared" si="22"/>
        <v>2129.9606464406752</v>
      </c>
      <c r="O95" s="70">
        <f t="shared" si="22"/>
        <v>2327.3451922590502</v>
      </c>
      <c r="P95" s="70">
        <f t="shared" si="22"/>
        <v>1034.3937276987913</v>
      </c>
      <c r="Q95" s="70">
        <f t="shared" si="22"/>
        <v>1308.4839932473606</v>
      </c>
      <c r="R95" s="70">
        <f t="shared" si="22"/>
        <v>1568.7945228045166</v>
      </c>
      <c r="S95" s="70">
        <f t="shared" si="22"/>
        <v>1818.3229594214356</v>
      </c>
      <c r="T95" s="70">
        <f t="shared" si="22"/>
        <v>2054.7049441462218</v>
      </c>
      <c r="U95" s="70">
        <f t="shared" si="22"/>
        <v>2532.9116387070026</v>
      </c>
    </row>
    <row r="96" spans="1:21" ht="15.75" x14ac:dyDescent="0.25">
      <c r="A96" s="130"/>
      <c r="B96" s="127">
        <v>1600</v>
      </c>
      <c r="C96" s="128"/>
      <c r="D96" s="70">
        <f t="shared" ref="D96:D103" si="23">D42/1.16</f>
        <v>651.26386845404272</v>
      </c>
      <c r="E96" s="70">
        <f t="shared" si="21"/>
        <v>822.63874849222088</v>
      </c>
      <c r="F96" s="70">
        <f t="shared" si="21"/>
        <v>988.9347233072674</v>
      </c>
      <c r="G96" s="70">
        <f t="shared" si="21"/>
        <v>1151.916132126534</v>
      </c>
      <c r="H96" s="70">
        <f t="shared" si="21"/>
        <v>1309.9827212941532</v>
      </c>
      <c r="I96" s="70">
        <f t="shared" ref="I96:U96" si="24">I42/1.16</f>
        <v>1622.2598660739538</v>
      </c>
      <c r="J96" s="70">
        <f t="shared" si="24"/>
        <v>927.84580212964602</v>
      </c>
      <c r="K96" s="70">
        <f t="shared" si="24"/>
        <v>1277.4302846896219</v>
      </c>
      <c r="L96" s="70">
        <f t="shared" si="24"/>
        <v>1520.2831374901152</v>
      </c>
      <c r="M96" s="70">
        <f t="shared" si="24"/>
        <v>1766.1253630309291</v>
      </c>
      <c r="N96" s="70">
        <f t="shared" si="24"/>
        <v>2271.9580228700534</v>
      </c>
      <c r="O96" s="70">
        <f t="shared" si="24"/>
        <v>2482.5015384096532</v>
      </c>
      <c r="P96" s="70">
        <f t="shared" si="24"/>
        <v>1103.3533095453774</v>
      </c>
      <c r="Q96" s="70">
        <f t="shared" si="24"/>
        <v>1395.7162594638514</v>
      </c>
      <c r="R96" s="70">
        <f t="shared" si="24"/>
        <v>1673.3808243248179</v>
      </c>
      <c r="S96" s="70">
        <f t="shared" si="24"/>
        <v>1939.5444900495313</v>
      </c>
      <c r="T96" s="70">
        <f t="shared" si="24"/>
        <v>2191.6852737559698</v>
      </c>
      <c r="U96" s="70">
        <f t="shared" si="24"/>
        <v>2701.7724146208025</v>
      </c>
    </row>
    <row r="97" spans="1:24" ht="15.75" x14ac:dyDescent="0.25">
      <c r="A97" s="130"/>
      <c r="B97" s="127">
        <v>1800</v>
      </c>
      <c r="C97" s="128"/>
      <c r="D97" s="70">
        <f t="shared" si="23"/>
        <v>732.67185201079803</v>
      </c>
      <c r="E97" s="70">
        <f t="shared" si="21"/>
        <v>925.46859205374835</v>
      </c>
      <c r="F97" s="70">
        <f t="shared" si="21"/>
        <v>1112.5515637206759</v>
      </c>
      <c r="G97" s="70">
        <f t="shared" si="21"/>
        <v>1295.9056486423508</v>
      </c>
      <c r="H97" s="70">
        <f t="shared" si="21"/>
        <v>1473.7305614559223</v>
      </c>
      <c r="I97" s="70">
        <f t="shared" ref="I97:U97" si="25">I43/1.16</f>
        <v>1825.0423493331982</v>
      </c>
      <c r="J97" s="70">
        <f t="shared" si="25"/>
        <v>1043.8265273958518</v>
      </c>
      <c r="K97" s="70">
        <f t="shared" si="25"/>
        <v>1437.1090702758247</v>
      </c>
      <c r="L97" s="70">
        <f t="shared" si="25"/>
        <v>1710.31852967638</v>
      </c>
      <c r="M97" s="70">
        <f t="shared" si="25"/>
        <v>1986.891033409795</v>
      </c>
      <c r="N97" s="70">
        <f t="shared" si="25"/>
        <v>2555.9527757288097</v>
      </c>
      <c r="O97" s="70">
        <f t="shared" si="25"/>
        <v>2792.8142307108601</v>
      </c>
      <c r="P97" s="70">
        <f t="shared" si="25"/>
        <v>1241.2724732385498</v>
      </c>
      <c r="Q97" s="70">
        <f t="shared" si="25"/>
        <v>1570.1807918968329</v>
      </c>
      <c r="R97" s="70">
        <f t="shared" si="25"/>
        <v>1882.55342736542</v>
      </c>
      <c r="S97" s="70">
        <f t="shared" si="25"/>
        <v>2181.9875513057227</v>
      </c>
      <c r="T97" s="70">
        <f t="shared" si="25"/>
        <v>2465.6459329754662</v>
      </c>
      <c r="U97" s="70">
        <f t="shared" si="25"/>
        <v>3039.4939664484023</v>
      </c>
    </row>
    <row r="98" spans="1:24" ht="15.75" x14ac:dyDescent="0.25">
      <c r="A98" s="130"/>
      <c r="B98" s="127">
        <v>2000</v>
      </c>
      <c r="C98" s="128"/>
      <c r="D98" s="70">
        <f t="shared" si="23"/>
        <v>814.07983556755346</v>
      </c>
      <c r="E98" s="70">
        <f t="shared" si="21"/>
        <v>1028.298435615276</v>
      </c>
      <c r="F98" s="70">
        <f t="shared" si="21"/>
        <v>1236.1684041340843</v>
      </c>
      <c r="G98" s="70">
        <f t="shared" si="21"/>
        <v>1439.8951651581674</v>
      </c>
      <c r="H98" s="70">
        <f t="shared" si="21"/>
        <v>1637.4784016176916</v>
      </c>
      <c r="I98" s="70">
        <f t="shared" ref="I98:U98" si="26">I44/1.16</f>
        <v>2027.8248325924424</v>
      </c>
      <c r="J98" s="70">
        <f t="shared" si="26"/>
        <v>1159.8072526620574</v>
      </c>
      <c r="K98" s="70">
        <f t="shared" si="26"/>
        <v>1596.7878558620275</v>
      </c>
      <c r="L98" s="70">
        <f t="shared" si="26"/>
        <v>1900.3539218626443</v>
      </c>
      <c r="M98" s="70">
        <f t="shared" si="26"/>
        <v>2207.6567037886612</v>
      </c>
      <c r="N98" s="70">
        <f t="shared" si="26"/>
        <v>2839.9475285875665</v>
      </c>
      <c r="O98" s="70">
        <f t="shared" si="26"/>
        <v>3103.1269230120665</v>
      </c>
      <c r="P98" s="70">
        <f t="shared" si="26"/>
        <v>1379.1916369317221</v>
      </c>
      <c r="Q98" s="70">
        <f t="shared" si="26"/>
        <v>1744.6453243298142</v>
      </c>
      <c r="R98" s="70">
        <f t="shared" si="26"/>
        <v>2091.7260304060219</v>
      </c>
      <c r="S98" s="70">
        <f t="shared" si="26"/>
        <v>2424.4306125619137</v>
      </c>
      <c r="T98" s="70">
        <f t="shared" si="26"/>
        <v>2739.6065921949626</v>
      </c>
      <c r="U98" s="70">
        <f t="shared" si="26"/>
        <v>3377.215518276003</v>
      </c>
    </row>
    <row r="99" spans="1:24" ht="15.75" x14ac:dyDescent="0.25">
      <c r="A99" s="130"/>
      <c r="B99" s="127">
        <v>2200</v>
      </c>
      <c r="C99" s="128"/>
      <c r="D99" s="70">
        <f t="shared" si="23"/>
        <v>895.48781912430877</v>
      </c>
      <c r="E99" s="70">
        <f t="shared" si="21"/>
        <v>1131.1282791768037</v>
      </c>
      <c r="F99" s="70">
        <f t="shared" si="21"/>
        <v>1359.7852445474928</v>
      </c>
      <c r="G99" s="70">
        <f t="shared" si="21"/>
        <v>1583.8846816739842</v>
      </c>
      <c r="H99" s="70">
        <f t="shared" si="21"/>
        <v>1801.2262417794605</v>
      </c>
      <c r="I99" s="70">
        <f t="shared" ref="I99:U99" si="27">I45/1.16</f>
        <v>2230.607315851687</v>
      </c>
      <c r="J99" s="70">
        <f t="shared" si="27"/>
        <v>1275.7879779282632</v>
      </c>
      <c r="K99" s="70">
        <f t="shared" si="27"/>
        <v>1756.4666414482303</v>
      </c>
      <c r="L99" s="70">
        <f t="shared" si="27"/>
        <v>2090.3893140489085</v>
      </c>
      <c r="M99" s="70">
        <f t="shared" si="27"/>
        <v>2428.4223741675273</v>
      </c>
      <c r="N99" s="70">
        <f t="shared" si="27"/>
        <v>3123.9422814463232</v>
      </c>
      <c r="O99" s="70">
        <f t="shared" si="27"/>
        <v>3413.4396153132734</v>
      </c>
      <c r="P99" s="70">
        <f t="shared" si="27"/>
        <v>1517.1108006248944</v>
      </c>
      <c r="Q99" s="70">
        <f t="shared" si="27"/>
        <v>1919.1098567627957</v>
      </c>
      <c r="R99" s="70">
        <f t="shared" si="27"/>
        <v>2300.8986334466244</v>
      </c>
      <c r="S99" s="70">
        <f t="shared" si="27"/>
        <v>2666.8736738181055</v>
      </c>
      <c r="T99" s="70">
        <f t="shared" si="27"/>
        <v>3013.567251414458</v>
      </c>
      <c r="U99" s="70">
        <f t="shared" si="27"/>
        <v>3714.9370701036028</v>
      </c>
    </row>
    <row r="100" spans="1:24" ht="15.75" x14ac:dyDescent="0.25">
      <c r="A100" s="130"/>
      <c r="B100" s="127">
        <v>2400</v>
      </c>
      <c r="C100" s="128"/>
      <c r="D100" s="70">
        <f t="shared" si="23"/>
        <v>976.89580268106397</v>
      </c>
      <c r="E100" s="70">
        <f t="shared" si="21"/>
        <v>1233.9581227383314</v>
      </c>
      <c r="F100" s="70">
        <f t="shared" si="21"/>
        <v>1483.4020849609012</v>
      </c>
      <c r="G100" s="70">
        <f t="shared" si="21"/>
        <v>1727.8741981898011</v>
      </c>
      <c r="H100" s="70">
        <f t="shared" si="21"/>
        <v>1964.9740819412298</v>
      </c>
      <c r="I100" s="70">
        <f t="shared" ref="I100:U100" si="28">I46/1.16</f>
        <v>2433.3897991109311</v>
      </c>
      <c r="J100" s="70">
        <f t="shared" si="28"/>
        <v>1391.768703194469</v>
      </c>
      <c r="K100" s="70">
        <f t="shared" si="28"/>
        <v>1916.1454270344332</v>
      </c>
      <c r="L100" s="70">
        <f t="shared" si="28"/>
        <v>2280.4247062351728</v>
      </c>
      <c r="M100" s="70">
        <f t="shared" si="28"/>
        <v>2649.1880445463935</v>
      </c>
      <c r="N100" s="70">
        <f t="shared" si="28"/>
        <v>3407.93703430508</v>
      </c>
      <c r="O100" s="70">
        <f t="shared" si="28"/>
        <v>3723.7523076144798</v>
      </c>
      <c r="P100" s="70">
        <f t="shared" si="28"/>
        <v>1655.0299643180663</v>
      </c>
      <c r="Q100" s="70">
        <f t="shared" si="28"/>
        <v>2093.5743891957768</v>
      </c>
      <c r="R100" s="70">
        <f t="shared" si="28"/>
        <v>2510.0712364872265</v>
      </c>
      <c r="S100" s="70">
        <f t="shared" si="28"/>
        <v>2909.3167350742965</v>
      </c>
      <c r="T100" s="70">
        <f t="shared" si="28"/>
        <v>3287.5279106339549</v>
      </c>
      <c r="U100" s="70">
        <f t="shared" si="28"/>
        <v>4052.6586219312035</v>
      </c>
    </row>
    <row r="101" spans="1:24" ht="15.75" x14ac:dyDescent="0.25">
      <c r="A101" s="130"/>
      <c r="B101" s="127">
        <v>2600</v>
      </c>
      <c r="C101" s="128"/>
      <c r="D101" s="70">
        <f t="shared" si="23"/>
        <v>1058.3037862378194</v>
      </c>
      <c r="E101" s="70">
        <f t="shared" si="21"/>
        <v>1336.7879662998589</v>
      </c>
      <c r="F101" s="70">
        <f t="shared" si="21"/>
        <v>1607.0189253743097</v>
      </c>
      <c r="G101" s="70">
        <f t="shared" si="21"/>
        <v>1871.8637147056174</v>
      </c>
      <c r="H101" s="70">
        <f t="shared" si="21"/>
        <v>2128.7219221029991</v>
      </c>
      <c r="I101" s="70">
        <f t="shared" ref="I101:U101" si="29">I47/1.16</f>
        <v>2636.1722823701748</v>
      </c>
      <c r="J101" s="70">
        <f t="shared" si="29"/>
        <v>1507.7494284606748</v>
      </c>
      <c r="K101" s="70">
        <f t="shared" si="29"/>
        <v>2075.824212620636</v>
      </c>
      <c r="L101" s="70">
        <f t="shared" si="29"/>
        <v>2470.4600984214376</v>
      </c>
      <c r="M101" s="70">
        <f t="shared" si="29"/>
        <v>2869.9537149252592</v>
      </c>
      <c r="N101" s="70">
        <f t="shared" si="29"/>
        <v>3691.9317871638364</v>
      </c>
      <c r="O101" s="70">
        <f t="shared" si="29"/>
        <v>4034.0649999156872</v>
      </c>
      <c r="P101" s="70">
        <f t="shared" si="29"/>
        <v>1792.9491280112386</v>
      </c>
      <c r="Q101" s="70">
        <f t="shared" si="29"/>
        <v>2268.0389216287585</v>
      </c>
      <c r="R101" s="70">
        <f t="shared" si="29"/>
        <v>2719.2438395278286</v>
      </c>
      <c r="S101" s="70">
        <f t="shared" si="29"/>
        <v>3151.7597963304879</v>
      </c>
      <c r="T101" s="70">
        <f t="shared" si="29"/>
        <v>3561.4885698534513</v>
      </c>
      <c r="U101" s="70">
        <f t="shared" si="29"/>
        <v>4390.3801737588037</v>
      </c>
    </row>
    <row r="102" spans="1:24" ht="15.75" x14ac:dyDescent="0.25">
      <c r="A102" s="130"/>
      <c r="B102" s="127">
        <v>2800</v>
      </c>
      <c r="C102" s="128"/>
      <c r="D102" s="70">
        <f t="shared" si="23"/>
        <v>1139.7117697945746</v>
      </c>
      <c r="E102" s="70">
        <f t="shared" si="21"/>
        <v>1439.6178098613866</v>
      </c>
      <c r="F102" s="70">
        <f t="shared" si="21"/>
        <v>1730.6357657877179</v>
      </c>
      <c r="G102" s="70">
        <f t="shared" si="21"/>
        <v>2015.8532312214347</v>
      </c>
      <c r="H102" s="70">
        <f t="shared" si="21"/>
        <v>2292.4697622647682</v>
      </c>
      <c r="I102" s="70">
        <f t="shared" ref="I102:U102" si="30">I48/1.16</f>
        <v>2838.9547656294189</v>
      </c>
      <c r="J102" s="70">
        <f t="shared" si="30"/>
        <v>1623.7301537268804</v>
      </c>
      <c r="K102" s="70">
        <f t="shared" si="30"/>
        <v>2235.5029982068386</v>
      </c>
      <c r="L102" s="70">
        <f t="shared" si="30"/>
        <v>2660.4954906077014</v>
      </c>
      <c r="M102" s="70">
        <f t="shared" si="30"/>
        <v>3090.7193853041254</v>
      </c>
      <c r="N102" s="70">
        <f t="shared" si="30"/>
        <v>3975.9265400225931</v>
      </c>
      <c r="O102" s="70">
        <f t="shared" si="30"/>
        <v>4344.3776922168936</v>
      </c>
      <c r="P102" s="70">
        <f t="shared" si="30"/>
        <v>1930.8682917044109</v>
      </c>
      <c r="Q102" s="70">
        <f t="shared" si="30"/>
        <v>2442.5034540617403</v>
      </c>
      <c r="R102" s="70">
        <f t="shared" si="30"/>
        <v>2928.4164425684312</v>
      </c>
      <c r="S102" s="70">
        <f t="shared" si="30"/>
        <v>3394.2028575866793</v>
      </c>
      <c r="T102" s="70">
        <f t="shared" si="30"/>
        <v>3835.4492290729477</v>
      </c>
      <c r="U102" s="70">
        <f t="shared" si="30"/>
        <v>4728.1017255864035</v>
      </c>
    </row>
    <row r="103" spans="1:24" ht="16.5" thickBot="1" x14ac:dyDescent="0.3">
      <c r="A103" s="131"/>
      <c r="B103" s="125">
        <v>3000</v>
      </c>
      <c r="C103" s="126"/>
      <c r="D103" s="70">
        <f t="shared" si="23"/>
        <v>1221.11975335133</v>
      </c>
      <c r="E103" s="70">
        <f t="shared" si="21"/>
        <v>1542.4476534229143</v>
      </c>
      <c r="F103" s="70">
        <f t="shared" si="21"/>
        <v>1854.2526062011266</v>
      </c>
      <c r="G103" s="70">
        <f t="shared" si="21"/>
        <v>2159.8427477372516</v>
      </c>
      <c r="H103" s="70">
        <f t="shared" si="21"/>
        <v>2456.2176024265368</v>
      </c>
      <c r="I103" s="70">
        <f t="shared" ref="I103:U103" si="31">I49/1.16</f>
        <v>3041.7372488886635</v>
      </c>
      <c r="J103" s="70">
        <f t="shared" si="31"/>
        <v>1739.7108789930862</v>
      </c>
      <c r="K103" s="70">
        <f t="shared" si="31"/>
        <v>2395.1817837930416</v>
      </c>
      <c r="L103" s="70">
        <f t="shared" si="31"/>
        <v>2850.5308827939666</v>
      </c>
      <c r="M103" s="70">
        <f t="shared" si="31"/>
        <v>3311.485055682992</v>
      </c>
      <c r="N103" s="70">
        <f t="shared" si="31"/>
        <v>4259.9212928813504</v>
      </c>
      <c r="O103" s="70">
        <f t="shared" si="31"/>
        <v>4654.6903845181005</v>
      </c>
      <c r="P103" s="70">
        <f t="shared" si="31"/>
        <v>2068.7874553975826</v>
      </c>
      <c r="Q103" s="70">
        <f t="shared" si="31"/>
        <v>2616.9679864947211</v>
      </c>
      <c r="R103" s="70">
        <f t="shared" si="31"/>
        <v>3137.5890456090333</v>
      </c>
      <c r="S103" s="70">
        <f t="shared" si="31"/>
        <v>3636.6459188428712</v>
      </c>
      <c r="T103" s="70">
        <f t="shared" si="31"/>
        <v>4109.4098882924436</v>
      </c>
      <c r="U103" s="70">
        <f t="shared" si="31"/>
        <v>5065.8232774140051</v>
      </c>
    </row>
    <row r="104" spans="1:24" ht="16.5" thickBot="1" x14ac:dyDescent="0.3">
      <c r="A104" s="65"/>
      <c r="B104" s="66"/>
      <c r="C104" s="66"/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6"/>
      <c r="T104" s="66"/>
      <c r="U104" s="66"/>
    </row>
    <row r="105" spans="1:24" ht="15.75" x14ac:dyDescent="0.25">
      <c r="A105" s="65"/>
      <c r="B105" s="120" t="s">
        <v>24</v>
      </c>
      <c r="C105" s="122"/>
      <c r="D105" s="120" t="s">
        <v>27</v>
      </c>
      <c r="E105" s="121"/>
      <c r="F105" s="121"/>
      <c r="G105" s="121"/>
      <c r="H105" s="121"/>
      <c r="I105" s="122"/>
      <c r="J105" s="120" t="s">
        <v>15</v>
      </c>
      <c r="K105" s="121"/>
      <c r="L105" s="121"/>
      <c r="M105" s="121"/>
      <c r="N105" s="121"/>
      <c r="O105" s="122"/>
      <c r="P105" s="120" t="s">
        <v>29</v>
      </c>
      <c r="Q105" s="121"/>
      <c r="R105" s="121"/>
      <c r="S105" s="121"/>
      <c r="T105" s="121"/>
      <c r="U105" s="122"/>
    </row>
    <row r="106" spans="1:24" ht="16.5" thickBot="1" x14ac:dyDescent="0.3">
      <c r="A106" s="65"/>
      <c r="B106" s="125" t="s">
        <v>25</v>
      </c>
      <c r="C106" s="126"/>
      <c r="D106" s="67">
        <v>300</v>
      </c>
      <c r="E106" s="68">
        <v>400</v>
      </c>
      <c r="F106" s="68">
        <v>500</v>
      </c>
      <c r="G106" s="68">
        <v>600</v>
      </c>
      <c r="H106" s="68">
        <v>800</v>
      </c>
      <c r="I106" s="69">
        <v>900</v>
      </c>
      <c r="J106" s="67">
        <v>300</v>
      </c>
      <c r="K106" s="68">
        <v>400</v>
      </c>
      <c r="L106" s="68">
        <v>500</v>
      </c>
      <c r="M106" s="68">
        <v>600</v>
      </c>
      <c r="N106" s="68">
        <v>800</v>
      </c>
      <c r="O106" s="69">
        <v>900</v>
      </c>
      <c r="P106" s="67">
        <v>300</v>
      </c>
      <c r="Q106" s="68">
        <v>400</v>
      </c>
      <c r="R106" s="68">
        <v>500</v>
      </c>
      <c r="S106" s="68">
        <v>600</v>
      </c>
      <c r="T106" s="68">
        <v>800</v>
      </c>
      <c r="U106" s="69">
        <v>900</v>
      </c>
    </row>
    <row r="107" spans="1:24" ht="15" customHeight="1" x14ac:dyDescent="0.25">
      <c r="A107" s="129" t="s">
        <v>30</v>
      </c>
      <c r="B107" s="120">
        <v>300</v>
      </c>
      <c r="C107" s="122"/>
      <c r="D107" s="70">
        <f t="shared" ref="D107:H119" si="32">D53/1.16</f>
        <v>263.17988566480403</v>
      </c>
      <c r="E107" s="70">
        <f t="shared" si="32"/>
        <v>335.92144745004867</v>
      </c>
      <c r="F107" s="70">
        <f t="shared" si="32"/>
        <v>395.54197399976482</v>
      </c>
      <c r="G107" s="70">
        <f t="shared" si="32"/>
        <v>462.1683777703355</v>
      </c>
      <c r="H107" s="70">
        <f t="shared" si="32"/>
        <v>581.49201623158808</v>
      </c>
      <c r="I107" s="70">
        <f t="shared" ref="I107:U107" si="33">I53/1.16</f>
        <v>655.51261036408732</v>
      </c>
      <c r="J107" s="70">
        <f t="shared" si="33"/>
        <v>334.23374009222744</v>
      </c>
      <c r="K107" s="70">
        <f t="shared" si="33"/>
        <v>427.70983948687757</v>
      </c>
      <c r="L107" s="70">
        <f t="shared" si="33"/>
        <v>517.11131342797239</v>
      </c>
      <c r="M107" s="70">
        <f t="shared" si="33"/>
        <v>627.14609169945641</v>
      </c>
      <c r="N107" s="70">
        <f t="shared" si="33"/>
        <v>765.61048391861345</v>
      </c>
      <c r="O107" s="70">
        <f t="shared" si="33"/>
        <v>855.04770863092415</v>
      </c>
      <c r="P107" s="70">
        <f t="shared" si="33"/>
        <v>481.95178484314994</v>
      </c>
      <c r="Q107" s="70">
        <f t="shared" si="33"/>
        <v>610.81774667282582</v>
      </c>
      <c r="R107" s="70">
        <f t="shared" si="33"/>
        <v>745.25015453693982</v>
      </c>
      <c r="S107" s="70">
        <f t="shared" si="33"/>
        <v>854.25215148430925</v>
      </c>
      <c r="T107" s="70">
        <f t="shared" si="33"/>
        <v>1107.4484712191752</v>
      </c>
      <c r="U107" s="70">
        <f t="shared" si="33"/>
        <v>1159.4250890799001</v>
      </c>
      <c r="X107" s="5"/>
    </row>
    <row r="108" spans="1:24" ht="15.75" x14ac:dyDescent="0.25">
      <c r="A108" s="130"/>
      <c r="B108" s="127">
        <v>400</v>
      </c>
      <c r="C108" s="128"/>
      <c r="D108" s="70">
        <f t="shared" si="32"/>
        <v>350.90651421973877</v>
      </c>
      <c r="E108" s="70">
        <f t="shared" si="32"/>
        <v>447.8952632667316</v>
      </c>
      <c r="F108" s="70">
        <f t="shared" si="32"/>
        <v>527.38929866635317</v>
      </c>
      <c r="G108" s="70">
        <f t="shared" si="32"/>
        <v>616.22450369378066</v>
      </c>
      <c r="H108" s="70">
        <f t="shared" si="32"/>
        <v>775.32268830878411</v>
      </c>
      <c r="I108" s="70">
        <f t="shared" ref="I108:U108" si="34">I54/1.16</f>
        <v>874.01681381878313</v>
      </c>
      <c r="J108" s="70">
        <f t="shared" si="34"/>
        <v>445.64498678963656</v>
      </c>
      <c r="K108" s="70">
        <f t="shared" si="34"/>
        <v>570.27978598250331</v>
      </c>
      <c r="L108" s="70">
        <f t="shared" si="34"/>
        <v>689.48175123729641</v>
      </c>
      <c r="M108" s="70">
        <f t="shared" si="34"/>
        <v>836.19478893260839</v>
      </c>
      <c r="N108" s="70">
        <f t="shared" si="34"/>
        <v>1020.8139785581516</v>
      </c>
      <c r="O108" s="70">
        <f t="shared" si="34"/>
        <v>1140.0636115078989</v>
      </c>
      <c r="P108" s="70">
        <f t="shared" si="34"/>
        <v>642.60237979086651</v>
      </c>
      <c r="Q108" s="70">
        <f t="shared" si="34"/>
        <v>814.4236622304345</v>
      </c>
      <c r="R108" s="70">
        <f t="shared" si="34"/>
        <v>993.66687271591957</v>
      </c>
      <c r="S108" s="70">
        <f t="shared" si="34"/>
        <v>1139.0028686457456</v>
      </c>
      <c r="T108" s="70">
        <f t="shared" si="34"/>
        <v>1476.597961625567</v>
      </c>
      <c r="U108" s="70">
        <f t="shared" si="34"/>
        <v>1545.9001187732001</v>
      </c>
    </row>
    <row r="109" spans="1:24" ht="15.75" x14ac:dyDescent="0.25">
      <c r="A109" s="130"/>
      <c r="B109" s="127">
        <v>500</v>
      </c>
      <c r="C109" s="128"/>
      <c r="D109" s="70">
        <f t="shared" si="32"/>
        <v>438.63314277467344</v>
      </c>
      <c r="E109" s="70">
        <f t="shared" si="32"/>
        <v>559.86907908341448</v>
      </c>
      <c r="F109" s="70">
        <f t="shared" si="32"/>
        <v>659.23662333294146</v>
      </c>
      <c r="G109" s="70">
        <f t="shared" si="32"/>
        <v>770.28062961722583</v>
      </c>
      <c r="H109" s="70">
        <f t="shared" si="32"/>
        <v>969.15336038598002</v>
      </c>
      <c r="I109" s="70">
        <f t="shared" ref="I109:U109" si="35">I55/1.16</f>
        <v>1092.5210172734792</v>
      </c>
      <c r="J109" s="70">
        <f t="shared" si="35"/>
        <v>557.0562334870458</v>
      </c>
      <c r="K109" s="70">
        <f t="shared" si="35"/>
        <v>712.84973247812911</v>
      </c>
      <c r="L109" s="70">
        <f t="shared" si="35"/>
        <v>861.85218904662054</v>
      </c>
      <c r="M109" s="70">
        <f t="shared" si="35"/>
        <v>1045.2434861657605</v>
      </c>
      <c r="N109" s="70">
        <f t="shared" si="35"/>
        <v>1276.0174731976892</v>
      </c>
      <c r="O109" s="70">
        <f t="shared" si="35"/>
        <v>1425.0795143848738</v>
      </c>
      <c r="P109" s="70">
        <f t="shared" si="35"/>
        <v>803.25297473858313</v>
      </c>
      <c r="Q109" s="70">
        <f t="shared" si="35"/>
        <v>1018.0295777880432</v>
      </c>
      <c r="R109" s="70">
        <f t="shared" si="35"/>
        <v>1242.0835908948998</v>
      </c>
      <c r="S109" s="70">
        <f t="shared" si="35"/>
        <v>1423.7535858071822</v>
      </c>
      <c r="T109" s="70">
        <f t="shared" si="35"/>
        <v>1845.7474520319588</v>
      </c>
      <c r="U109" s="70">
        <f t="shared" si="35"/>
        <v>1932.3751484664999</v>
      </c>
    </row>
    <row r="110" spans="1:24" ht="15.75" x14ac:dyDescent="0.25">
      <c r="A110" s="130"/>
      <c r="B110" s="127">
        <v>600</v>
      </c>
      <c r="C110" s="128"/>
      <c r="D110" s="70">
        <f t="shared" si="32"/>
        <v>526.35977132960807</v>
      </c>
      <c r="E110" s="70">
        <f t="shared" si="32"/>
        <v>671.84289490009735</v>
      </c>
      <c r="F110" s="70">
        <f t="shared" si="32"/>
        <v>791.08394799952964</v>
      </c>
      <c r="G110" s="70">
        <f t="shared" si="32"/>
        <v>924.33675554067099</v>
      </c>
      <c r="H110" s="70">
        <f t="shared" si="32"/>
        <v>1162.9840324631762</v>
      </c>
      <c r="I110" s="70">
        <f t="shared" ref="I110:U110" si="36">I56/1.16</f>
        <v>1311.0252207281746</v>
      </c>
      <c r="J110" s="70">
        <f t="shared" si="36"/>
        <v>668.46748018445487</v>
      </c>
      <c r="K110" s="70">
        <f t="shared" si="36"/>
        <v>855.41967897375514</v>
      </c>
      <c r="L110" s="70">
        <f t="shared" si="36"/>
        <v>1034.2226268559448</v>
      </c>
      <c r="M110" s="70">
        <f t="shared" si="36"/>
        <v>1254.2921833989128</v>
      </c>
      <c r="N110" s="70">
        <f t="shared" si="36"/>
        <v>1531.2209678372269</v>
      </c>
      <c r="O110" s="70">
        <f t="shared" si="36"/>
        <v>1710.0954172618483</v>
      </c>
      <c r="P110" s="70">
        <f t="shared" si="36"/>
        <v>963.90356968629987</v>
      </c>
      <c r="Q110" s="70">
        <f t="shared" si="36"/>
        <v>1221.6354933456516</v>
      </c>
      <c r="R110" s="70">
        <f t="shared" si="36"/>
        <v>1490.5003090738796</v>
      </c>
      <c r="S110" s="70">
        <f t="shared" si="36"/>
        <v>1708.5043029686185</v>
      </c>
      <c r="T110" s="70">
        <f t="shared" si="36"/>
        <v>2214.8969424383504</v>
      </c>
      <c r="U110" s="70">
        <f t="shared" si="36"/>
        <v>2318.8501781598002</v>
      </c>
    </row>
    <row r="111" spans="1:24" ht="15.75" x14ac:dyDescent="0.25">
      <c r="A111" s="130"/>
      <c r="B111" s="127">
        <v>700</v>
      </c>
      <c r="C111" s="128"/>
      <c r="D111" s="70">
        <f t="shared" si="32"/>
        <v>614.08639988454274</v>
      </c>
      <c r="E111" s="70">
        <f t="shared" si="32"/>
        <v>783.81671071678022</v>
      </c>
      <c r="F111" s="70">
        <f t="shared" si="32"/>
        <v>922.93127266611782</v>
      </c>
      <c r="G111" s="70">
        <f t="shared" si="32"/>
        <v>1078.3928814641163</v>
      </c>
      <c r="H111" s="70">
        <f t="shared" si="32"/>
        <v>1356.8147045403721</v>
      </c>
      <c r="I111" s="70">
        <f t="shared" ref="I111:U111" si="37">I57/1.16</f>
        <v>1529.5294241828706</v>
      </c>
      <c r="J111" s="70">
        <f t="shared" si="37"/>
        <v>779.87872688186405</v>
      </c>
      <c r="K111" s="70">
        <f t="shared" si="37"/>
        <v>997.98962546938094</v>
      </c>
      <c r="L111" s="70">
        <f t="shared" si="37"/>
        <v>1206.5930646652687</v>
      </c>
      <c r="M111" s="70">
        <f t="shared" si="37"/>
        <v>1463.3408806320647</v>
      </c>
      <c r="N111" s="70">
        <f t="shared" si="37"/>
        <v>1786.424462476765</v>
      </c>
      <c r="O111" s="70">
        <f t="shared" si="37"/>
        <v>1995.1113201388232</v>
      </c>
      <c r="P111" s="70">
        <f t="shared" si="37"/>
        <v>1124.5541646340164</v>
      </c>
      <c r="Q111" s="70">
        <f t="shared" si="37"/>
        <v>1425.2414089032602</v>
      </c>
      <c r="R111" s="70">
        <f t="shared" si="37"/>
        <v>1738.9170272528595</v>
      </c>
      <c r="S111" s="70">
        <f t="shared" si="37"/>
        <v>1993.2550201300548</v>
      </c>
      <c r="T111" s="70">
        <f t="shared" si="37"/>
        <v>2584.0464328447424</v>
      </c>
      <c r="U111" s="70">
        <f t="shared" si="37"/>
        <v>2705.3252078531</v>
      </c>
    </row>
    <row r="112" spans="1:24" ht="15.75" x14ac:dyDescent="0.25">
      <c r="A112" s="130"/>
      <c r="B112" s="127">
        <v>800</v>
      </c>
      <c r="C112" s="128"/>
      <c r="D112" s="70">
        <f t="shared" si="32"/>
        <v>701.81302843947753</v>
      </c>
      <c r="E112" s="70">
        <f t="shared" si="32"/>
        <v>895.79052653346321</v>
      </c>
      <c r="F112" s="70">
        <f t="shared" si="32"/>
        <v>1054.7785973327063</v>
      </c>
      <c r="G112" s="70">
        <f t="shared" si="32"/>
        <v>1232.4490073875613</v>
      </c>
      <c r="H112" s="70">
        <f t="shared" si="32"/>
        <v>1550.6453766175682</v>
      </c>
      <c r="I112" s="70">
        <f t="shared" ref="I112:U112" si="38">I58/1.16</f>
        <v>1748.0336276375663</v>
      </c>
      <c r="J112" s="70">
        <f t="shared" si="38"/>
        <v>891.28997357927312</v>
      </c>
      <c r="K112" s="70">
        <f t="shared" si="38"/>
        <v>1140.5595719650066</v>
      </c>
      <c r="L112" s="70">
        <f t="shared" si="38"/>
        <v>1378.9635024745928</v>
      </c>
      <c r="M112" s="70">
        <f t="shared" si="38"/>
        <v>1672.3895778652168</v>
      </c>
      <c r="N112" s="70">
        <f t="shared" si="38"/>
        <v>2041.6279571163032</v>
      </c>
      <c r="O112" s="70">
        <f t="shared" si="38"/>
        <v>2280.1272230157979</v>
      </c>
      <c r="P112" s="70">
        <f t="shared" si="38"/>
        <v>1285.204759581733</v>
      </c>
      <c r="Q112" s="70">
        <f t="shared" si="38"/>
        <v>1628.847324460869</v>
      </c>
      <c r="R112" s="70">
        <f t="shared" si="38"/>
        <v>1987.3337454318391</v>
      </c>
      <c r="S112" s="70">
        <f t="shared" si="38"/>
        <v>2278.0057372914912</v>
      </c>
      <c r="T112" s="70">
        <f t="shared" si="38"/>
        <v>2953.195923251134</v>
      </c>
      <c r="U112" s="70">
        <f t="shared" si="38"/>
        <v>3091.8002375464002</v>
      </c>
    </row>
    <row r="113" spans="1:21" ht="16.5" thickBot="1" x14ac:dyDescent="0.3">
      <c r="A113" s="130"/>
      <c r="B113" s="127">
        <v>900</v>
      </c>
      <c r="C113" s="128"/>
      <c r="D113" s="112">
        <f t="shared" si="32"/>
        <v>789.53965699441221</v>
      </c>
      <c r="E113" s="112">
        <f t="shared" si="32"/>
        <v>1007.7643423501461</v>
      </c>
      <c r="F113" s="112">
        <f t="shared" si="32"/>
        <v>1186.6259219992944</v>
      </c>
      <c r="G113" s="112">
        <f t="shared" si="32"/>
        <v>1386.5051333110066</v>
      </c>
      <c r="H113" s="112">
        <f t="shared" si="32"/>
        <v>1744.4760486947644</v>
      </c>
      <c r="I113" s="112">
        <f t="shared" ref="I113:U113" si="39">I59/1.16</f>
        <v>1966.5378310922622</v>
      </c>
      <c r="J113" s="112">
        <f t="shared" si="39"/>
        <v>1002.7012202766824</v>
      </c>
      <c r="K113" s="112">
        <f t="shared" si="39"/>
        <v>1283.1295184606324</v>
      </c>
      <c r="L113" s="112">
        <f t="shared" si="39"/>
        <v>1551.3339402839169</v>
      </c>
      <c r="M113" s="112">
        <f t="shared" si="39"/>
        <v>1881.4382750983689</v>
      </c>
      <c r="N113" s="112">
        <f t="shared" si="39"/>
        <v>2296.831451755841</v>
      </c>
      <c r="O113" s="112">
        <f t="shared" si="39"/>
        <v>2565.1431258927723</v>
      </c>
      <c r="P113" s="112">
        <f t="shared" si="39"/>
        <v>1445.8553545294496</v>
      </c>
      <c r="Q113" s="112">
        <f t="shared" si="39"/>
        <v>1832.4532400184778</v>
      </c>
      <c r="R113" s="112">
        <f t="shared" si="39"/>
        <v>2235.7504636108197</v>
      </c>
      <c r="S113" s="112">
        <f t="shared" si="39"/>
        <v>2562.7564544529278</v>
      </c>
      <c r="T113" s="112">
        <f t="shared" si="39"/>
        <v>3322.3454136575256</v>
      </c>
      <c r="U113" s="112">
        <f t="shared" si="39"/>
        <v>3478.2752672397</v>
      </c>
    </row>
    <row r="114" spans="1:21" ht="16.5" thickBot="1" x14ac:dyDescent="0.3">
      <c r="A114" s="130"/>
      <c r="B114" s="127">
        <v>1000</v>
      </c>
      <c r="C114" s="128"/>
      <c r="D114" s="108">
        <f t="shared" si="32"/>
        <v>877.26628554934689</v>
      </c>
      <c r="E114" s="108">
        <f t="shared" si="32"/>
        <v>1119.738158166829</v>
      </c>
      <c r="F114" s="108">
        <f t="shared" si="32"/>
        <v>1318.4732466658829</v>
      </c>
      <c r="G114" s="108">
        <f t="shared" si="32"/>
        <v>1540.5612592344517</v>
      </c>
      <c r="H114" s="108">
        <f t="shared" si="32"/>
        <v>1938.30672077196</v>
      </c>
      <c r="I114" s="108">
        <f t="shared" ref="I114:U114" si="40">I60/1.16</f>
        <v>2185.0420345469583</v>
      </c>
      <c r="J114" s="108">
        <f t="shared" si="40"/>
        <v>1114.1124669740916</v>
      </c>
      <c r="K114" s="108">
        <f t="shared" si="40"/>
        <v>1425.6994649562582</v>
      </c>
      <c r="L114" s="108">
        <f t="shared" si="40"/>
        <v>1723.7043780932411</v>
      </c>
      <c r="M114" s="108">
        <f t="shared" si="40"/>
        <v>2090.486972331521</v>
      </c>
      <c r="N114" s="108">
        <f t="shared" si="40"/>
        <v>2552.0349463953785</v>
      </c>
      <c r="O114" s="108">
        <f t="shared" si="40"/>
        <v>2850.1590287697477</v>
      </c>
      <c r="P114" s="108">
        <f t="shared" si="40"/>
        <v>1606.5059494771663</v>
      </c>
      <c r="Q114" s="108">
        <f t="shared" si="40"/>
        <v>2036.0591555760864</v>
      </c>
      <c r="R114" s="108">
        <f t="shared" si="40"/>
        <v>2484.1671817897995</v>
      </c>
      <c r="S114" s="108">
        <f t="shared" si="40"/>
        <v>2847.5071716143643</v>
      </c>
      <c r="T114" s="108">
        <f t="shared" si="40"/>
        <v>3691.4949040639176</v>
      </c>
      <c r="U114" s="114">
        <f t="shared" si="40"/>
        <v>3864.7502969329998</v>
      </c>
    </row>
    <row r="115" spans="1:21" ht="15.75" x14ac:dyDescent="0.25">
      <c r="A115" s="130"/>
      <c r="B115" s="127">
        <v>1100</v>
      </c>
      <c r="C115" s="128"/>
      <c r="D115" s="70">
        <f t="shared" si="32"/>
        <v>964.99291410428157</v>
      </c>
      <c r="E115" s="70">
        <f t="shared" si="32"/>
        <v>1231.7119739835121</v>
      </c>
      <c r="F115" s="70">
        <f t="shared" si="32"/>
        <v>1450.320571332471</v>
      </c>
      <c r="G115" s="70">
        <f t="shared" si="32"/>
        <v>1694.6173851578969</v>
      </c>
      <c r="H115" s="70">
        <f t="shared" si="32"/>
        <v>2132.1373928491562</v>
      </c>
      <c r="I115" s="70">
        <f t="shared" ref="I115:U115" si="41">I61/1.16</f>
        <v>2403.5462380016543</v>
      </c>
      <c r="J115" s="70">
        <f t="shared" si="41"/>
        <v>1225.5237136715007</v>
      </c>
      <c r="K115" s="70">
        <f t="shared" si="41"/>
        <v>1568.2694114518843</v>
      </c>
      <c r="L115" s="70">
        <f t="shared" si="41"/>
        <v>1896.0748159025654</v>
      </c>
      <c r="M115" s="70">
        <f t="shared" si="41"/>
        <v>2299.5356695646733</v>
      </c>
      <c r="N115" s="70">
        <f t="shared" si="41"/>
        <v>2807.2384410349164</v>
      </c>
      <c r="O115" s="70">
        <f t="shared" si="41"/>
        <v>3135.1749316467221</v>
      </c>
      <c r="P115" s="70">
        <f t="shared" si="41"/>
        <v>1767.1565444248829</v>
      </c>
      <c r="Q115" s="70">
        <f t="shared" si="41"/>
        <v>2239.6650711336947</v>
      </c>
      <c r="R115" s="70">
        <f t="shared" si="41"/>
        <v>2732.583899968779</v>
      </c>
      <c r="S115" s="70">
        <f t="shared" si="41"/>
        <v>3132.2578887758004</v>
      </c>
      <c r="T115" s="70">
        <f t="shared" si="41"/>
        <v>4060.6443944703096</v>
      </c>
      <c r="U115" s="70">
        <f t="shared" si="41"/>
        <v>4251.2253266262996</v>
      </c>
    </row>
    <row r="116" spans="1:21" ht="15.75" x14ac:dyDescent="0.25">
      <c r="A116" s="130"/>
      <c r="B116" s="127">
        <v>1200</v>
      </c>
      <c r="C116" s="128"/>
      <c r="D116" s="70">
        <f t="shared" si="32"/>
        <v>1052.7195426592161</v>
      </c>
      <c r="E116" s="70">
        <f t="shared" si="32"/>
        <v>1343.6857898001947</v>
      </c>
      <c r="F116" s="70">
        <f t="shared" si="32"/>
        <v>1582.1678959990593</v>
      </c>
      <c r="G116" s="70">
        <f t="shared" si="32"/>
        <v>1848.673511081342</v>
      </c>
      <c r="H116" s="70">
        <f t="shared" si="32"/>
        <v>2325.9680649263523</v>
      </c>
      <c r="I116" s="70">
        <f t="shared" ref="I116:U116" si="42">I62/1.16</f>
        <v>2622.0504414563493</v>
      </c>
      <c r="J116" s="70">
        <f t="shared" si="42"/>
        <v>1336.9349603689097</v>
      </c>
      <c r="K116" s="70">
        <f t="shared" si="42"/>
        <v>1710.8393579475103</v>
      </c>
      <c r="L116" s="70">
        <f t="shared" si="42"/>
        <v>2068.4452537118896</v>
      </c>
      <c r="M116" s="70">
        <f t="shared" si="42"/>
        <v>2508.5843667978256</v>
      </c>
      <c r="N116" s="70">
        <f t="shared" si="42"/>
        <v>3062.4419356744538</v>
      </c>
      <c r="O116" s="70">
        <f t="shared" si="42"/>
        <v>3420.1908345236966</v>
      </c>
      <c r="P116" s="70">
        <f t="shared" si="42"/>
        <v>1927.8071393725997</v>
      </c>
      <c r="Q116" s="70">
        <f t="shared" si="42"/>
        <v>2443.2709866913033</v>
      </c>
      <c r="R116" s="70">
        <f t="shared" si="42"/>
        <v>2981.0006181477593</v>
      </c>
      <c r="S116" s="70">
        <f t="shared" si="42"/>
        <v>3417.008605937237</v>
      </c>
      <c r="T116" s="70">
        <f t="shared" si="42"/>
        <v>4429.7938848767008</v>
      </c>
      <c r="U116" s="70">
        <f t="shared" si="42"/>
        <v>4637.7003563196004</v>
      </c>
    </row>
    <row r="117" spans="1:21" ht="15.75" x14ac:dyDescent="0.25">
      <c r="A117" s="130"/>
      <c r="B117" s="127">
        <v>1300</v>
      </c>
      <c r="C117" s="128"/>
      <c r="D117" s="70">
        <f t="shared" si="32"/>
        <v>1140.446171214151</v>
      </c>
      <c r="E117" s="70">
        <f t="shared" si="32"/>
        <v>1455.6596056168776</v>
      </c>
      <c r="F117" s="70">
        <f t="shared" si="32"/>
        <v>1714.0152206656478</v>
      </c>
      <c r="G117" s="70">
        <f t="shared" si="32"/>
        <v>2002.7296370047873</v>
      </c>
      <c r="H117" s="70">
        <f t="shared" si="32"/>
        <v>2519.7987370035489</v>
      </c>
      <c r="I117" s="70">
        <f t="shared" ref="I117:U117" si="43">I63/1.16</f>
        <v>2840.5546449110457</v>
      </c>
      <c r="J117" s="70">
        <f t="shared" si="43"/>
        <v>1448.346207066319</v>
      </c>
      <c r="K117" s="70">
        <f t="shared" si="43"/>
        <v>1853.4093044431361</v>
      </c>
      <c r="L117" s="70">
        <f t="shared" si="43"/>
        <v>2240.8156915212135</v>
      </c>
      <c r="M117" s="70">
        <f t="shared" si="43"/>
        <v>2717.6330640309775</v>
      </c>
      <c r="N117" s="70">
        <f t="shared" si="43"/>
        <v>3317.6454303139926</v>
      </c>
      <c r="O117" s="70">
        <f t="shared" si="43"/>
        <v>3705.206737400672</v>
      </c>
      <c r="P117" s="70">
        <f t="shared" si="43"/>
        <v>2088.4577343203164</v>
      </c>
      <c r="Q117" s="70">
        <f t="shared" si="43"/>
        <v>2646.8769022489118</v>
      </c>
      <c r="R117" s="70">
        <f t="shared" si="43"/>
        <v>3229.4173363267391</v>
      </c>
      <c r="S117" s="70">
        <f t="shared" si="43"/>
        <v>3701.7593230986736</v>
      </c>
      <c r="T117" s="70">
        <f t="shared" si="43"/>
        <v>4798.9433752830928</v>
      </c>
      <c r="U117" s="70">
        <f t="shared" si="43"/>
        <v>5024.1753860128993</v>
      </c>
    </row>
    <row r="118" spans="1:21" ht="15.75" x14ac:dyDescent="0.25">
      <c r="A118" s="130"/>
      <c r="B118" s="127">
        <v>1400</v>
      </c>
      <c r="C118" s="128"/>
      <c r="D118" s="70">
        <f t="shared" si="32"/>
        <v>1228.1727997690855</v>
      </c>
      <c r="E118" s="70">
        <f t="shared" si="32"/>
        <v>1567.6334214335604</v>
      </c>
      <c r="F118" s="70">
        <f t="shared" si="32"/>
        <v>1845.8625453322356</v>
      </c>
      <c r="G118" s="70">
        <f t="shared" si="32"/>
        <v>2156.7857629282325</v>
      </c>
      <c r="H118" s="70">
        <f t="shared" si="32"/>
        <v>2713.6294090807442</v>
      </c>
      <c r="I118" s="70">
        <f t="shared" ref="I118:U118" si="44">I64/1.16</f>
        <v>3059.0588483657411</v>
      </c>
      <c r="J118" s="70">
        <f t="shared" si="44"/>
        <v>1559.7574537637281</v>
      </c>
      <c r="K118" s="70">
        <f t="shared" si="44"/>
        <v>1995.9792509387619</v>
      </c>
      <c r="L118" s="70">
        <f t="shared" si="44"/>
        <v>2413.1861293305374</v>
      </c>
      <c r="M118" s="70">
        <f t="shared" si="44"/>
        <v>2926.6817612641294</v>
      </c>
      <c r="N118" s="70">
        <f t="shared" si="44"/>
        <v>3572.8489249535301</v>
      </c>
      <c r="O118" s="70">
        <f t="shared" si="44"/>
        <v>3990.2226402776464</v>
      </c>
      <c r="P118" s="70">
        <f t="shared" si="44"/>
        <v>2249.1083292680328</v>
      </c>
      <c r="Q118" s="70">
        <f t="shared" si="44"/>
        <v>2850.4828178065204</v>
      </c>
      <c r="R118" s="70">
        <f t="shared" si="44"/>
        <v>3477.834054505719</v>
      </c>
      <c r="S118" s="70">
        <f t="shared" si="44"/>
        <v>3986.5100402601097</v>
      </c>
      <c r="T118" s="70">
        <f t="shared" si="44"/>
        <v>5168.0928656894848</v>
      </c>
      <c r="U118" s="70">
        <f t="shared" si="44"/>
        <v>5410.6504157062</v>
      </c>
    </row>
    <row r="119" spans="1:21" ht="15.75" x14ac:dyDescent="0.25">
      <c r="A119" s="130"/>
      <c r="B119" s="127">
        <v>1500</v>
      </c>
      <c r="C119" s="128"/>
      <c r="D119" s="70">
        <f t="shared" si="32"/>
        <v>1315.8994283240204</v>
      </c>
      <c r="E119" s="70">
        <f t="shared" si="32"/>
        <v>1679.6072372502433</v>
      </c>
      <c r="F119" s="70">
        <f t="shared" si="32"/>
        <v>1977.7098699988239</v>
      </c>
      <c r="G119" s="70">
        <f t="shared" ref="E119:H127" si="45">G65/1.16</f>
        <v>2310.8418888516776</v>
      </c>
      <c r="H119" s="70">
        <f t="shared" si="45"/>
        <v>2907.4600811579403</v>
      </c>
      <c r="I119" s="70">
        <f t="shared" ref="I119:U119" si="46">I65/1.16</f>
        <v>3277.5630518204371</v>
      </c>
      <c r="J119" s="70">
        <f t="shared" si="46"/>
        <v>1671.1687004611372</v>
      </c>
      <c r="K119" s="70">
        <f t="shared" si="46"/>
        <v>2138.5491974343877</v>
      </c>
      <c r="L119" s="70">
        <f t="shared" si="46"/>
        <v>2585.5565671398617</v>
      </c>
      <c r="M119" s="70">
        <f t="shared" si="46"/>
        <v>3135.7304584972817</v>
      </c>
      <c r="N119" s="70">
        <f t="shared" si="46"/>
        <v>3828.052419593068</v>
      </c>
      <c r="O119" s="70">
        <f t="shared" si="46"/>
        <v>4275.2385431546209</v>
      </c>
      <c r="P119" s="70">
        <f t="shared" si="46"/>
        <v>2409.7589242157496</v>
      </c>
      <c r="Q119" s="70">
        <f t="shared" si="46"/>
        <v>3054.088733364129</v>
      </c>
      <c r="R119" s="70">
        <f t="shared" si="46"/>
        <v>3726.2507726846993</v>
      </c>
      <c r="S119" s="70">
        <f t="shared" si="46"/>
        <v>4271.2607574215463</v>
      </c>
      <c r="T119" s="70">
        <f t="shared" si="46"/>
        <v>5537.2423560958759</v>
      </c>
      <c r="U119" s="70">
        <f t="shared" si="46"/>
        <v>5797.1254453994998</v>
      </c>
    </row>
    <row r="120" spans="1:21" ht="15.75" x14ac:dyDescent="0.25">
      <c r="A120" s="130"/>
      <c r="B120" s="127">
        <v>1600</v>
      </c>
      <c r="C120" s="128"/>
      <c r="D120" s="70">
        <f t="shared" ref="D120:D127" si="47">D66/1.16</f>
        <v>1403.6260568789551</v>
      </c>
      <c r="E120" s="70">
        <f t="shared" si="45"/>
        <v>1791.5810530669264</v>
      </c>
      <c r="F120" s="70">
        <f t="shared" si="45"/>
        <v>2109.5571946654127</v>
      </c>
      <c r="G120" s="70">
        <f t="shared" si="45"/>
        <v>2464.8980147751226</v>
      </c>
      <c r="H120" s="70">
        <f t="shared" si="45"/>
        <v>3101.2907532351364</v>
      </c>
      <c r="I120" s="70">
        <f t="shared" ref="I120:U120" si="48">I66/1.16</f>
        <v>3496.0672552751325</v>
      </c>
      <c r="J120" s="70">
        <f t="shared" si="48"/>
        <v>1782.5799471585462</v>
      </c>
      <c r="K120" s="70">
        <f t="shared" si="48"/>
        <v>2281.1191439300133</v>
      </c>
      <c r="L120" s="70">
        <f t="shared" si="48"/>
        <v>2757.9270049491856</v>
      </c>
      <c r="M120" s="70">
        <f t="shared" si="48"/>
        <v>3344.7791557304336</v>
      </c>
      <c r="N120" s="70">
        <f t="shared" si="48"/>
        <v>4083.2559142326063</v>
      </c>
      <c r="O120" s="70">
        <f t="shared" si="48"/>
        <v>4560.2544460315958</v>
      </c>
      <c r="P120" s="70">
        <f t="shared" si="48"/>
        <v>2570.409519163466</v>
      </c>
      <c r="Q120" s="70">
        <f t="shared" si="48"/>
        <v>3257.694648921738</v>
      </c>
      <c r="R120" s="70">
        <f t="shared" si="48"/>
        <v>3974.6674908636783</v>
      </c>
      <c r="S120" s="70">
        <f t="shared" si="48"/>
        <v>4556.0114745829824</v>
      </c>
      <c r="T120" s="70">
        <f t="shared" si="48"/>
        <v>5906.391846502268</v>
      </c>
      <c r="U120" s="70">
        <f t="shared" si="48"/>
        <v>6183.6004750928005</v>
      </c>
    </row>
    <row r="121" spans="1:21" ht="15.75" x14ac:dyDescent="0.25">
      <c r="A121" s="130"/>
      <c r="B121" s="127">
        <v>1800</v>
      </c>
      <c r="C121" s="128"/>
      <c r="D121" s="70">
        <f t="shared" si="47"/>
        <v>1579.0793139888244</v>
      </c>
      <c r="E121" s="70">
        <f t="shared" si="45"/>
        <v>2015.5286847002922</v>
      </c>
      <c r="F121" s="70">
        <f t="shared" si="45"/>
        <v>2373.2518439985888</v>
      </c>
      <c r="G121" s="70">
        <f t="shared" si="45"/>
        <v>2773.0102666220132</v>
      </c>
      <c r="H121" s="70">
        <f t="shared" si="45"/>
        <v>3488.9520973895287</v>
      </c>
      <c r="I121" s="70">
        <f t="shared" ref="I121:U121" si="49">I67/1.16</f>
        <v>3933.0756621845244</v>
      </c>
      <c r="J121" s="70">
        <f t="shared" si="49"/>
        <v>2005.4024405533648</v>
      </c>
      <c r="K121" s="70">
        <f t="shared" si="49"/>
        <v>2566.2590369212649</v>
      </c>
      <c r="L121" s="70">
        <f t="shared" si="49"/>
        <v>3102.6678805678339</v>
      </c>
      <c r="M121" s="70">
        <f t="shared" si="49"/>
        <v>3762.8765501967378</v>
      </c>
      <c r="N121" s="70">
        <f t="shared" si="49"/>
        <v>4593.6629035116821</v>
      </c>
      <c r="O121" s="70">
        <f t="shared" si="49"/>
        <v>5130.2862517855447</v>
      </c>
      <c r="P121" s="70">
        <f t="shared" si="49"/>
        <v>2891.7107090588993</v>
      </c>
      <c r="Q121" s="70">
        <f t="shared" si="49"/>
        <v>3664.9064800369556</v>
      </c>
      <c r="R121" s="70">
        <f t="shared" si="49"/>
        <v>4471.5009272216394</v>
      </c>
      <c r="S121" s="70">
        <f t="shared" si="49"/>
        <v>5125.5129089058555</v>
      </c>
      <c r="T121" s="70">
        <f t="shared" si="49"/>
        <v>6644.6908273150511</v>
      </c>
      <c r="U121" s="70">
        <f t="shared" si="49"/>
        <v>6956.5505344794001</v>
      </c>
    </row>
    <row r="122" spans="1:21" ht="15.75" x14ac:dyDescent="0.25">
      <c r="A122" s="130"/>
      <c r="B122" s="127">
        <v>2000</v>
      </c>
      <c r="C122" s="128"/>
      <c r="D122" s="70">
        <f t="shared" si="47"/>
        <v>1754.5325710986938</v>
      </c>
      <c r="E122" s="70">
        <f t="shared" si="45"/>
        <v>2239.4763163336579</v>
      </c>
      <c r="F122" s="70">
        <f t="shared" si="45"/>
        <v>2636.9464933317659</v>
      </c>
      <c r="G122" s="70">
        <f t="shared" si="45"/>
        <v>3081.1225184689033</v>
      </c>
      <c r="H122" s="70">
        <f t="shared" si="45"/>
        <v>3876.6134415439201</v>
      </c>
      <c r="I122" s="70">
        <f t="shared" ref="I122:U122" si="50">I68/1.16</f>
        <v>4370.0840690939167</v>
      </c>
      <c r="J122" s="70">
        <f t="shared" si="50"/>
        <v>2228.2249339481832</v>
      </c>
      <c r="K122" s="70">
        <f t="shared" si="50"/>
        <v>2851.3989299125165</v>
      </c>
      <c r="L122" s="70">
        <f t="shared" si="50"/>
        <v>3447.4087561864822</v>
      </c>
      <c r="M122" s="70">
        <f t="shared" si="50"/>
        <v>4180.9739446630419</v>
      </c>
      <c r="N122" s="70">
        <f t="shared" si="50"/>
        <v>5104.069892790757</v>
      </c>
      <c r="O122" s="70">
        <f t="shared" si="50"/>
        <v>5700.3180575394954</v>
      </c>
      <c r="P122" s="70">
        <f t="shared" si="50"/>
        <v>3213.0118989543325</v>
      </c>
      <c r="Q122" s="70">
        <f t="shared" si="50"/>
        <v>4072.1183111521727</v>
      </c>
      <c r="R122" s="70">
        <f t="shared" si="50"/>
        <v>4968.3343635795991</v>
      </c>
      <c r="S122" s="70">
        <f t="shared" si="50"/>
        <v>5695.0143432287286</v>
      </c>
      <c r="T122" s="70">
        <f t="shared" si="50"/>
        <v>7382.9898081278352</v>
      </c>
      <c r="U122" s="70">
        <f t="shared" si="50"/>
        <v>7729.5005938659997</v>
      </c>
    </row>
    <row r="123" spans="1:21" ht="15.75" x14ac:dyDescent="0.25">
      <c r="A123" s="130"/>
      <c r="B123" s="127">
        <v>2200</v>
      </c>
      <c r="C123" s="128"/>
      <c r="D123" s="70">
        <f t="shared" si="47"/>
        <v>1929.9858282085631</v>
      </c>
      <c r="E123" s="70">
        <f t="shared" si="45"/>
        <v>2463.4239479670241</v>
      </c>
      <c r="F123" s="70">
        <f t="shared" si="45"/>
        <v>2900.641142664942</v>
      </c>
      <c r="G123" s="70">
        <f t="shared" si="45"/>
        <v>3389.2347703157939</v>
      </c>
      <c r="H123" s="70">
        <f t="shared" si="45"/>
        <v>4264.2747856983124</v>
      </c>
      <c r="I123" s="70">
        <f t="shared" ref="I123:U123" si="51">I69/1.16</f>
        <v>4807.0924760033085</v>
      </c>
      <c r="J123" s="70">
        <f t="shared" si="51"/>
        <v>2451.0474273430013</v>
      </c>
      <c r="K123" s="70">
        <f t="shared" si="51"/>
        <v>3136.5388229037685</v>
      </c>
      <c r="L123" s="70">
        <f t="shared" si="51"/>
        <v>3792.1496318051309</v>
      </c>
      <c r="M123" s="70">
        <f t="shared" si="51"/>
        <v>4599.0713391293466</v>
      </c>
      <c r="N123" s="70">
        <f t="shared" si="51"/>
        <v>5614.4768820698328</v>
      </c>
      <c r="O123" s="70">
        <f t="shared" si="51"/>
        <v>6270.3498632934443</v>
      </c>
      <c r="P123" s="70">
        <f t="shared" si="51"/>
        <v>3534.3130888497658</v>
      </c>
      <c r="Q123" s="70">
        <f t="shared" si="51"/>
        <v>4479.3301422673894</v>
      </c>
      <c r="R123" s="70">
        <f t="shared" si="51"/>
        <v>5465.1677999375579</v>
      </c>
      <c r="S123" s="70">
        <f t="shared" si="51"/>
        <v>6264.5157775516009</v>
      </c>
      <c r="T123" s="70">
        <f t="shared" si="51"/>
        <v>8121.2887889406193</v>
      </c>
      <c r="U123" s="70">
        <f t="shared" si="51"/>
        <v>8502.4506532525993</v>
      </c>
    </row>
    <row r="124" spans="1:21" ht="15.75" x14ac:dyDescent="0.25">
      <c r="A124" s="130"/>
      <c r="B124" s="127">
        <v>2400</v>
      </c>
      <c r="C124" s="128"/>
      <c r="D124" s="70">
        <f t="shared" si="47"/>
        <v>2105.4390853184323</v>
      </c>
      <c r="E124" s="70">
        <f t="shared" si="45"/>
        <v>2687.3715796003894</v>
      </c>
      <c r="F124" s="70">
        <f t="shared" si="45"/>
        <v>3164.3357919981186</v>
      </c>
      <c r="G124" s="70">
        <f t="shared" si="45"/>
        <v>3697.347022162684</v>
      </c>
      <c r="H124" s="70">
        <f t="shared" si="45"/>
        <v>4651.9361298527047</v>
      </c>
      <c r="I124" s="70">
        <f t="shared" ref="I124:U124" si="52">I70/1.16</f>
        <v>5244.1008829126986</v>
      </c>
      <c r="J124" s="70">
        <f t="shared" si="52"/>
        <v>2673.8699207378195</v>
      </c>
      <c r="K124" s="70">
        <f t="shared" si="52"/>
        <v>3421.6787158950206</v>
      </c>
      <c r="L124" s="70">
        <f t="shared" si="52"/>
        <v>4136.8905074237791</v>
      </c>
      <c r="M124" s="70">
        <f t="shared" si="52"/>
        <v>5017.1687335956512</v>
      </c>
      <c r="N124" s="70">
        <f t="shared" si="52"/>
        <v>6124.8838713489076</v>
      </c>
      <c r="O124" s="70">
        <f t="shared" si="52"/>
        <v>6840.3816690473932</v>
      </c>
      <c r="P124" s="70">
        <f t="shared" si="52"/>
        <v>3855.6142787451995</v>
      </c>
      <c r="Q124" s="70">
        <f t="shared" si="52"/>
        <v>4886.5419733826066</v>
      </c>
      <c r="R124" s="70">
        <f t="shared" si="52"/>
        <v>5962.0012362955185</v>
      </c>
      <c r="S124" s="70">
        <f t="shared" si="52"/>
        <v>6834.017211874474</v>
      </c>
      <c r="T124" s="70">
        <f t="shared" si="52"/>
        <v>8859.5877697534015</v>
      </c>
      <c r="U124" s="70">
        <f t="shared" si="52"/>
        <v>9275.4007126392007</v>
      </c>
    </row>
    <row r="125" spans="1:21" ht="15.75" x14ac:dyDescent="0.25">
      <c r="A125" s="130"/>
      <c r="B125" s="127">
        <v>2600</v>
      </c>
      <c r="C125" s="128"/>
      <c r="D125" s="70">
        <f t="shared" si="47"/>
        <v>2280.8923424283021</v>
      </c>
      <c r="E125" s="70">
        <f t="shared" si="45"/>
        <v>2911.3192112337551</v>
      </c>
      <c r="F125" s="70">
        <f t="shared" si="45"/>
        <v>3428.0304413312956</v>
      </c>
      <c r="G125" s="70">
        <f t="shared" si="45"/>
        <v>4005.4592740095745</v>
      </c>
      <c r="H125" s="70">
        <f t="shared" si="45"/>
        <v>5039.5974740070978</v>
      </c>
      <c r="I125" s="70">
        <f t="shared" ref="I125:U125" si="53">I71/1.16</f>
        <v>5681.1092898220913</v>
      </c>
      <c r="J125" s="70">
        <f t="shared" si="53"/>
        <v>2896.6924141326381</v>
      </c>
      <c r="K125" s="70">
        <f t="shared" si="53"/>
        <v>3706.8186088862722</v>
      </c>
      <c r="L125" s="70">
        <f t="shared" si="53"/>
        <v>4481.6313830424269</v>
      </c>
      <c r="M125" s="70">
        <f t="shared" si="53"/>
        <v>5435.266128061955</v>
      </c>
      <c r="N125" s="70">
        <f t="shared" si="53"/>
        <v>6635.2908606279852</v>
      </c>
      <c r="O125" s="70">
        <f t="shared" si="53"/>
        <v>7410.4134748013439</v>
      </c>
      <c r="P125" s="70">
        <f t="shared" si="53"/>
        <v>4176.9154686406328</v>
      </c>
      <c r="Q125" s="70">
        <f t="shared" si="53"/>
        <v>5293.7538044978237</v>
      </c>
      <c r="R125" s="70">
        <f t="shared" si="53"/>
        <v>6458.8346726534783</v>
      </c>
      <c r="S125" s="70">
        <f t="shared" si="53"/>
        <v>7403.5186461973472</v>
      </c>
      <c r="T125" s="70">
        <f t="shared" si="53"/>
        <v>9597.8867505661856</v>
      </c>
      <c r="U125" s="70">
        <f t="shared" si="53"/>
        <v>10048.350772025799</v>
      </c>
    </row>
    <row r="126" spans="1:21" ht="15.75" x14ac:dyDescent="0.25">
      <c r="A126" s="130"/>
      <c r="B126" s="127">
        <v>2800</v>
      </c>
      <c r="C126" s="128"/>
      <c r="D126" s="70">
        <f t="shared" si="47"/>
        <v>2456.345599538171</v>
      </c>
      <c r="E126" s="70">
        <f t="shared" si="45"/>
        <v>3135.2668428671209</v>
      </c>
      <c r="F126" s="70">
        <f t="shared" si="45"/>
        <v>3691.7250906644713</v>
      </c>
      <c r="G126" s="70">
        <f t="shared" si="45"/>
        <v>4313.5715258564651</v>
      </c>
      <c r="H126" s="70">
        <f t="shared" si="45"/>
        <v>5427.2588181614883</v>
      </c>
      <c r="I126" s="70">
        <f t="shared" ref="I126:U126" si="54">I72/1.16</f>
        <v>6118.1176967314823</v>
      </c>
      <c r="J126" s="70">
        <f t="shared" si="54"/>
        <v>3119.5149075274562</v>
      </c>
      <c r="K126" s="70">
        <f t="shared" si="54"/>
        <v>3991.9585018775238</v>
      </c>
      <c r="L126" s="70">
        <f t="shared" si="54"/>
        <v>4826.3722586610747</v>
      </c>
      <c r="M126" s="70">
        <f t="shared" si="54"/>
        <v>5853.3635225282587</v>
      </c>
      <c r="N126" s="70">
        <f t="shared" si="54"/>
        <v>7145.6978499070601</v>
      </c>
      <c r="O126" s="70">
        <f t="shared" si="54"/>
        <v>7980.4452805552928</v>
      </c>
      <c r="P126" s="70">
        <f t="shared" si="54"/>
        <v>4498.2166585360656</v>
      </c>
      <c r="Q126" s="70">
        <f t="shared" si="54"/>
        <v>5700.9656356130408</v>
      </c>
      <c r="R126" s="70">
        <f t="shared" si="54"/>
        <v>6955.668109011438</v>
      </c>
      <c r="S126" s="70">
        <f t="shared" si="54"/>
        <v>7973.0200805202194</v>
      </c>
      <c r="T126" s="70">
        <f t="shared" si="54"/>
        <v>10336.18573137897</v>
      </c>
      <c r="U126" s="70">
        <f t="shared" si="54"/>
        <v>10821.3008314124</v>
      </c>
    </row>
    <row r="127" spans="1:21" ht="16.5" thickBot="1" x14ac:dyDescent="0.3">
      <c r="A127" s="131"/>
      <c r="B127" s="125">
        <v>3000</v>
      </c>
      <c r="C127" s="126"/>
      <c r="D127" s="70">
        <f t="shared" si="47"/>
        <v>2631.7988566480408</v>
      </c>
      <c r="E127" s="70">
        <f t="shared" si="45"/>
        <v>3359.2144745004866</v>
      </c>
      <c r="F127" s="70">
        <f t="shared" si="45"/>
        <v>3955.4197399976479</v>
      </c>
      <c r="G127" s="70">
        <f t="shared" si="45"/>
        <v>4621.6837777033552</v>
      </c>
      <c r="H127" s="70">
        <f t="shared" si="45"/>
        <v>5814.9201623158806</v>
      </c>
      <c r="I127" s="70">
        <f t="shared" ref="I127:U127" si="55">I73/1.16</f>
        <v>6555.1261036408741</v>
      </c>
      <c r="J127" s="70">
        <f t="shared" si="55"/>
        <v>3342.3374009222744</v>
      </c>
      <c r="K127" s="70">
        <f t="shared" si="55"/>
        <v>4277.0983948687754</v>
      </c>
      <c r="L127" s="70">
        <f t="shared" si="55"/>
        <v>5171.1131342797235</v>
      </c>
      <c r="M127" s="70">
        <f t="shared" si="55"/>
        <v>6271.4609169945634</v>
      </c>
      <c r="N127" s="70">
        <f t="shared" si="55"/>
        <v>7656.1048391861359</v>
      </c>
      <c r="O127" s="70">
        <f t="shared" si="55"/>
        <v>8550.4770863092417</v>
      </c>
      <c r="P127" s="70">
        <f t="shared" si="55"/>
        <v>4819.5178484314993</v>
      </c>
      <c r="Q127" s="70">
        <f t="shared" si="55"/>
        <v>6108.177466728258</v>
      </c>
      <c r="R127" s="70">
        <f t="shared" si="55"/>
        <v>7452.5015453693986</v>
      </c>
      <c r="S127" s="70">
        <f t="shared" si="55"/>
        <v>8542.5215148430925</v>
      </c>
      <c r="T127" s="70">
        <f t="shared" si="55"/>
        <v>11074.484712191752</v>
      </c>
      <c r="U127" s="70">
        <f t="shared" si="55"/>
        <v>11594.250890799</v>
      </c>
    </row>
    <row r="128" spans="1:21" ht="15.75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</row>
    <row r="129" spans="1:21" ht="15.75" x14ac:dyDescent="0.25">
      <c r="A129" s="119"/>
      <c r="B129" s="119"/>
      <c r="C129" s="119"/>
      <c r="D129" s="119"/>
      <c r="E129" s="119"/>
      <c r="F129" s="119"/>
      <c r="G129" s="119"/>
      <c r="H129" s="119"/>
      <c r="I129" s="119"/>
      <c r="J129" s="119"/>
      <c r="K129" s="119"/>
      <c r="L129" s="119"/>
      <c r="M129" s="119"/>
      <c r="N129" s="119"/>
      <c r="O129" s="119"/>
      <c r="P129" s="119"/>
      <c r="Q129" s="119"/>
      <c r="R129" s="119"/>
      <c r="S129" s="119"/>
      <c r="T129" s="119"/>
      <c r="U129" s="119"/>
    </row>
    <row r="130" spans="1:21" ht="15.75" x14ac:dyDescent="0.25">
      <c r="A130" s="119"/>
      <c r="B130" s="119"/>
      <c r="C130" s="119"/>
      <c r="D130" s="119"/>
      <c r="E130" s="119"/>
      <c r="F130" s="119"/>
      <c r="G130" s="119"/>
      <c r="H130" s="119"/>
      <c r="I130" s="119"/>
      <c r="J130" s="119"/>
      <c r="K130" s="119"/>
      <c r="L130" s="119"/>
      <c r="M130" s="119"/>
      <c r="N130" s="119"/>
      <c r="O130" s="119"/>
      <c r="P130" s="119"/>
      <c r="Q130" s="119"/>
      <c r="R130" s="119"/>
      <c r="S130" s="119"/>
      <c r="T130" s="119"/>
      <c r="U130" s="119"/>
    </row>
    <row r="131" spans="1:21" ht="15.75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</row>
    <row r="132" spans="1:21" ht="15.75" x14ac:dyDescent="0.25">
      <c r="A132" s="75"/>
      <c r="B132" s="124">
        <v>300</v>
      </c>
      <c r="C132" s="124"/>
      <c r="D132" s="124"/>
      <c r="E132" s="124"/>
      <c r="F132" s="124"/>
      <c r="G132" s="124"/>
      <c r="H132" s="124"/>
      <c r="I132" s="124">
        <v>400</v>
      </c>
      <c r="J132" s="124"/>
      <c r="K132" s="124"/>
      <c r="L132" s="124"/>
      <c r="M132" s="124"/>
      <c r="N132" s="124"/>
      <c r="O132" s="124">
        <v>500</v>
      </c>
      <c r="P132" s="124"/>
      <c r="Q132" s="124"/>
      <c r="R132" s="124"/>
      <c r="S132" s="124"/>
      <c r="T132" s="124"/>
      <c r="U132" s="7"/>
    </row>
    <row r="133" spans="1:21" ht="15.75" x14ac:dyDescent="0.25">
      <c r="A133" s="123" t="s">
        <v>0</v>
      </c>
      <c r="B133" s="76" t="s">
        <v>33</v>
      </c>
      <c r="C133" s="76" t="s">
        <v>1</v>
      </c>
      <c r="D133" s="76" t="s">
        <v>2</v>
      </c>
      <c r="E133" s="76" t="s">
        <v>3</v>
      </c>
      <c r="F133" s="76" t="s">
        <v>4</v>
      </c>
      <c r="G133" s="76" t="s">
        <v>5</v>
      </c>
      <c r="H133" s="76" t="s">
        <v>6</v>
      </c>
      <c r="I133" s="76" t="s">
        <v>1</v>
      </c>
      <c r="J133" s="76" t="s">
        <v>2</v>
      </c>
      <c r="K133" s="76" t="s">
        <v>3</v>
      </c>
      <c r="L133" s="76" t="s">
        <v>4</v>
      </c>
      <c r="M133" s="76" t="s">
        <v>5</v>
      </c>
      <c r="N133" s="76" t="s">
        <v>6</v>
      </c>
      <c r="O133" s="76" t="s">
        <v>1</v>
      </c>
      <c r="P133" s="76" t="s">
        <v>2</v>
      </c>
      <c r="Q133" s="76" t="s">
        <v>3</v>
      </c>
      <c r="R133" s="76" t="s">
        <v>4</v>
      </c>
      <c r="S133" s="76" t="s">
        <v>5</v>
      </c>
      <c r="T133" s="76" t="s">
        <v>6</v>
      </c>
      <c r="U133" s="7"/>
    </row>
    <row r="134" spans="1:21" ht="15.75" x14ac:dyDescent="0.25">
      <c r="A134" s="123"/>
      <c r="B134" s="77">
        <v>10</v>
      </c>
      <c r="C134" s="78">
        <v>309</v>
      </c>
      <c r="D134" s="77">
        <f>C134*D169</f>
        <v>1226.2108799999999</v>
      </c>
      <c r="E134" s="77">
        <v>50</v>
      </c>
      <c r="F134" s="77">
        <v>6.45</v>
      </c>
      <c r="G134" s="77">
        <v>1.7</v>
      </c>
      <c r="H134" s="100">
        <v>1.2738</v>
      </c>
      <c r="I134" s="78">
        <v>391</v>
      </c>
      <c r="J134" s="77">
        <f>I134*D169</f>
        <v>1551.61312</v>
      </c>
      <c r="K134" s="77">
        <v>50</v>
      </c>
      <c r="L134" s="77">
        <v>8.3699999999999992</v>
      </c>
      <c r="M134" s="77">
        <v>2.1800000000000002</v>
      </c>
      <c r="N134" s="100">
        <v>1.2786</v>
      </c>
      <c r="O134" s="78">
        <v>469</v>
      </c>
      <c r="P134" s="77">
        <f>O134*D169</f>
        <v>1861.1420799999999</v>
      </c>
      <c r="Q134" s="77">
        <v>50</v>
      </c>
      <c r="R134" s="77">
        <v>10.28</v>
      </c>
      <c r="S134" s="77">
        <v>2.67</v>
      </c>
      <c r="T134" s="100">
        <v>1.2835000000000001</v>
      </c>
      <c r="U134" s="7"/>
    </row>
    <row r="135" spans="1:21" ht="15.75" x14ac:dyDescent="0.25">
      <c r="A135" s="123"/>
      <c r="B135" s="77">
        <v>11</v>
      </c>
      <c r="C135" s="78">
        <v>441</v>
      </c>
      <c r="D135" s="77">
        <f>C135*D169</f>
        <v>1750.0291199999999</v>
      </c>
      <c r="E135" s="77">
        <v>50</v>
      </c>
      <c r="F135" s="77">
        <v>8.6</v>
      </c>
      <c r="G135" s="77">
        <v>2.33</v>
      </c>
      <c r="H135" s="100">
        <v>1.278</v>
      </c>
      <c r="I135" s="78">
        <v>606</v>
      </c>
      <c r="J135" s="77">
        <f>I135*D169</f>
        <v>2404.8019199999999</v>
      </c>
      <c r="K135" s="77">
        <v>50</v>
      </c>
      <c r="L135" s="77">
        <v>10.48</v>
      </c>
      <c r="M135" s="77">
        <v>2.4</v>
      </c>
      <c r="N135" s="100">
        <v>1.2815000000000001</v>
      </c>
      <c r="O135" s="78">
        <v>721</v>
      </c>
      <c r="P135" s="77">
        <f>O135*D169</f>
        <v>2861.1587199999999</v>
      </c>
      <c r="Q135" s="77">
        <v>50</v>
      </c>
      <c r="R135" s="77">
        <v>13.46</v>
      </c>
      <c r="S135" s="77">
        <v>2.7</v>
      </c>
      <c r="T135" s="100">
        <v>1.2850999999999999</v>
      </c>
      <c r="U135" s="7"/>
    </row>
    <row r="136" spans="1:21" ht="15.75" x14ac:dyDescent="0.25">
      <c r="A136" s="123"/>
      <c r="B136" s="77">
        <v>20</v>
      </c>
      <c r="C136" s="78">
        <v>525</v>
      </c>
      <c r="D136" s="77">
        <f>C136*D169</f>
        <v>2083.3679999999999</v>
      </c>
      <c r="E136" s="77">
        <v>50</v>
      </c>
      <c r="F136" s="77">
        <v>13.4</v>
      </c>
      <c r="G136" s="77">
        <v>3.1</v>
      </c>
      <c r="H136" s="100">
        <v>1.27</v>
      </c>
      <c r="I136" s="78">
        <v>662</v>
      </c>
      <c r="J136" s="77">
        <f>I136*D169</f>
        <v>2627.0278399999997</v>
      </c>
      <c r="K136" s="77">
        <v>50</v>
      </c>
      <c r="L136" s="77">
        <v>16.899999999999999</v>
      </c>
      <c r="M136" s="77">
        <v>4.4000000000000004</v>
      </c>
      <c r="N136" s="100">
        <v>1.28</v>
      </c>
      <c r="O136" s="78">
        <v>794</v>
      </c>
      <c r="P136" s="77">
        <f>O136*D169</f>
        <v>3150.8460799999998</v>
      </c>
      <c r="Q136" s="77">
        <v>50</v>
      </c>
      <c r="R136" s="77">
        <v>21.1</v>
      </c>
      <c r="S136" s="77">
        <v>5.3</v>
      </c>
      <c r="T136" s="100">
        <v>1.28</v>
      </c>
      <c r="U136" s="7"/>
    </row>
    <row r="137" spans="1:21" ht="15.75" x14ac:dyDescent="0.25">
      <c r="A137" s="123"/>
      <c r="B137" s="77">
        <v>21</v>
      </c>
      <c r="C137" s="78">
        <v>666</v>
      </c>
      <c r="D137" s="77">
        <f>C137*D169</f>
        <v>2642.90112</v>
      </c>
      <c r="E137" s="77">
        <v>50</v>
      </c>
      <c r="F137" s="77">
        <v>13.85</v>
      </c>
      <c r="G137" s="77">
        <v>3.35</v>
      </c>
      <c r="H137" s="100">
        <v>1.2842</v>
      </c>
      <c r="I137" s="78">
        <v>848</v>
      </c>
      <c r="J137" s="77">
        <f>I137*D169</f>
        <v>3365.1353599999998</v>
      </c>
      <c r="K137" s="77">
        <v>50</v>
      </c>
      <c r="L137" s="77">
        <v>18.5</v>
      </c>
      <c r="M137" s="77">
        <v>4.2300000000000004</v>
      </c>
      <c r="N137" s="100">
        <v>1.2907</v>
      </c>
      <c r="O137" s="78">
        <v>997</v>
      </c>
      <c r="P137" s="77">
        <f>O137*D169</f>
        <v>3956.4150399999999</v>
      </c>
      <c r="Q137" s="77">
        <v>50</v>
      </c>
      <c r="R137" s="77">
        <v>22.23</v>
      </c>
      <c r="S137" s="77">
        <v>5.4</v>
      </c>
      <c r="T137" s="100">
        <v>1.2972999999999999</v>
      </c>
      <c r="U137" s="7"/>
    </row>
    <row r="138" spans="1:21" ht="15.75" x14ac:dyDescent="0.25">
      <c r="A138" s="123"/>
      <c r="B138" s="77">
        <v>22</v>
      </c>
      <c r="C138" s="78">
        <v>846</v>
      </c>
      <c r="D138" s="77">
        <f>C138*D169</f>
        <v>3357.1987199999999</v>
      </c>
      <c r="E138" s="77">
        <v>50</v>
      </c>
      <c r="F138" s="77">
        <v>17.2</v>
      </c>
      <c r="G138" s="77">
        <v>4.66</v>
      </c>
      <c r="H138" s="100">
        <v>1.2950999999999999</v>
      </c>
      <c r="I138" s="78">
        <v>1073</v>
      </c>
      <c r="J138" s="77">
        <f>I138*D169</f>
        <v>4258.0073599999996</v>
      </c>
      <c r="K138" s="77">
        <v>50</v>
      </c>
      <c r="L138" s="77">
        <v>20.96</v>
      </c>
      <c r="M138" s="77">
        <v>4.8</v>
      </c>
      <c r="N138" s="100">
        <v>1.3082</v>
      </c>
      <c r="O138" s="78">
        <v>1295</v>
      </c>
      <c r="P138" s="77">
        <f>O138*D169</f>
        <v>5138.9744000000001</v>
      </c>
      <c r="Q138" s="77">
        <v>50</v>
      </c>
      <c r="R138" s="77">
        <v>25.85</v>
      </c>
      <c r="S138" s="77">
        <v>5.4</v>
      </c>
      <c r="T138" s="100">
        <v>1.3212999999999999</v>
      </c>
      <c r="U138" s="7"/>
    </row>
    <row r="139" spans="1:21" ht="15.75" x14ac:dyDescent="0.25">
      <c r="A139" s="123"/>
      <c r="B139" s="77">
        <v>33</v>
      </c>
      <c r="C139" s="78">
        <v>1216</v>
      </c>
      <c r="D139" s="77">
        <f>C139*D169</f>
        <v>4825.4771199999996</v>
      </c>
      <c r="E139" s="77">
        <v>50</v>
      </c>
      <c r="F139" s="77">
        <v>23.82</v>
      </c>
      <c r="G139" s="77">
        <v>5.64</v>
      </c>
      <c r="H139" s="100">
        <v>1.2965</v>
      </c>
      <c r="I139" s="78">
        <v>1533</v>
      </c>
      <c r="J139" s="77">
        <f>I139*D169</f>
        <v>6083.4345599999997</v>
      </c>
      <c r="K139" s="77">
        <v>50</v>
      </c>
      <c r="L139" s="77">
        <v>27.74</v>
      </c>
      <c r="M139" s="77">
        <v>7.2</v>
      </c>
      <c r="N139" s="100">
        <v>1.3061</v>
      </c>
      <c r="O139" s="78">
        <v>1862</v>
      </c>
      <c r="P139" s="77">
        <f>O139*D169</f>
        <v>7389.0118400000001</v>
      </c>
      <c r="Q139" s="77">
        <v>50</v>
      </c>
      <c r="R139" s="77">
        <v>40.229999999999997</v>
      </c>
      <c r="S139" s="77">
        <v>8</v>
      </c>
      <c r="T139" s="100">
        <v>1.3156000000000001</v>
      </c>
      <c r="U139" s="7"/>
    </row>
    <row r="140" spans="1:21" ht="15.75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</row>
    <row r="141" spans="1:21" ht="15.75" x14ac:dyDescent="0.25">
      <c r="A141" s="75"/>
      <c r="B141" s="124">
        <v>600</v>
      </c>
      <c r="C141" s="124"/>
      <c r="D141" s="124"/>
      <c r="E141" s="124"/>
      <c r="F141" s="124"/>
      <c r="G141" s="124"/>
      <c r="H141" s="124"/>
      <c r="I141" s="124">
        <v>800</v>
      </c>
      <c r="J141" s="124"/>
      <c r="K141" s="124"/>
      <c r="L141" s="124"/>
      <c r="M141" s="124"/>
      <c r="N141" s="124"/>
      <c r="O141" s="124">
        <v>900</v>
      </c>
      <c r="P141" s="124"/>
      <c r="Q141" s="124"/>
      <c r="R141" s="124"/>
      <c r="S141" s="124"/>
      <c r="T141" s="124"/>
      <c r="U141" s="7"/>
    </row>
    <row r="142" spans="1:21" ht="15.75" x14ac:dyDescent="0.25">
      <c r="A142" s="123" t="s">
        <v>0</v>
      </c>
      <c r="B142" s="76" t="s">
        <v>33</v>
      </c>
      <c r="C142" s="76" t="s">
        <v>1</v>
      </c>
      <c r="D142" s="76" t="s">
        <v>2</v>
      </c>
      <c r="E142" s="76" t="s">
        <v>3</v>
      </c>
      <c r="F142" s="76" t="s">
        <v>4</v>
      </c>
      <c r="G142" s="76" t="s">
        <v>5</v>
      </c>
      <c r="H142" s="76" t="s">
        <v>6</v>
      </c>
      <c r="I142" s="76" t="s">
        <v>1</v>
      </c>
      <c r="J142" s="76" t="s">
        <v>2</v>
      </c>
      <c r="K142" s="76" t="s">
        <v>3</v>
      </c>
      <c r="L142" s="76" t="s">
        <v>4</v>
      </c>
      <c r="M142" s="76" t="s">
        <v>5</v>
      </c>
      <c r="N142" s="76" t="s">
        <v>6</v>
      </c>
      <c r="O142" s="76" t="s">
        <v>1</v>
      </c>
      <c r="P142" s="76" t="s">
        <v>2</v>
      </c>
      <c r="Q142" s="76" t="s">
        <v>3</v>
      </c>
      <c r="R142" s="76" t="s">
        <v>4</v>
      </c>
      <c r="S142" s="76" t="s">
        <v>5</v>
      </c>
      <c r="T142" s="76" t="s">
        <v>6</v>
      </c>
      <c r="U142" s="7"/>
    </row>
    <row r="143" spans="1:21" ht="15.75" x14ac:dyDescent="0.25">
      <c r="A143" s="123"/>
      <c r="B143" s="77">
        <v>10</v>
      </c>
      <c r="C143" s="78">
        <v>546</v>
      </c>
      <c r="D143" s="77">
        <f>C143*D169</f>
        <v>2166.7027199999998</v>
      </c>
      <c r="E143" s="77">
        <v>50</v>
      </c>
      <c r="F143" s="77">
        <v>12.2</v>
      </c>
      <c r="G143" s="77">
        <v>3.15</v>
      </c>
      <c r="H143" s="100">
        <v>1.2883</v>
      </c>
      <c r="I143" s="78">
        <v>621</v>
      </c>
      <c r="J143" s="77">
        <f>I143*D169</f>
        <v>2464.32672</v>
      </c>
      <c r="K143" s="77">
        <v>50</v>
      </c>
      <c r="L143" s="77">
        <v>14.2</v>
      </c>
      <c r="M143" s="77">
        <v>3.62</v>
      </c>
      <c r="N143" s="100">
        <v>1.2874000000000001</v>
      </c>
      <c r="O143" s="78">
        <v>769</v>
      </c>
      <c r="P143" s="77">
        <f>O143*D169</f>
        <v>3051.6380799999997</v>
      </c>
      <c r="Q143" s="77">
        <v>50</v>
      </c>
      <c r="R143" s="77">
        <v>18.2</v>
      </c>
      <c r="S143" s="77">
        <v>4.55</v>
      </c>
      <c r="T143" s="100">
        <v>1.2855000000000001</v>
      </c>
      <c r="U143" s="7"/>
    </row>
    <row r="144" spans="1:21" ht="15.75" x14ac:dyDescent="0.25">
      <c r="A144" s="123"/>
      <c r="B144" s="77">
        <v>11</v>
      </c>
      <c r="C144" s="78">
        <v>833</v>
      </c>
      <c r="D144" s="77">
        <f>C144*D169</f>
        <v>3305.6105600000001</v>
      </c>
      <c r="E144" s="77">
        <v>50</v>
      </c>
      <c r="F144" s="77">
        <v>16.8</v>
      </c>
      <c r="G144" s="77">
        <v>3.88</v>
      </c>
      <c r="H144" s="100">
        <v>1.2886</v>
      </c>
      <c r="I144" s="78">
        <v>1069</v>
      </c>
      <c r="J144" s="77">
        <f>I144*D169</f>
        <v>4242.1340799999998</v>
      </c>
      <c r="K144" s="77">
        <v>50</v>
      </c>
      <c r="L144" s="77">
        <v>22.76</v>
      </c>
      <c r="M144" s="77">
        <v>4</v>
      </c>
      <c r="N144" s="100">
        <v>1.2926</v>
      </c>
      <c r="O144" s="78">
        <v>1166</v>
      </c>
      <c r="P144" s="77">
        <f>O144*D169</f>
        <v>4627.0611199999994</v>
      </c>
      <c r="Q144" s="77">
        <v>50</v>
      </c>
      <c r="R144" s="77">
        <v>24.86</v>
      </c>
      <c r="S144" s="77">
        <v>5.66</v>
      </c>
      <c r="T144" s="100">
        <v>1.3007</v>
      </c>
      <c r="U144" s="7"/>
    </row>
    <row r="145" spans="1:21" ht="15.75" x14ac:dyDescent="0.25">
      <c r="A145" s="123"/>
      <c r="B145" s="77">
        <v>20</v>
      </c>
      <c r="C145" s="78">
        <v>920</v>
      </c>
      <c r="D145" s="77">
        <f>C145*D169</f>
        <v>3650.8543999999997</v>
      </c>
      <c r="E145" s="77">
        <v>50</v>
      </c>
      <c r="F145" s="77">
        <v>26.9</v>
      </c>
      <c r="G145" s="77">
        <v>6.2</v>
      </c>
      <c r="H145" s="100">
        <v>1.28</v>
      </c>
      <c r="I145" s="78">
        <v>1040</v>
      </c>
      <c r="J145" s="77">
        <f>I145*D169</f>
        <v>4127.0527999999995</v>
      </c>
      <c r="K145" s="77">
        <v>50</v>
      </c>
      <c r="L145" s="77">
        <v>31.3</v>
      </c>
      <c r="M145" s="77">
        <v>7.23</v>
      </c>
      <c r="N145" s="100">
        <v>1.28</v>
      </c>
      <c r="O145" s="78">
        <v>1279</v>
      </c>
      <c r="P145" s="77">
        <f>O145*D169</f>
        <v>5075.48128</v>
      </c>
      <c r="Q145" s="77">
        <v>50</v>
      </c>
      <c r="R145" s="77">
        <v>37.6</v>
      </c>
      <c r="S145" s="77">
        <v>9.6</v>
      </c>
      <c r="T145" s="100">
        <v>1.29</v>
      </c>
      <c r="U145" s="7"/>
    </row>
    <row r="146" spans="1:21" ht="15.75" x14ac:dyDescent="0.25">
      <c r="A146" s="123"/>
      <c r="B146" s="77">
        <v>21</v>
      </c>
      <c r="C146" s="78">
        <v>1164</v>
      </c>
      <c r="D146" s="77">
        <f>C146*D169</f>
        <v>4619.1244799999995</v>
      </c>
      <c r="E146" s="77">
        <v>50</v>
      </c>
      <c r="F146" s="77">
        <v>27.12</v>
      </c>
      <c r="G146" s="77">
        <v>7.76</v>
      </c>
      <c r="H146" s="100">
        <v>1.3038000000000001</v>
      </c>
      <c r="I146" s="78">
        <v>1456</v>
      </c>
      <c r="J146" s="77">
        <f>I146*D169</f>
        <v>5777.87392</v>
      </c>
      <c r="K146" s="77">
        <v>50</v>
      </c>
      <c r="L146" s="77">
        <v>36.049999999999997</v>
      </c>
      <c r="M146" s="77">
        <v>8</v>
      </c>
      <c r="N146" s="100">
        <v>1.3046</v>
      </c>
      <c r="O146" s="78">
        <v>1641</v>
      </c>
      <c r="P146" s="77">
        <f>O146*D169</f>
        <v>6512.0131199999996</v>
      </c>
      <c r="Q146" s="77">
        <v>50</v>
      </c>
      <c r="R146" s="77">
        <v>40.21</v>
      </c>
      <c r="S146" s="77">
        <v>11.02</v>
      </c>
      <c r="T146" s="100">
        <v>1.3063</v>
      </c>
      <c r="U146" s="7"/>
    </row>
    <row r="147" spans="1:21" ht="15.75" x14ac:dyDescent="0.25">
      <c r="A147" s="123"/>
      <c r="B147" s="77">
        <v>22</v>
      </c>
      <c r="C147" s="78">
        <v>1557</v>
      </c>
      <c r="D147" s="77">
        <f>C147*D169</f>
        <v>6178.6742399999994</v>
      </c>
      <c r="E147" s="77">
        <v>50</v>
      </c>
      <c r="F147" s="77">
        <v>32.5</v>
      </c>
      <c r="G147" s="77">
        <v>7.76</v>
      </c>
      <c r="H147" s="100">
        <v>1.3344</v>
      </c>
      <c r="I147" s="78">
        <v>1897</v>
      </c>
      <c r="J147" s="77">
        <f>I147*D169</f>
        <v>7527.9030400000001</v>
      </c>
      <c r="K147" s="77">
        <v>50</v>
      </c>
      <c r="L147" s="77">
        <v>43.59</v>
      </c>
      <c r="M147" s="77">
        <v>8</v>
      </c>
      <c r="N147" s="100">
        <v>1.3298000000000001</v>
      </c>
      <c r="O147" s="78">
        <v>2118</v>
      </c>
      <c r="P147" s="77">
        <f>O147*D169</f>
        <v>8404.9017599999988</v>
      </c>
      <c r="Q147" s="77">
        <v>50</v>
      </c>
      <c r="R147" s="77">
        <v>48.43</v>
      </c>
      <c r="S147" s="77">
        <v>11.02</v>
      </c>
      <c r="T147" s="100">
        <v>1.3206</v>
      </c>
      <c r="U147" s="7"/>
    </row>
    <row r="148" spans="1:21" ht="15.75" x14ac:dyDescent="0.25">
      <c r="A148" s="123"/>
      <c r="B148" s="77">
        <v>33</v>
      </c>
      <c r="C148" s="78">
        <v>2121</v>
      </c>
      <c r="D148" s="77">
        <f>C148*D169</f>
        <v>8416.8067200000005</v>
      </c>
      <c r="E148" s="77">
        <v>50</v>
      </c>
      <c r="F148" s="77">
        <v>48.55</v>
      </c>
      <c r="G148" s="77">
        <v>9.4</v>
      </c>
      <c r="H148" s="100">
        <v>1.3251999999999999</v>
      </c>
      <c r="I148" s="78">
        <v>2755</v>
      </c>
      <c r="J148" s="77">
        <f>I148*D169</f>
        <v>10932.721599999999</v>
      </c>
      <c r="K148" s="77">
        <v>50</v>
      </c>
      <c r="L148" s="77">
        <v>64.83</v>
      </c>
      <c r="M148" s="77">
        <v>12</v>
      </c>
      <c r="N148" s="100">
        <v>1.3209</v>
      </c>
      <c r="O148" s="78">
        <v>2884</v>
      </c>
      <c r="P148" s="77">
        <f>O148*D169</f>
        <v>11444.63488</v>
      </c>
      <c r="Q148" s="77">
        <v>50</v>
      </c>
      <c r="R148" s="77">
        <v>72.34</v>
      </c>
      <c r="S148" s="77">
        <v>12.69</v>
      </c>
      <c r="T148" s="100">
        <v>1.3122</v>
      </c>
      <c r="U148" s="7"/>
    </row>
    <row r="149" spans="1:21" ht="15.75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</row>
    <row r="150" spans="1:21" ht="15.75" x14ac:dyDescent="0.25">
      <c r="A150" s="75"/>
      <c r="B150" s="124">
        <v>300</v>
      </c>
      <c r="C150" s="124"/>
      <c r="D150" s="124"/>
      <c r="E150" s="124"/>
      <c r="F150" s="124"/>
      <c r="G150" s="124"/>
      <c r="H150" s="124"/>
      <c r="I150" s="124">
        <v>400</v>
      </c>
      <c r="J150" s="124"/>
      <c r="K150" s="124"/>
      <c r="L150" s="124"/>
      <c r="M150" s="124"/>
      <c r="N150" s="124"/>
      <c r="O150" s="124">
        <v>500</v>
      </c>
      <c r="P150" s="124"/>
      <c r="Q150" s="124"/>
      <c r="R150" s="124"/>
      <c r="S150" s="124"/>
      <c r="T150" s="124"/>
      <c r="U150" s="7"/>
    </row>
    <row r="151" spans="1:21" ht="15.75" x14ac:dyDescent="0.25">
      <c r="A151" s="123" t="s">
        <v>7</v>
      </c>
      <c r="B151" s="76" t="s">
        <v>33</v>
      </c>
      <c r="C151" s="76" t="s">
        <v>1</v>
      </c>
      <c r="D151" s="76" t="s">
        <v>2</v>
      </c>
      <c r="E151" s="76" t="s">
        <v>3</v>
      </c>
      <c r="F151" s="76" t="s">
        <v>4</v>
      </c>
      <c r="G151" s="76" t="s">
        <v>5</v>
      </c>
      <c r="H151" s="76" t="s">
        <v>6</v>
      </c>
      <c r="I151" s="76" t="s">
        <v>1</v>
      </c>
      <c r="J151" s="76" t="s">
        <v>2</v>
      </c>
      <c r="K151" s="76" t="s">
        <v>3</v>
      </c>
      <c r="L151" s="76" t="s">
        <v>4</v>
      </c>
      <c r="M151" s="76" t="s">
        <v>5</v>
      </c>
      <c r="N151" s="76" t="s">
        <v>6</v>
      </c>
      <c r="O151" s="76" t="s">
        <v>1</v>
      </c>
      <c r="P151" s="76" t="s">
        <v>2</v>
      </c>
      <c r="Q151" s="76" t="s">
        <v>3</v>
      </c>
      <c r="R151" s="76" t="s">
        <v>4</v>
      </c>
      <c r="S151" s="76" t="s">
        <v>5</v>
      </c>
      <c r="T151" s="76" t="s">
        <v>6</v>
      </c>
      <c r="U151" s="7"/>
    </row>
    <row r="152" spans="1:21" ht="15.75" x14ac:dyDescent="0.25">
      <c r="A152" s="123"/>
      <c r="B152" s="77">
        <v>10</v>
      </c>
      <c r="C152" s="115">
        <f>C134*H134</f>
        <v>393.60419999999999</v>
      </c>
      <c r="D152" s="77">
        <f>C152*D169</f>
        <v>1561.947418944</v>
      </c>
      <c r="E152" s="77">
        <v>60</v>
      </c>
      <c r="F152" s="77">
        <v>6.45</v>
      </c>
      <c r="G152" s="77">
        <v>1.7</v>
      </c>
      <c r="H152" s="100">
        <v>1.2738</v>
      </c>
      <c r="I152" s="115">
        <f>I134*N134</f>
        <v>499.93259999999998</v>
      </c>
      <c r="J152" s="77">
        <f>I152*D169</f>
        <v>1983.8925352319998</v>
      </c>
      <c r="K152" s="77">
        <v>60</v>
      </c>
      <c r="L152" s="77">
        <v>8.3699999999999992</v>
      </c>
      <c r="M152" s="77">
        <v>2.1800000000000002</v>
      </c>
      <c r="N152" s="100">
        <v>1.2786</v>
      </c>
      <c r="O152" s="115">
        <f>O134*T134</f>
        <v>601.9615</v>
      </c>
      <c r="P152" s="77">
        <f>O152*D169</f>
        <v>2388.7758596799999</v>
      </c>
      <c r="Q152" s="77">
        <v>60</v>
      </c>
      <c r="R152" s="77">
        <v>10.28</v>
      </c>
      <c r="S152" s="77">
        <v>2.67</v>
      </c>
      <c r="T152" s="100">
        <v>1.2835000000000001</v>
      </c>
      <c r="U152" s="7"/>
    </row>
    <row r="153" spans="1:21" ht="15.75" x14ac:dyDescent="0.25">
      <c r="A153" s="123"/>
      <c r="B153" s="77">
        <v>11</v>
      </c>
      <c r="C153" s="115">
        <f t="shared" ref="C153:C157" si="56">C135*H135</f>
        <v>563.59799999999996</v>
      </c>
      <c r="D153" s="77">
        <f>C153*D169</f>
        <v>2236.5372153599997</v>
      </c>
      <c r="E153" s="77">
        <v>60</v>
      </c>
      <c r="F153" s="77">
        <v>8.6</v>
      </c>
      <c r="G153" s="77">
        <v>2.33</v>
      </c>
      <c r="H153" s="100">
        <v>1.278</v>
      </c>
      <c r="I153" s="115">
        <f t="shared" ref="I153:I157" si="57">I135*N135</f>
        <v>776.58900000000006</v>
      </c>
      <c r="J153" s="77">
        <f>I153*D169</f>
        <v>3081.7536604800002</v>
      </c>
      <c r="K153" s="77">
        <v>60</v>
      </c>
      <c r="L153" s="77">
        <v>10.48</v>
      </c>
      <c r="M153" s="77">
        <v>2.4</v>
      </c>
      <c r="N153" s="100">
        <v>1.2815000000000001</v>
      </c>
      <c r="O153" s="115">
        <f t="shared" ref="O153:O157" si="58">O135*T135</f>
        <v>926.55709999999999</v>
      </c>
      <c r="P153" s="77">
        <f>O153*D169</f>
        <v>3676.8750710719996</v>
      </c>
      <c r="Q153" s="77">
        <v>60</v>
      </c>
      <c r="R153" s="77">
        <v>13.46</v>
      </c>
      <c r="S153" s="77">
        <v>2.7</v>
      </c>
      <c r="T153" s="100">
        <v>1.2850999999999999</v>
      </c>
      <c r="U153" s="7"/>
    </row>
    <row r="154" spans="1:21" ht="15.75" x14ac:dyDescent="0.25">
      <c r="A154" s="123"/>
      <c r="B154" s="77">
        <v>20</v>
      </c>
      <c r="C154" s="115">
        <f t="shared" si="56"/>
        <v>666.75</v>
      </c>
      <c r="D154" s="77">
        <f>C154*D169</f>
        <v>2645.87736</v>
      </c>
      <c r="E154" s="77">
        <v>60</v>
      </c>
      <c r="F154" s="77">
        <v>13.4</v>
      </c>
      <c r="G154" s="77">
        <v>3.1</v>
      </c>
      <c r="H154" s="100">
        <v>1.27</v>
      </c>
      <c r="I154" s="115">
        <f t="shared" si="57"/>
        <v>847.36</v>
      </c>
      <c r="J154" s="77">
        <f>I154*D169</f>
        <v>3362.5956351999998</v>
      </c>
      <c r="K154" s="77">
        <v>60</v>
      </c>
      <c r="L154" s="77">
        <v>16.899999999999999</v>
      </c>
      <c r="M154" s="77">
        <v>4.4000000000000004</v>
      </c>
      <c r="N154" s="100">
        <v>1.28</v>
      </c>
      <c r="O154" s="115">
        <f t="shared" si="58"/>
        <v>1016.32</v>
      </c>
      <c r="P154" s="77">
        <f>O154*D169</f>
        <v>4033.0829824000002</v>
      </c>
      <c r="Q154" s="77">
        <v>60</v>
      </c>
      <c r="R154" s="77">
        <v>21.1</v>
      </c>
      <c r="S154" s="77">
        <v>5.3</v>
      </c>
      <c r="T154" s="100">
        <v>1.28</v>
      </c>
      <c r="U154" s="7"/>
    </row>
    <row r="155" spans="1:21" ht="15.75" x14ac:dyDescent="0.25">
      <c r="A155" s="123"/>
      <c r="B155" s="77">
        <v>21</v>
      </c>
      <c r="C155" s="115">
        <f t="shared" si="56"/>
        <v>855.27719999999999</v>
      </c>
      <c r="D155" s="77">
        <f>C155*D169</f>
        <v>3394.0136183039999</v>
      </c>
      <c r="E155" s="77">
        <v>60</v>
      </c>
      <c r="F155" s="77">
        <v>13.85</v>
      </c>
      <c r="G155" s="77">
        <v>3.35</v>
      </c>
      <c r="H155" s="100">
        <v>1.2842</v>
      </c>
      <c r="I155" s="115">
        <f t="shared" si="57"/>
        <v>1094.5136</v>
      </c>
      <c r="J155" s="77">
        <f>I155*D169</f>
        <v>4343.3802091520001</v>
      </c>
      <c r="K155" s="77">
        <v>60</v>
      </c>
      <c r="L155" s="77">
        <v>18.5</v>
      </c>
      <c r="M155" s="77">
        <v>4.2300000000000004</v>
      </c>
      <c r="N155" s="100">
        <v>1.2907</v>
      </c>
      <c r="O155" s="115">
        <f t="shared" si="58"/>
        <v>1293.4080999999999</v>
      </c>
      <c r="P155" s="77">
        <f>O155*D169</f>
        <v>5132.6572313919996</v>
      </c>
      <c r="Q155" s="77">
        <v>60</v>
      </c>
      <c r="R155" s="77">
        <v>22.23</v>
      </c>
      <c r="S155" s="77">
        <v>5.4</v>
      </c>
      <c r="T155" s="100">
        <v>1.2972999999999999</v>
      </c>
      <c r="U155" s="7"/>
    </row>
    <row r="156" spans="1:21" ht="15.75" x14ac:dyDescent="0.25">
      <c r="A156" s="123"/>
      <c r="B156" s="77">
        <v>22</v>
      </c>
      <c r="C156" s="115">
        <f t="shared" si="56"/>
        <v>1095.6545999999998</v>
      </c>
      <c r="D156" s="77">
        <f>C156*D169</f>
        <v>4347.9080622719994</v>
      </c>
      <c r="E156" s="77">
        <v>60</v>
      </c>
      <c r="F156" s="77">
        <v>17.2</v>
      </c>
      <c r="G156" s="77">
        <v>4.66</v>
      </c>
      <c r="H156" s="100">
        <v>1.2950999999999999</v>
      </c>
      <c r="I156" s="115">
        <f t="shared" si="57"/>
        <v>1403.6985999999999</v>
      </c>
      <c r="J156" s="77">
        <f>I156*D169</f>
        <v>5570.3252283519996</v>
      </c>
      <c r="K156" s="77">
        <v>60</v>
      </c>
      <c r="L156" s="77">
        <v>20.96</v>
      </c>
      <c r="M156" s="77">
        <v>4.8</v>
      </c>
      <c r="N156" s="100">
        <v>1.3082</v>
      </c>
      <c r="O156" s="115">
        <f t="shared" si="58"/>
        <v>1711.0835</v>
      </c>
      <c r="P156" s="77">
        <f>O156*D169</f>
        <v>6790.1268747199993</v>
      </c>
      <c r="Q156" s="77">
        <v>60</v>
      </c>
      <c r="R156" s="77">
        <v>25.85</v>
      </c>
      <c r="S156" s="77">
        <v>5.4</v>
      </c>
      <c r="T156" s="100">
        <v>1.3212999999999999</v>
      </c>
      <c r="U156" s="7"/>
    </row>
    <row r="157" spans="1:21" ht="15.75" x14ac:dyDescent="0.25">
      <c r="A157" s="123"/>
      <c r="B157" s="77">
        <v>33</v>
      </c>
      <c r="C157" s="115">
        <f t="shared" si="56"/>
        <v>1576.5439999999999</v>
      </c>
      <c r="D157" s="77">
        <f>C157*D169</f>
        <v>6256.2310860799989</v>
      </c>
      <c r="E157" s="77">
        <v>60</v>
      </c>
      <c r="F157" s="77">
        <v>23.82</v>
      </c>
      <c r="G157" s="77">
        <v>5.64</v>
      </c>
      <c r="H157" s="100">
        <v>1.2965</v>
      </c>
      <c r="I157" s="115">
        <f t="shared" si="57"/>
        <v>2002.2513000000001</v>
      </c>
      <c r="J157" s="77">
        <f>I157*D169</f>
        <v>7945.5738788160006</v>
      </c>
      <c r="K157" s="77">
        <v>60</v>
      </c>
      <c r="L157" s="77">
        <v>27.74</v>
      </c>
      <c r="M157" s="77">
        <v>7.2</v>
      </c>
      <c r="N157" s="100">
        <v>1.3061</v>
      </c>
      <c r="O157" s="115">
        <f t="shared" si="58"/>
        <v>2449.6472000000003</v>
      </c>
      <c r="P157" s="77">
        <f>O157*D169</f>
        <v>9720.9839767040012</v>
      </c>
      <c r="Q157" s="77">
        <v>60</v>
      </c>
      <c r="R157" s="77">
        <v>40.229999999999997</v>
      </c>
      <c r="S157" s="77">
        <v>8</v>
      </c>
      <c r="T157" s="100">
        <v>1.3156000000000001</v>
      </c>
      <c r="U157" s="7"/>
    </row>
    <row r="158" spans="1:21" ht="15.75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</row>
    <row r="159" spans="1:21" ht="15.75" x14ac:dyDescent="0.25">
      <c r="A159" s="75"/>
      <c r="B159" s="124">
        <v>600</v>
      </c>
      <c r="C159" s="124"/>
      <c r="D159" s="124"/>
      <c r="E159" s="124"/>
      <c r="F159" s="124"/>
      <c r="G159" s="124"/>
      <c r="H159" s="124"/>
      <c r="I159" s="124">
        <v>800</v>
      </c>
      <c r="J159" s="124"/>
      <c r="K159" s="124"/>
      <c r="L159" s="124"/>
      <c r="M159" s="124"/>
      <c r="N159" s="124"/>
      <c r="O159" s="124">
        <v>900</v>
      </c>
      <c r="P159" s="124"/>
      <c r="Q159" s="124"/>
      <c r="R159" s="124"/>
      <c r="S159" s="124"/>
      <c r="T159" s="124"/>
      <c r="U159" s="7"/>
    </row>
    <row r="160" spans="1:21" ht="15.75" x14ac:dyDescent="0.25">
      <c r="A160" s="123" t="s">
        <v>7</v>
      </c>
      <c r="B160" s="76" t="s">
        <v>33</v>
      </c>
      <c r="C160" s="76" t="s">
        <v>1</v>
      </c>
      <c r="D160" s="76" t="s">
        <v>2</v>
      </c>
      <c r="E160" s="76" t="s">
        <v>3</v>
      </c>
      <c r="F160" s="76" t="s">
        <v>4</v>
      </c>
      <c r="G160" s="76" t="s">
        <v>5</v>
      </c>
      <c r="H160" s="76" t="s">
        <v>6</v>
      </c>
      <c r="I160" s="76" t="s">
        <v>1</v>
      </c>
      <c r="J160" s="76" t="s">
        <v>2</v>
      </c>
      <c r="K160" s="76" t="s">
        <v>3</v>
      </c>
      <c r="L160" s="76" t="s">
        <v>4</v>
      </c>
      <c r="M160" s="76" t="s">
        <v>5</v>
      </c>
      <c r="N160" s="76" t="s">
        <v>6</v>
      </c>
      <c r="O160" s="76" t="s">
        <v>1</v>
      </c>
      <c r="P160" s="76" t="s">
        <v>2</v>
      </c>
      <c r="Q160" s="76" t="s">
        <v>3</v>
      </c>
      <c r="R160" s="76" t="s">
        <v>4</v>
      </c>
      <c r="S160" s="76" t="s">
        <v>5</v>
      </c>
      <c r="T160" s="76" t="s">
        <v>6</v>
      </c>
      <c r="U160" s="7"/>
    </row>
    <row r="161" spans="1:21" ht="15.75" x14ac:dyDescent="0.25">
      <c r="A161" s="123"/>
      <c r="B161" s="77">
        <v>10</v>
      </c>
      <c r="C161" s="115">
        <f>C143*H143</f>
        <v>703.41179999999997</v>
      </c>
      <c r="D161" s="77">
        <f>C161*D169</f>
        <v>2791.3631141759997</v>
      </c>
      <c r="E161" s="77">
        <v>60</v>
      </c>
      <c r="F161" s="77">
        <v>12.2</v>
      </c>
      <c r="G161" s="77">
        <v>3.15</v>
      </c>
      <c r="H161" s="100">
        <v>1.2883</v>
      </c>
      <c r="I161" s="115">
        <f>I143*N143</f>
        <v>799.47540000000004</v>
      </c>
      <c r="J161" s="77">
        <f>I161*D169</f>
        <v>3172.5742193279998</v>
      </c>
      <c r="K161" s="77">
        <v>60</v>
      </c>
      <c r="L161" s="77">
        <v>14.2</v>
      </c>
      <c r="M161" s="77">
        <v>3.62</v>
      </c>
      <c r="N161" s="100">
        <v>1.2874000000000001</v>
      </c>
      <c r="O161" s="115">
        <f>O143*T143</f>
        <v>988.54950000000008</v>
      </c>
      <c r="P161" s="77">
        <f>O161*D169</f>
        <v>3922.8807518400004</v>
      </c>
      <c r="Q161" s="77">
        <v>60</v>
      </c>
      <c r="R161" s="77">
        <v>18.2</v>
      </c>
      <c r="S161" s="77">
        <v>4.55</v>
      </c>
      <c r="T161" s="100">
        <v>1.2855000000000001</v>
      </c>
      <c r="U161" s="7"/>
    </row>
    <row r="162" spans="1:21" ht="15.75" x14ac:dyDescent="0.25">
      <c r="A162" s="123"/>
      <c r="B162" s="77">
        <v>11</v>
      </c>
      <c r="C162" s="115">
        <f t="shared" ref="C162:C166" si="59">C144*H144</f>
        <v>1073.4038</v>
      </c>
      <c r="D162" s="77">
        <f>C162*D169</f>
        <v>4259.6097676159998</v>
      </c>
      <c r="E162" s="77">
        <v>60</v>
      </c>
      <c r="F162" s="77">
        <v>16.8</v>
      </c>
      <c r="G162" s="77">
        <v>3.88</v>
      </c>
      <c r="H162" s="100">
        <v>1.2886</v>
      </c>
      <c r="I162" s="115">
        <f t="shared" ref="I162:I165" si="60">I144*N144</f>
        <v>1381.7893999999999</v>
      </c>
      <c r="J162" s="77">
        <f>I162*D169</f>
        <v>5483.3825118079994</v>
      </c>
      <c r="K162" s="77">
        <v>60</v>
      </c>
      <c r="L162" s="77">
        <v>22.76</v>
      </c>
      <c r="M162" s="77">
        <v>4</v>
      </c>
      <c r="N162" s="100">
        <v>1.2926</v>
      </c>
      <c r="O162" s="115">
        <f t="shared" ref="O162:O166" si="61">O144*T144</f>
        <v>1516.6161999999999</v>
      </c>
      <c r="P162" s="77">
        <f>O162*D169</f>
        <v>6018.4183987839997</v>
      </c>
      <c r="Q162" s="77">
        <v>60</v>
      </c>
      <c r="R162" s="77">
        <v>24.86</v>
      </c>
      <c r="S162" s="77">
        <v>5.66</v>
      </c>
      <c r="T162" s="100">
        <v>1.3007</v>
      </c>
      <c r="U162" s="7"/>
    </row>
    <row r="163" spans="1:21" ht="15.75" x14ac:dyDescent="0.25">
      <c r="A163" s="123"/>
      <c r="B163" s="77">
        <v>20</v>
      </c>
      <c r="C163" s="115">
        <f t="shared" si="59"/>
        <v>1177.6000000000001</v>
      </c>
      <c r="D163" s="77">
        <f>C163*D169</f>
        <v>4673.0936320000001</v>
      </c>
      <c r="E163" s="77">
        <v>60</v>
      </c>
      <c r="F163" s="77">
        <v>26.9</v>
      </c>
      <c r="G163" s="77">
        <v>6.2</v>
      </c>
      <c r="H163" s="100">
        <v>1.28</v>
      </c>
      <c r="I163" s="115">
        <f t="shared" si="60"/>
        <v>1331.2</v>
      </c>
      <c r="J163" s="77">
        <f>I163*D169</f>
        <v>5282.6275839999998</v>
      </c>
      <c r="K163" s="77">
        <v>60</v>
      </c>
      <c r="L163" s="77">
        <v>31.3</v>
      </c>
      <c r="M163" s="77">
        <v>7.23</v>
      </c>
      <c r="N163" s="100">
        <v>1.28</v>
      </c>
      <c r="O163" s="115">
        <f t="shared" si="61"/>
        <v>1649.91</v>
      </c>
      <c r="P163" s="77">
        <f>O163*D169</f>
        <v>6547.3708512000003</v>
      </c>
      <c r="Q163" s="77">
        <v>60</v>
      </c>
      <c r="R163" s="77">
        <v>37.6</v>
      </c>
      <c r="S163" s="77">
        <v>9.6</v>
      </c>
      <c r="T163" s="100">
        <v>1.29</v>
      </c>
      <c r="U163" s="7"/>
    </row>
    <row r="164" spans="1:21" ht="15.75" x14ac:dyDescent="0.25">
      <c r="A164" s="123"/>
      <c r="B164" s="77">
        <v>21</v>
      </c>
      <c r="C164" s="115">
        <f t="shared" si="59"/>
        <v>1517.6232</v>
      </c>
      <c r="D164" s="77">
        <f>C164*D169</f>
        <v>6022.4144970239995</v>
      </c>
      <c r="E164" s="77">
        <v>60</v>
      </c>
      <c r="F164" s="77">
        <v>27.12</v>
      </c>
      <c r="G164" s="77">
        <v>7.76</v>
      </c>
      <c r="H164" s="100">
        <v>1.3038000000000001</v>
      </c>
      <c r="I164" s="115">
        <f t="shared" si="60"/>
        <v>1899.4975999999999</v>
      </c>
      <c r="J164" s="77">
        <f>I164*D169</f>
        <v>7537.8143160319996</v>
      </c>
      <c r="K164" s="77">
        <v>60</v>
      </c>
      <c r="L164" s="77">
        <v>36.049999999999997</v>
      </c>
      <c r="M164" s="77">
        <v>8</v>
      </c>
      <c r="N164" s="100">
        <v>1.3046</v>
      </c>
      <c r="O164" s="115">
        <f t="shared" si="61"/>
        <v>2143.6383000000001</v>
      </c>
      <c r="P164" s="77">
        <f>O164*D169</f>
        <v>8506.6427386560008</v>
      </c>
      <c r="Q164" s="77">
        <v>60</v>
      </c>
      <c r="R164" s="77">
        <v>40.21</v>
      </c>
      <c r="S164" s="77">
        <v>11.02</v>
      </c>
      <c r="T164" s="100">
        <v>1.3063</v>
      </c>
      <c r="U164" s="7"/>
    </row>
    <row r="165" spans="1:21" ht="15.75" x14ac:dyDescent="0.25">
      <c r="A165" s="123"/>
      <c r="B165" s="77">
        <v>22</v>
      </c>
      <c r="C165" s="115">
        <f t="shared" si="59"/>
        <v>2077.6608000000001</v>
      </c>
      <c r="D165" s="77">
        <f>C165*D169</f>
        <v>8244.8229058560009</v>
      </c>
      <c r="E165" s="77">
        <v>60</v>
      </c>
      <c r="F165" s="77">
        <v>32.5</v>
      </c>
      <c r="G165" s="77">
        <v>7.76</v>
      </c>
      <c r="H165" s="100">
        <v>1.3344</v>
      </c>
      <c r="I165" s="115">
        <f t="shared" si="60"/>
        <v>2522.6306</v>
      </c>
      <c r="J165" s="77">
        <f>I165*D169</f>
        <v>10010.605462591999</v>
      </c>
      <c r="K165" s="77">
        <v>60</v>
      </c>
      <c r="L165" s="77">
        <v>43.59</v>
      </c>
      <c r="M165" s="77">
        <v>8</v>
      </c>
      <c r="N165" s="100">
        <v>1.3298000000000001</v>
      </c>
      <c r="O165" s="115">
        <f t="shared" si="61"/>
        <v>2797.0308</v>
      </c>
      <c r="P165" s="77">
        <f>O165*D169</f>
        <v>11099.513264256</v>
      </c>
      <c r="Q165" s="77">
        <v>60</v>
      </c>
      <c r="R165" s="77">
        <v>48.43</v>
      </c>
      <c r="S165" s="77">
        <v>11.02</v>
      </c>
      <c r="T165" s="100">
        <v>1.3206</v>
      </c>
      <c r="U165" s="7"/>
    </row>
    <row r="166" spans="1:21" ht="15.75" x14ac:dyDescent="0.25">
      <c r="A166" s="123"/>
      <c r="B166" s="77">
        <v>33</v>
      </c>
      <c r="C166" s="115">
        <f t="shared" si="59"/>
        <v>2810.7491999999997</v>
      </c>
      <c r="D166" s="77">
        <f>C166*D169</f>
        <v>11153.952265343998</v>
      </c>
      <c r="E166" s="77">
        <v>60</v>
      </c>
      <c r="F166" s="77">
        <v>48.55</v>
      </c>
      <c r="G166" s="77">
        <v>9.4</v>
      </c>
      <c r="H166" s="100">
        <v>1.3251999999999999</v>
      </c>
      <c r="I166" s="115">
        <f>I148*N148</f>
        <v>3639.0794999999998</v>
      </c>
      <c r="J166" s="77">
        <f>I166*D169</f>
        <v>14441.03196144</v>
      </c>
      <c r="K166" s="77">
        <v>60</v>
      </c>
      <c r="L166" s="77">
        <v>64.83</v>
      </c>
      <c r="M166" s="77">
        <v>12</v>
      </c>
      <c r="N166" s="100">
        <v>1.3209</v>
      </c>
      <c r="O166" s="115">
        <f t="shared" si="61"/>
        <v>3784.3848000000003</v>
      </c>
      <c r="P166" s="77">
        <f>O166*D169</f>
        <v>15017.649889536</v>
      </c>
      <c r="Q166" s="77">
        <v>60</v>
      </c>
      <c r="R166" s="77">
        <v>72.34</v>
      </c>
      <c r="S166" s="77">
        <v>12.69</v>
      </c>
      <c r="T166" s="100">
        <v>1.3122</v>
      </c>
      <c r="U166" s="7"/>
    </row>
    <row r="167" spans="1:21" ht="12" customHeight="1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</row>
    <row r="168" spans="1:21" ht="3.75" hidden="1" customHeight="1" x14ac:dyDescent="0.25">
      <c r="A168" s="7"/>
      <c r="B168" s="7"/>
      <c r="C168" s="79" t="s">
        <v>10</v>
      </c>
      <c r="D168" s="79" t="s">
        <v>9</v>
      </c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</row>
    <row r="169" spans="1:21" ht="15.75" hidden="1" x14ac:dyDescent="0.25">
      <c r="A169" s="7"/>
      <c r="B169" s="7"/>
      <c r="C169" s="79">
        <v>1</v>
      </c>
      <c r="D169" s="79">
        <v>3.9683199999999998</v>
      </c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</row>
  </sheetData>
  <mergeCells count="134">
    <mergeCell ref="D51:I51"/>
    <mergeCell ref="J51:O51"/>
    <mergeCell ref="P51:U51"/>
    <mergeCell ref="A80:U80"/>
    <mergeCell ref="E20:I24"/>
    <mergeCell ref="D2:I2"/>
    <mergeCell ref="J2:O2"/>
    <mergeCell ref="P2:U2"/>
    <mergeCell ref="D10:I10"/>
    <mergeCell ref="J10:O10"/>
    <mergeCell ref="P10:U10"/>
    <mergeCell ref="B64:C64"/>
    <mergeCell ref="B59:C59"/>
    <mergeCell ref="B60:C60"/>
    <mergeCell ref="B61:C61"/>
    <mergeCell ref="B52:C52"/>
    <mergeCell ref="A53:A73"/>
    <mergeCell ref="B53:C53"/>
    <mergeCell ref="B54:C54"/>
    <mergeCell ref="B55:C55"/>
    <mergeCell ref="B56:C56"/>
    <mergeCell ref="B57:C57"/>
    <mergeCell ref="B58:C58"/>
    <mergeCell ref="B71:C71"/>
    <mergeCell ref="B109:C109"/>
    <mergeCell ref="B110:C110"/>
    <mergeCell ref="B111:C111"/>
    <mergeCell ref="B112:C112"/>
    <mergeCell ref="B113:C113"/>
    <mergeCell ref="B126:C126"/>
    <mergeCell ref="B127:C127"/>
    <mergeCell ref="B123:C123"/>
    <mergeCell ref="B124:C124"/>
    <mergeCell ref="B125:C125"/>
    <mergeCell ref="B120:C120"/>
    <mergeCell ref="B121:C121"/>
    <mergeCell ref="B122:C122"/>
    <mergeCell ref="B117:C117"/>
    <mergeCell ref="B118:C118"/>
    <mergeCell ref="B119:C119"/>
    <mergeCell ref="B66:C66"/>
    <mergeCell ref="B67:C67"/>
    <mergeCell ref="B49:C49"/>
    <mergeCell ref="A83:A103"/>
    <mergeCell ref="B83:C83"/>
    <mergeCell ref="B84:C84"/>
    <mergeCell ref="B85:C85"/>
    <mergeCell ref="B86:C86"/>
    <mergeCell ref="B87:C87"/>
    <mergeCell ref="B88:C88"/>
    <mergeCell ref="B81:C81"/>
    <mergeCell ref="B95:C95"/>
    <mergeCell ref="B96:C96"/>
    <mergeCell ref="B97:C97"/>
    <mergeCell ref="B92:C92"/>
    <mergeCell ref="B93:C93"/>
    <mergeCell ref="B94:C94"/>
    <mergeCell ref="B89:C89"/>
    <mergeCell ref="B90:C90"/>
    <mergeCell ref="B91:C91"/>
    <mergeCell ref="B101:C101"/>
    <mergeCell ref="B102:C102"/>
    <mergeCell ref="B103:C103"/>
    <mergeCell ref="B98:C98"/>
    <mergeCell ref="B62:C62"/>
    <mergeCell ref="B63:C63"/>
    <mergeCell ref="B47:C47"/>
    <mergeCell ref="B51:C51"/>
    <mergeCell ref="B72:C72"/>
    <mergeCell ref="B73:C73"/>
    <mergeCell ref="B68:C68"/>
    <mergeCell ref="A20:C20"/>
    <mergeCell ref="A26:U26"/>
    <mergeCell ref="D27:I27"/>
    <mergeCell ref="J27:O27"/>
    <mergeCell ref="P27:U27"/>
    <mergeCell ref="B28:C28"/>
    <mergeCell ref="B38:C38"/>
    <mergeCell ref="B41:C41"/>
    <mergeCell ref="B44:C44"/>
    <mergeCell ref="B42:C42"/>
    <mergeCell ref="B43:C43"/>
    <mergeCell ref="B39:C39"/>
    <mergeCell ref="B40:C40"/>
    <mergeCell ref="B27:C27"/>
    <mergeCell ref="B69:C69"/>
    <mergeCell ref="B70:C70"/>
    <mergeCell ref="B65:C65"/>
    <mergeCell ref="B36:C36"/>
    <mergeCell ref="B37:C37"/>
    <mergeCell ref="A29:A49"/>
    <mergeCell ref="B29:C29"/>
    <mergeCell ref="B30:C30"/>
    <mergeCell ref="B31:C31"/>
    <mergeCell ref="B32:C32"/>
    <mergeCell ref="B33:C33"/>
    <mergeCell ref="B34:C34"/>
    <mergeCell ref="B35:C35"/>
    <mergeCell ref="B48:C48"/>
    <mergeCell ref="B45:C45"/>
    <mergeCell ref="B46:C46"/>
    <mergeCell ref="A151:A157"/>
    <mergeCell ref="A160:A166"/>
    <mergeCell ref="O159:T159"/>
    <mergeCell ref="I159:N159"/>
    <mergeCell ref="B159:H159"/>
    <mergeCell ref="O150:T150"/>
    <mergeCell ref="I150:N150"/>
    <mergeCell ref="B150:H150"/>
    <mergeCell ref="A133:A139"/>
    <mergeCell ref="D81:I81"/>
    <mergeCell ref="J81:O81"/>
    <mergeCell ref="P81:U81"/>
    <mergeCell ref="D105:I105"/>
    <mergeCell ref="J105:O105"/>
    <mergeCell ref="P105:U105"/>
    <mergeCell ref="A142:A148"/>
    <mergeCell ref="O141:T141"/>
    <mergeCell ref="I141:N141"/>
    <mergeCell ref="B141:H141"/>
    <mergeCell ref="O132:T132"/>
    <mergeCell ref="I132:N132"/>
    <mergeCell ref="B132:H132"/>
    <mergeCell ref="B106:C106"/>
    <mergeCell ref="B105:C105"/>
    <mergeCell ref="B99:C99"/>
    <mergeCell ref="B100:C100"/>
    <mergeCell ref="B82:C82"/>
    <mergeCell ref="B114:C114"/>
    <mergeCell ref="B115:C115"/>
    <mergeCell ref="B116:C116"/>
    <mergeCell ref="A107:A127"/>
    <mergeCell ref="B107:C107"/>
    <mergeCell ref="B108:C108"/>
  </mergeCells>
  <printOptions horizontalCentered="1" verticalCentered="1"/>
  <pageMargins left="0" right="0" top="0" bottom="0" header="0" footer="0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Теплоотдача</vt:lpstr>
      <vt:lpstr>Теплоотдача!Область_печати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term02</dc:creator>
  <cp:lastModifiedBy>Alexandr Baranov</cp:lastModifiedBy>
  <cp:lastPrinted>2017-02-10T11:37:58Z</cp:lastPrinted>
  <dcterms:created xsi:type="dcterms:W3CDTF">2013-05-13T07:13:36Z</dcterms:created>
  <dcterms:modified xsi:type="dcterms:W3CDTF">2018-10-09T07:29:18Z</dcterms:modified>
</cp:coreProperties>
</file>