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image/jpeg" Extension="jpeg"/>
  <Default ContentType="application/vnd.openxmlformats-package.relationships+xml" Extension="rels"/>
  <Default ContentType="application/xml" Extension="xml"/>
  <Default ContentType="image/vnd.ms-photo" Extension="wdp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calcChain+xml" PartName="/xl/calcChain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 ?><Relationships xmlns="http://schemas.openxmlformats.org/package/2006/relationships"><Relationship Id="rId3" Target="docProps/app.xml" Type="http://schemas.openxmlformats.org/officeDocument/2006/relationships/extended-properties"/><Relationship Id="rId2" Target="docProps/core.xml" Type="http://schemas.openxmlformats.org/package/2006/relationships/metadata/core-properties"/><Relationship Id="rId1" Target="xl/workbook.xml" Type="http://schemas.openxmlformats.org/officeDocument/2006/relationships/officeDocument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6 прайсы\"/>
    </mc:Choice>
  </mc:AlternateContent>
  <bookViews>
    <workbookView xWindow="0" yWindow="0" windowWidth="28800" windowHeight="12330"/>
  </bookViews>
  <sheets>
    <sheet name="Лист1" sheetId="1" r:id="rId1"/>
  </sheets>
  <definedNames>
    <definedName name="_xlnm.Print_Area" localSheetId="0">Лист1!$C$66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7" i="1" l="1"/>
  <c r="I6" i="1"/>
  <c r="I121" i="1" l="1"/>
  <c r="J121" i="1"/>
  <c r="I122" i="1"/>
  <c r="J122" i="1"/>
  <c r="J123" i="1"/>
  <c r="J124" i="1"/>
  <c r="J125" i="1"/>
  <c r="J126" i="1"/>
  <c r="H88" i="1"/>
  <c r="J9" i="1"/>
  <c r="J8" i="1"/>
  <c r="J7" i="1"/>
  <c r="J6" i="1"/>
  <c r="J54" i="1"/>
  <c r="I31" i="1"/>
  <c r="I191" i="1"/>
  <c r="I403" i="1"/>
  <c r="I401" i="1"/>
  <c r="I400" i="1"/>
  <c r="I399" i="1"/>
  <c r="I398" i="1"/>
  <c r="I397" i="1"/>
  <c r="I394" i="1"/>
  <c r="I391" i="1"/>
  <c r="I389" i="1"/>
  <c r="I387" i="1"/>
  <c r="I386" i="1"/>
  <c r="I385" i="1"/>
  <c r="I384" i="1"/>
  <c r="I383" i="1"/>
  <c r="I381" i="1"/>
  <c r="I380" i="1"/>
  <c r="I379" i="1"/>
  <c r="I378" i="1"/>
  <c r="I377" i="1"/>
  <c r="I376" i="1"/>
  <c r="I375" i="1"/>
  <c r="I374" i="1"/>
  <c r="I373" i="1"/>
  <c r="I371" i="1"/>
  <c r="I370" i="1"/>
  <c r="I369" i="1"/>
  <c r="I368" i="1"/>
  <c r="I367" i="1"/>
  <c r="I366" i="1"/>
  <c r="I360" i="1"/>
  <c r="I359" i="1"/>
  <c r="I358" i="1"/>
  <c r="I357" i="1"/>
  <c r="I352" i="1"/>
  <c r="I351" i="1"/>
  <c r="I350" i="1"/>
  <c r="I349" i="1"/>
  <c r="I348" i="1"/>
  <c r="I347" i="1"/>
  <c r="I344" i="1"/>
  <c r="I343" i="1"/>
  <c r="I342" i="1"/>
  <c r="I341" i="1"/>
  <c r="I340" i="1"/>
  <c r="I336" i="1"/>
  <c r="I333" i="1"/>
  <c r="I332" i="1"/>
  <c r="I331" i="1"/>
  <c r="I330" i="1"/>
  <c r="I329" i="1"/>
  <c r="I328" i="1"/>
  <c r="I327" i="1"/>
  <c r="I326" i="1"/>
  <c r="I324" i="1"/>
  <c r="I288" i="1"/>
  <c r="I67" i="1"/>
  <c r="I62" i="1"/>
  <c r="I61" i="1"/>
  <c r="I57" i="1"/>
  <c r="I56" i="1"/>
  <c r="I55" i="1"/>
  <c r="I54" i="1"/>
  <c r="I53" i="1"/>
  <c r="I51" i="1"/>
  <c r="I50" i="1"/>
  <c r="I49" i="1"/>
  <c r="I48" i="1"/>
  <c r="I47" i="1"/>
  <c r="I46" i="1"/>
  <c r="I45" i="1"/>
  <c r="I44" i="1"/>
  <c r="I40" i="1"/>
  <c r="I39" i="1"/>
  <c r="I38" i="1"/>
  <c r="I36" i="1"/>
  <c r="I35" i="1"/>
  <c r="I32" i="1"/>
  <c r="I28" i="1"/>
  <c r="I27" i="1"/>
  <c r="I25" i="1"/>
  <c r="I20" i="1"/>
  <c r="I21" i="1"/>
  <c r="I19" i="1"/>
  <c r="I18" i="1"/>
  <c r="I12" i="1"/>
  <c r="I13" i="1"/>
  <c r="I15" i="1"/>
  <c r="I11" i="1"/>
  <c r="I270" i="1"/>
  <c r="I271" i="1"/>
  <c r="I251" i="1"/>
  <c r="I220" i="1"/>
  <c r="I205" i="1"/>
  <c r="I206" i="1"/>
  <c r="I200" i="1"/>
  <c r="I113" i="1"/>
  <c r="I112" i="1"/>
  <c r="I109" i="1"/>
  <c r="I108" i="1"/>
  <c r="I107" i="1"/>
  <c r="I106" i="1"/>
  <c r="I104" i="1"/>
  <c r="I168" i="1"/>
  <c r="I167" i="1"/>
  <c r="I164" i="1"/>
  <c r="I149" i="1"/>
  <c r="I143" i="1"/>
  <c r="I140" i="1"/>
  <c r="I137" i="1"/>
  <c r="J168" i="1"/>
  <c r="J279" i="1"/>
  <c r="J61" i="1" l="1"/>
  <c r="J62" i="1"/>
  <c r="J190" i="1" l="1"/>
  <c r="J71" i="1" l="1"/>
  <c r="J44" i="1" l="1"/>
  <c r="J56" i="1"/>
  <c r="J55" i="1"/>
  <c r="J33" i="1"/>
  <c r="J32" i="1"/>
  <c r="J13" i="1"/>
  <c r="J68" i="1"/>
  <c r="J30" i="1"/>
  <c r="J27" i="1"/>
  <c r="J14" i="1"/>
  <c r="J34" i="1"/>
  <c r="J36" i="1"/>
  <c r="J21" i="1"/>
  <c r="J19" i="1"/>
  <c r="J113" i="1"/>
  <c r="J108" i="1"/>
  <c r="J106" i="1"/>
  <c r="J142" i="1"/>
  <c r="J140" i="1"/>
  <c r="J127" i="1"/>
  <c r="J128" i="1"/>
  <c r="J129" i="1"/>
  <c r="J130" i="1"/>
  <c r="J131" i="1"/>
  <c r="J132" i="1"/>
  <c r="J133" i="1"/>
  <c r="J134" i="1"/>
  <c r="J136" i="1"/>
  <c r="J137" i="1"/>
  <c r="J138" i="1"/>
  <c r="J139" i="1"/>
  <c r="J141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9" i="1"/>
  <c r="J160" i="1"/>
  <c r="J161" i="1"/>
  <c r="J162" i="1"/>
  <c r="J164" i="1"/>
  <c r="J165" i="1"/>
  <c r="J166" i="1"/>
  <c r="J167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96" i="1"/>
  <c r="J97" i="1"/>
  <c r="J98" i="1"/>
  <c r="J99" i="1"/>
  <c r="J100" i="1"/>
  <c r="J101" i="1"/>
  <c r="J102" i="1"/>
  <c r="J103" i="1"/>
  <c r="J104" i="1"/>
  <c r="J105" i="1"/>
  <c r="J107" i="1"/>
  <c r="J109" i="1"/>
  <c r="J110" i="1"/>
  <c r="J111" i="1"/>
  <c r="J112" i="1"/>
  <c r="J114" i="1"/>
  <c r="J115" i="1"/>
  <c r="J116" i="1"/>
  <c r="J117" i="1"/>
  <c r="J118" i="1"/>
  <c r="J119" i="1"/>
  <c r="J90" i="1"/>
  <c r="J91" i="1"/>
  <c r="J92" i="1"/>
  <c r="J93" i="1"/>
  <c r="J94" i="1"/>
  <c r="J95" i="1"/>
  <c r="J163" i="1"/>
  <c r="J193" i="1"/>
  <c r="J194" i="1"/>
  <c r="J195" i="1"/>
  <c r="J196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10" i="1"/>
  <c r="J46" i="1"/>
  <c r="J48" i="1"/>
  <c r="J49" i="1"/>
  <c r="J50" i="1"/>
  <c r="J11" i="1"/>
  <c r="J12" i="1"/>
  <c r="J15" i="1"/>
  <c r="J16" i="1"/>
  <c r="J17" i="1"/>
  <c r="J18" i="1"/>
  <c r="J23" i="1"/>
  <c r="J25" i="1"/>
  <c r="J26" i="1"/>
  <c r="J28" i="1"/>
  <c r="J29" i="1"/>
  <c r="J31" i="1"/>
  <c r="J35" i="1"/>
  <c r="J37" i="1"/>
  <c r="J38" i="1"/>
  <c r="J39" i="1"/>
  <c r="J40" i="1"/>
  <c r="J41" i="1"/>
  <c r="J42" i="1"/>
  <c r="J43" i="1"/>
  <c r="J51" i="1"/>
  <c r="J52" i="1"/>
  <c r="J53" i="1"/>
  <c r="J57" i="1"/>
  <c r="J58" i="1"/>
  <c r="J59" i="1"/>
  <c r="J60" i="1"/>
  <c r="J63" i="1"/>
  <c r="J64" i="1"/>
  <c r="J65" i="1"/>
  <c r="J66" i="1"/>
  <c r="J67" i="1"/>
  <c r="J69" i="1"/>
  <c r="J70" i="1"/>
  <c r="J274" i="1"/>
  <c r="J275" i="1"/>
  <c r="J276" i="1"/>
  <c r="J277" i="1"/>
  <c r="J278" i="1"/>
  <c r="J281" i="1"/>
  <c r="J282" i="1"/>
  <c r="J283" i="1"/>
  <c r="J284" i="1"/>
  <c r="J285" i="1"/>
  <c r="J286" i="1"/>
  <c r="J287" i="1"/>
  <c r="J288" i="1"/>
  <c r="J289" i="1"/>
  <c r="J290" i="1"/>
  <c r="J291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4" i="1"/>
  <c r="J445" i="1"/>
  <c r="J446" i="1"/>
  <c r="J447" i="1"/>
  <c r="J448" i="1"/>
  <c r="J449" i="1"/>
  <c r="J452" i="1"/>
  <c r="J453" i="1"/>
  <c r="J454" i="1"/>
  <c r="J455" i="1"/>
  <c r="J451" i="1"/>
  <c r="J191" i="1"/>
  <c r="I129" i="1"/>
  <c r="I132" i="1"/>
  <c r="I133" i="1"/>
  <c r="I142" i="1"/>
  <c r="I146" i="1"/>
  <c r="I147" i="1"/>
  <c r="I148" i="1"/>
  <c r="I96" i="1"/>
  <c r="I97" i="1"/>
  <c r="I99" i="1"/>
  <c r="I10" i="1"/>
</calcChain>
</file>

<file path=xl/sharedStrings.xml><?xml version="1.0" encoding="utf-8"?>
<sst xmlns="http://schemas.openxmlformats.org/spreadsheetml/2006/main" count="908" uniqueCount="854">
  <si>
    <t>(067) 44 22 500, (044) 209 25 55</t>
  </si>
  <si>
    <t>КАЧАЛКИ И БАЛАНСИРЫ</t>
  </si>
  <si>
    <t>Д</t>
  </si>
  <si>
    <t>Ш</t>
  </si>
  <si>
    <t>В</t>
  </si>
  <si>
    <t>Качалка балансир малый 40кг</t>
  </si>
  <si>
    <t>Качалка балансир большой</t>
  </si>
  <si>
    <t>Качалка "Пингвин"</t>
  </si>
  <si>
    <t>Качалка "Слоник"</t>
  </si>
  <si>
    <t>Качалка "Пчелка" 37кг</t>
  </si>
  <si>
    <t>Качалка "Оса"</t>
  </si>
  <si>
    <t>Качалка "Жук"</t>
  </si>
  <si>
    <t>Качалка "Петушок"</t>
  </si>
  <si>
    <t>Качалка "Дельфин"</t>
  </si>
  <si>
    <t>Качалка "Пони"</t>
  </si>
  <si>
    <t>Качалка "Лев"</t>
  </si>
  <si>
    <t>92’0</t>
  </si>
  <si>
    <t>Качалка "Машина"</t>
  </si>
  <si>
    <t>Качалка "Мотоцикл"</t>
  </si>
  <si>
    <t>Качалка "Мото"</t>
  </si>
  <si>
    <t>Качалка "Джип" 103кг</t>
  </si>
  <si>
    <t>Качалка "Тюлень"</t>
  </si>
  <si>
    <t>Качалка 4-х местная</t>
  </si>
  <si>
    <t>Качалка "Вертолет"</t>
  </si>
  <si>
    <t>Качалка " Крокодил"</t>
  </si>
  <si>
    <t>Качалка "Тигр"</t>
  </si>
  <si>
    <t>Песочницы и домики</t>
  </si>
  <si>
    <t>Песочница малая деревянная 35кг</t>
  </si>
  <si>
    <t>Песочница средняя деревянная 47кг</t>
  </si>
  <si>
    <t>Песочница большая деревянная 67кг</t>
  </si>
  <si>
    <t xml:space="preserve">Песочница малая фанерная </t>
  </si>
  <si>
    <t>Песочница средняя фанерная</t>
  </si>
  <si>
    <t>Песочница большая фанерная</t>
  </si>
  <si>
    <t>Песочница малая с угл. сиденьями фанерная</t>
  </si>
  <si>
    <t>Песочница средняя с угл. сиденьями</t>
  </si>
  <si>
    <t>Песочница большая с угл. сиденьями</t>
  </si>
  <si>
    <t>Песочница средняя с угл. Сиденьями 35кг</t>
  </si>
  <si>
    <t>Песочница двойная</t>
  </si>
  <si>
    <t>Песочниця шестиугольная</t>
  </si>
  <si>
    <t>Песочница с крышкой</t>
  </si>
  <si>
    <t>Песочный дворик "Бабочка"</t>
  </si>
  <si>
    <t>Песочный дворик "Цветок"</t>
  </si>
  <si>
    <t>Песочный дворик "Домик" 105кг</t>
  </si>
  <si>
    <t>Столик "Поляна", диаметр стола 67см</t>
  </si>
  <si>
    <t>Столик Поляна</t>
  </si>
  <si>
    <t>Песочница "Лодочка"</t>
  </si>
  <si>
    <t>Столик со скамейками</t>
  </si>
  <si>
    <t>Домик "Белкин дом"</t>
  </si>
  <si>
    <t>Домик "Коралл"</t>
  </si>
  <si>
    <t>Домик "Лабиринт" 77кг</t>
  </si>
  <si>
    <t>Домик «Кролик Роджер»</t>
  </si>
  <si>
    <t>Грибки для вышигивания</t>
  </si>
  <si>
    <t>Песочница Лодочка</t>
  </si>
  <si>
    <t>Грибок для песочницы</t>
  </si>
  <si>
    <t>Домик «Дюймовочка»</t>
  </si>
  <si>
    <t>Домик «Художник»</t>
  </si>
  <si>
    <t>Песочница «Полиция»</t>
  </si>
  <si>
    <t>Беседка-навес со счетами</t>
  </si>
  <si>
    <t>Карусели и качели</t>
  </si>
  <si>
    <t>Карусель малая</t>
  </si>
  <si>
    <t>Карусель большая 116кг</t>
  </si>
  <si>
    <t>Карусель тройная стоя</t>
  </si>
  <si>
    <t>Карусель большая стоя</t>
  </si>
  <si>
    <t>Карусель 116кг</t>
  </si>
  <si>
    <t>Карусель "Классик" 63кг</t>
  </si>
  <si>
    <t>Карусель "Класик" 3 места</t>
  </si>
  <si>
    <t>Качели одинарные металлические</t>
  </si>
  <si>
    <t>Качели двойные металлические</t>
  </si>
  <si>
    <t>Качели двойные большие 92кг</t>
  </si>
  <si>
    <t>Качели с широкой люлькой</t>
  </si>
  <si>
    <t>Качели на деревянных стойках двойные</t>
  </si>
  <si>
    <t>Карусель друзей</t>
  </si>
  <si>
    <t>Качели з люлькою лодочка</t>
  </si>
  <si>
    <t>Качели "Гнездо аиста"</t>
  </si>
  <si>
    <t>Машинки и паровозики</t>
  </si>
  <si>
    <t>Гимнастический коммплекс "Авто" 215кг</t>
  </si>
  <si>
    <t>Гимнастический комплекс "Авто-гимнаст" 404кг</t>
  </si>
  <si>
    <t>Гимнастический комплекс "Паровозик"</t>
  </si>
  <si>
    <t>Гимнастический комплекс "Паровозик с</t>
  </si>
  <si>
    <t>Гимнастический комплекс "Паровозик</t>
  </si>
  <si>
    <t>Гимнастический комплекс "Автобус"</t>
  </si>
  <si>
    <t>Горки</t>
  </si>
  <si>
    <t>Горка-спуск малая 60кг</t>
  </si>
  <si>
    <t>Горка спуск большая 83кг</t>
  </si>
  <si>
    <t>Горка-спуск волна большая</t>
  </si>
  <si>
    <t>Гимнастические комплексы</t>
  </si>
  <si>
    <t>Гимнастический комплекс "Ковбой" 195кг</t>
  </si>
  <si>
    <t>Упор для преса</t>
  </si>
  <si>
    <t>Лавка</t>
  </si>
  <si>
    <t>Гимнастический комплекс "Рукоходик"</t>
  </si>
  <si>
    <t>Гимнастический комплекс "Рост"</t>
  </si>
  <si>
    <t>Гимнастический комплекс "Спортишка"</t>
  </si>
  <si>
    <t>Бревно</t>
  </si>
  <si>
    <t>Бревно изогнутое</t>
  </si>
  <si>
    <t>Бревно подвесное</t>
  </si>
  <si>
    <t>Турник одинарный</t>
  </si>
  <si>
    <t>Турник двойной 56кг</t>
  </si>
  <si>
    <t>Турник тройной</t>
  </si>
  <si>
    <t>Турник двойной с лесницей</t>
  </si>
  <si>
    <t>Уличная шведская лестница</t>
  </si>
  <si>
    <t>Мостик "Классик"</t>
  </si>
  <si>
    <t>Мостик "Гномик"</t>
  </si>
  <si>
    <t>Мостик "Эквилибрист"</t>
  </si>
  <si>
    <t>Лаз "Сфера"</t>
  </si>
  <si>
    <t>Лабиринт</t>
  </si>
  <si>
    <t>Лаз "Сферичный"</t>
  </si>
  <si>
    <t>Лаз "Мишутка"</t>
  </si>
  <si>
    <t>Лаз"Михаил Потапыч"</t>
  </si>
  <si>
    <t>Брусья изогнутые</t>
  </si>
  <si>
    <t>Брусья прямые</t>
  </si>
  <si>
    <t>Брусья двухуровневые</t>
  </si>
  <si>
    <t>Рукоход малый 120кг</t>
  </si>
  <si>
    <t>Рукоход средний</t>
  </si>
  <si>
    <t>Рукоход большой</t>
  </si>
  <si>
    <t>Брусья параллельные двухуровневые УТ-119</t>
  </si>
  <si>
    <t>Стенка шведская двойная с двумя турниками</t>
  </si>
  <si>
    <t>Турник гимнстический-пресс</t>
  </si>
  <si>
    <t>Колода деревянная</t>
  </si>
  <si>
    <t>Стена с наклонною доскою</t>
  </si>
  <si>
    <t>Стена с двумя проемами</t>
  </si>
  <si>
    <t>Мишень</t>
  </si>
  <si>
    <t>Окоп</t>
  </si>
  <si>
    <t>Гимнастический комплекс "Спорт"</t>
  </si>
  <si>
    <t>Гимнастический комплекс «Гимнаст"</t>
  </si>
  <si>
    <t>Гимнастический комплекс "Турник Квадро"</t>
  </si>
  <si>
    <t>Гимнастический комплекс с лестницей и</t>
  </si>
  <si>
    <t>Рукоход Волна</t>
  </si>
  <si>
    <t>Гимнастический комплекс "Спортик"</t>
  </si>
  <si>
    <t>Лаз "Машина"</t>
  </si>
  <si>
    <t>Гимнастический комплекс "Волна"</t>
  </si>
  <si>
    <t>Гимнастический комплекс "Тарзан"</t>
  </si>
  <si>
    <t>Гимнастический комплекс "Робин"</t>
  </si>
  <si>
    <t>Гимнастический комплекс "Атлет"</t>
  </si>
  <si>
    <t>Гимнастический комплекс"Акробат"</t>
  </si>
  <si>
    <t>Гимнастический комплекс турник со шведской</t>
  </si>
  <si>
    <t>Рукоход</t>
  </si>
  <si>
    <t>Гимнастический комплекс "Рейнджер"</t>
  </si>
  <si>
    <t>Гимнастический комплекс Кетрин</t>
  </si>
  <si>
    <t>Гимнастический комплекс Рукоход друзей</t>
  </si>
  <si>
    <t>Гимнастический комплекс Спартак</t>
  </si>
  <si>
    <t>Гимнастический комплекс Динамо S 765</t>
  </si>
  <si>
    <t>Гимнастический комплекс Акробат</t>
  </si>
  <si>
    <t>Гимнастический комплекс Атлет друзей</t>
  </si>
  <si>
    <t>Гимнастический комплекс "Парадокс"</t>
  </si>
  <si>
    <t>Гимнастический комплекс "Атлет 2"</t>
  </si>
  <si>
    <t>Разрушенная лестница</t>
  </si>
  <si>
    <t>Военно-спортивный комплекс</t>
  </si>
  <si>
    <t>Воркаут</t>
  </si>
  <si>
    <t>Упор для отжиманий</t>
  </si>
  <si>
    <t>Брусья</t>
  </si>
  <si>
    <t>Брусья пресс S-834.4 ИА</t>
  </si>
  <si>
    <t>Брусья параллельные двухуровневые</t>
  </si>
  <si>
    <t>Мини брусья</t>
  </si>
  <si>
    <t>Скамья для жима воркаут</t>
  </si>
  <si>
    <t>Скамья пресс воркаут</t>
  </si>
  <si>
    <t>Гимнастический комплекс "Воркаут"</t>
  </si>
  <si>
    <t>Гимнастический комплекс "Воркаут" фланцы</t>
  </si>
  <si>
    <t>Cпортивный комплекс «Воркаут»</t>
  </si>
  <si>
    <t>Гимнастический комплекс УТ-117</t>
  </si>
  <si>
    <t>Воркаут на фланцах</t>
  </si>
  <si>
    <t>Гимнастический комплекс воркаут/ S 831.1 ИА</t>
  </si>
  <si>
    <t>Гимнастический комплекс Воркаут</t>
  </si>
  <si>
    <t>Уличный спортивный комплекс УТ 118</t>
  </si>
  <si>
    <t>Брусья турник</t>
  </si>
  <si>
    <t>Рукоход воркаут</t>
  </si>
  <si>
    <t>Турник круговой воркаут</t>
  </si>
  <si>
    <t>СК «Воркаут»</t>
  </si>
  <si>
    <t>Игровые комплексы</t>
  </si>
  <si>
    <t>Игровой комплекс "Однобашеный"</t>
  </si>
  <si>
    <t>Игровой комплекс "Двухбашеный" 395кг</t>
  </si>
  <si>
    <t>Игровой комплекс "Трехбашеный"</t>
  </si>
  <si>
    <t>Игровой комплекс "Малыш"</t>
  </si>
  <si>
    <t>Игровой комплекс "Радость" 450кг</t>
  </si>
  <si>
    <t>Игровой комплекс "Ранчо друзей"</t>
  </si>
  <si>
    <t>Лавки и урны</t>
  </si>
  <si>
    <t>Арка входная</t>
  </si>
  <si>
    <t>Арка</t>
  </si>
  <si>
    <t>Секция ограждения №1</t>
  </si>
  <si>
    <t>Секция ограждения</t>
  </si>
  <si>
    <t>Секция ограждения №2</t>
  </si>
  <si>
    <t>Секция ограждения №6</t>
  </si>
  <si>
    <t>Лавочка без спинки 50кг</t>
  </si>
  <si>
    <t>Лавочка со спинкой</t>
  </si>
  <si>
    <t>Лавочка парковая</t>
  </si>
  <si>
    <t>Лавочка парковая со спинкой</t>
  </si>
  <si>
    <t>Урна с крышкой</t>
  </si>
  <si>
    <t>Урна без крышки</t>
  </si>
  <si>
    <t>Скамья с фанерным сидением 10кг</t>
  </si>
  <si>
    <t>Стол со скамейками</t>
  </si>
  <si>
    <t>Лавка парковая плазма LP 011.1</t>
  </si>
  <si>
    <t>Уличные тренажеры</t>
  </si>
  <si>
    <t>Жим ногами горизонтальный</t>
  </si>
  <si>
    <t>Жим ногами горизонтальный одинарный</t>
  </si>
  <si>
    <t>Тяга сверху</t>
  </si>
  <si>
    <t>Маятник</t>
  </si>
  <si>
    <t>Маятник одинарный</t>
  </si>
  <si>
    <t>Брусья одинарные</t>
  </si>
  <si>
    <t>Тренажер для пресса анатомический</t>
  </si>
  <si>
    <t>Тренажер мышц брюшного пресса</t>
  </si>
  <si>
    <t>Хос Райдер</t>
  </si>
  <si>
    <t>Воздушный ходок</t>
  </si>
  <si>
    <t>Орбитрек</t>
  </si>
  <si>
    <t>Турник</t>
  </si>
  <si>
    <t>Тренажер упор для преса</t>
  </si>
  <si>
    <t>Гребной тренажер</t>
  </si>
  <si>
    <t>Рычажная тяга</t>
  </si>
  <si>
    <t>Твистер</t>
  </si>
  <si>
    <t>Жим от груди</t>
  </si>
  <si>
    <t>Жим от груди одинарнный</t>
  </si>
  <si>
    <t>Балансир</t>
  </si>
  <si>
    <t>Вешалка "Грибок"</t>
  </si>
  <si>
    <t>Батерфляй</t>
  </si>
  <si>
    <t>Бицепс машина</t>
  </si>
  <si>
    <t>Степпер</t>
  </si>
  <si>
    <t>Гиперекстензия</t>
  </si>
  <si>
    <t>Гиперэкстензия двойная</t>
  </si>
  <si>
    <t>Тренажер для мышц рук и ног</t>
  </si>
  <si>
    <t>Тренажер для мышц плчевого пояса</t>
  </si>
  <si>
    <t>Тяга сверху-жим от груди</t>
  </si>
  <si>
    <t>Бицепс машина- рычажная тяга</t>
  </si>
  <si>
    <t>Жим ногами горизонтальный -маятник</t>
  </si>
  <si>
    <t>Маятник-твистер</t>
  </si>
  <si>
    <t>Упор для преса-пресс анатомический</t>
  </si>
  <si>
    <t>Разгибатель бедра</t>
  </si>
  <si>
    <t>Разгибатель бедра – рычажная тяга</t>
  </si>
  <si>
    <t>Разгибатель бедра односторонний</t>
  </si>
  <si>
    <t>Беговая дорожка</t>
  </si>
  <si>
    <t>Велотренажер</t>
  </si>
  <si>
    <t>Лавочка для спины и пресса</t>
  </si>
  <si>
    <t>Стол для игр</t>
  </si>
  <si>
    <t>Лавочка для пресса</t>
  </si>
  <si>
    <t>Упор для пресса</t>
  </si>
  <si>
    <t>Скамья для жима горизонтальная</t>
  </si>
  <si>
    <t>Рамка для приседаний</t>
  </si>
  <si>
    <t>Рамка для жима вверх</t>
  </si>
  <si>
    <t>Стенд для жима комбинированный</t>
  </si>
  <si>
    <t>Рычажная тяга разгибатель бедра</t>
  </si>
  <si>
    <t>Тренажер для мышц бедра</t>
  </si>
  <si>
    <t>Уличный тренажер мышц бедра</t>
  </si>
  <si>
    <t>Тренажер для пресу</t>
  </si>
  <si>
    <t>Жим ногами горизонтальный упор для пресса</t>
  </si>
  <si>
    <t>Батерфляй - рычажная тяга</t>
  </si>
  <si>
    <t>Лыжник</t>
  </si>
  <si>
    <t>Турник-брусья</t>
  </si>
  <si>
    <t>Турник-брусья (для людей с ОФВ)</t>
  </si>
  <si>
    <t>Тренажер для мышц плечевого пояса -</t>
  </si>
  <si>
    <t>Степпер – разгибатель бедра</t>
  </si>
  <si>
    <t>Жим ногами – разгибатель бедра</t>
  </si>
  <si>
    <t>Батерфляй - жим от груди</t>
  </si>
  <si>
    <t>Степпер – жим ногами горизонтальный</t>
  </si>
  <si>
    <t>Тяга сверху – жим от груди – жим</t>
  </si>
  <si>
    <t>Уличный тренажер "Кросовер"</t>
  </si>
  <si>
    <t>Жим ногами - Мышцы бедра</t>
  </si>
  <si>
    <t>Тренажер для мыщц бедра - Твистер</t>
  </si>
  <si>
    <t>Разгибатель бедра- Мышцы брюшного пресса</t>
  </si>
  <si>
    <t>Батерфляй-Скамья Евминова</t>
  </si>
  <si>
    <t>Универсальный тренажер</t>
  </si>
  <si>
    <t>Универсальный тренажер с рукоходом</t>
  </si>
  <si>
    <t>Универсальный тренажер 120кг</t>
  </si>
  <si>
    <t>Гиперэкстензия к SG202</t>
  </si>
  <si>
    <t>Гимнастический комплекс</t>
  </si>
  <si>
    <t>Стойка с уличными тренажерами</t>
  </si>
  <si>
    <t>Уличный тренажер гиперэкстензия-пресс</t>
  </si>
  <si>
    <t>Уличные тренажеры ПРЕМИУМ</t>
  </si>
  <si>
    <t>Тренажер для мышц груди</t>
  </si>
  <si>
    <t>Тренажер для задних дельт</t>
  </si>
  <si>
    <t>Трицепс</t>
  </si>
  <si>
    <t>Становая тяга</t>
  </si>
  <si>
    <t>Приседание голень</t>
  </si>
  <si>
    <t>Пресс машина</t>
  </si>
  <si>
    <t>Набор гантелей: 2*20 кг / 2*25 кг / 2*30 кг</t>
  </si>
  <si>
    <t>Набор гантелей: 2*10 кг / 2*14 кг / 2*18 кг</t>
  </si>
  <si>
    <t>Жим вверх лежа</t>
  </si>
  <si>
    <t>Жим под углом вверх сидя</t>
  </si>
  <si>
    <t>Оборудование для активных видов спорта, стадионное</t>
  </si>
  <si>
    <t>Ворота гандбольные</t>
  </si>
  <si>
    <t>Ворота комбинированные</t>
  </si>
  <si>
    <t>Ворота хоккейные</t>
  </si>
  <si>
    <t>Ворота футбольные</t>
  </si>
  <si>
    <t>Стойки воллейбольные (2 шт.)</t>
  </si>
  <si>
    <t>Теннисный стенд</t>
  </si>
  <si>
    <t>Бадминтонный стенд передвижной</t>
  </si>
  <si>
    <t>Барьер тренировочный</t>
  </si>
  <si>
    <t>Щит баскетбольный школьный</t>
  </si>
  <si>
    <t>Щит баскетбольный FIBA</t>
  </si>
  <si>
    <t>Стойка баскетбольная FIBA</t>
  </si>
  <si>
    <t>Стойка школьная одинарная</t>
  </si>
  <si>
    <t>Стойка школьная двухсторонняя</t>
  </si>
  <si>
    <t>Кольцо баскетбольное</t>
  </si>
  <si>
    <t>Кольцо баскетбольное профессиональное</t>
  </si>
  <si>
    <t>Стол теннисный 109кг</t>
  </si>
  <si>
    <t>Стойка стритбольная (без бака)</t>
  </si>
  <si>
    <t>Стойка баскетбольная на 4 опорах</t>
  </si>
  <si>
    <t>Площадка для активной игры "ЮКА"</t>
  </si>
  <si>
    <t>Трибуна (42 места)</t>
  </si>
  <si>
    <t>Трибуна (52 места)</t>
  </si>
  <si>
    <t>ОБОРУДОВАНИЕ ДЛЯ ДЕТЕЙ С ОФВ</t>
  </si>
  <si>
    <t>Песочница двохуровневая с рукомойником</t>
  </si>
  <si>
    <t>Карусель</t>
  </si>
  <si>
    <t>Игровой комплекс</t>
  </si>
  <si>
    <t>Песочница</t>
  </si>
  <si>
    <t>Качели</t>
  </si>
  <si>
    <t>Игровой комплекс ИН 12.01</t>
  </si>
  <si>
    <t>Тренажёр для мышц рук и ног</t>
  </si>
  <si>
    <t>Тренажёр для мышц рук плечевого пояса</t>
  </si>
  <si>
    <t>независимый</t>
  </si>
  <si>
    <t>Щит баскетбольный</t>
  </si>
  <si>
    <t>Песочница с горкой ИА ТЕ 312</t>
  </si>
  <si>
    <t>Качалка "Дуэт"/ дельфин</t>
  </si>
  <si>
    <t>грн с НДС</t>
  </si>
  <si>
    <t>Цена БЕЗ скидки</t>
  </si>
  <si>
    <t>Отгрузка из г.Чернигов и г.Боярка</t>
  </si>
  <si>
    <t xml:space="preserve">Качалка балансир малый </t>
  </si>
  <si>
    <t>Балансир на пружине</t>
  </si>
  <si>
    <t>Качалка "Капелька"</t>
  </si>
  <si>
    <t xml:space="preserve">Песочница с крышей </t>
  </si>
  <si>
    <t>Столик для шахмат</t>
  </si>
  <si>
    <t>Домик альтанка без пола</t>
  </si>
  <si>
    <t>Домик альтанка</t>
  </si>
  <si>
    <t>Люлька металлическая</t>
  </si>
  <si>
    <t>Люлька металлическая  с деревянным сиденьем</t>
  </si>
  <si>
    <t>Люлька на ланцюгах</t>
  </si>
  <si>
    <t>Люлька на ланцюгах з дерев.сидінням</t>
  </si>
  <si>
    <t>Карусель большая</t>
  </si>
  <si>
    <t>Качели двойные большие на цепях</t>
  </si>
  <si>
    <t xml:space="preserve">Качели двойные с баскетбольным щитом </t>
  </si>
  <si>
    <t>Горка   "Жираф"</t>
  </si>
  <si>
    <t>Уличная шведская лестница одинарная</t>
  </si>
  <si>
    <t xml:space="preserve">Рукоход </t>
  </si>
  <si>
    <t>Турник квадрат</t>
  </si>
  <si>
    <t xml:space="preserve">Турник тройной комбинированный </t>
  </si>
  <si>
    <t>Турник тройной со  шведской стенкой</t>
  </si>
  <si>
    <t>Рукоход Волна с двумя перемычками</t>
  </si>
  <si>
    <t>Гимнастический комплекс "Волна" без баскетбольного кольца</t>
  </si>
  <si>
    <t>Гимнастический комплекс "Робин" лайт</t>
  </si>
  <si>
    <t>Гимнастическиий комплекс "Друзья"</t>
  </si>
  <si>
    <t>Гимнастическиий комплекс "Паучок"</t>
  </si>
  <si>
    <t>Спортивный комплекс "Рукоход с турниками"</t>
  </si>
  <si>
    <t>Гимнастический комплекс "Потапчик"</t>
  </si>
  <si>
    <t>Игровой комплекс «Радуга»</t>
  </si>
  <si>
    <r>
      <rPr>
        <b/>
        <sz val="9"/>
        <color theme="1" tint="0.249977111117893"/>
        <rFont val="Times New Roman"/>
        <family val="1"/>
        <charset val="204"/>
      </rPr>
      <t>Цена из наличия, со скидкой до -20%</t>
    </r>
    <r>
      <rPr>
        <sz val="9"/>
        <color theme="1" tint="0.249977111117893"/>
        <rFont val="Times New Roman"/>
        <family val="1"/>
        <charset val="204"/>
      </rPr>
      <t>,</t>
    </r>
  </si>
  <si>
    <t xml:space="preserve">Цена под заказ, со скидкой до -35%,  </t>
  </si>
  <si>
    <t>Прайс с 01.12.2018 серия «МИДЕКО»</t>
  </si>
  <si>
    <t>Игровой комплекс "Однобашеный универсальный"</t>
  </si>
  <si>
    <t>Игровой комплекс "Трехбашенная крепость"</t>
  </si>
  <si>
    <t>Детские площадки. Уличные тренажеры.   Резиновая плитка</t>
  </si>
  <si>
    <t>до 70 кв.м</t>
  </si>
  <si>
    <t>от 150 кв.м</t>
  </si>
  <si>
    <t xml:space="preserve">от 300 кв.м </t>
  </si>
  <si>
    <t>Игровой комплекс "Руфи"</t>
  </si>
  <si>
    <t>MD111</t>
  </si>
  <si>
    <t>MD1111</t>
  </si>
  <si>
    <t>MD112</t>
  </si>
  <si>
    <t>MD113</t>
  </si>
  <si>
    <t>MD114</t>
  </si>
  <si>
    <t>MD115</t>
  </si>
  <si>
    <t>MD116</t>
  </si>
  <si>
    <t>MD117</t>
  </si>
  <si>
    <t>MD118</t>
  </si>
  <si>
    <t>MD119</t>
  </si>
  <si>
    <t>MD1191</t>
  </si>
  <si>
    <t>MD1110</t>
  </si>
  <si>
    <t>MD11113</t>
  </si>
  <si>
    <t>MD8805</t>
  </si>
  <si>
    <t>MD1113</t>
  </si>
  <si>
    <t>MD1115</t>
  </si>
  <si>
    <t>MD1116</t>
  </si>
  <si>
    <t>MD1117</t>
  </si>
  <si>
    <t>MD1118</t>
  </si>
  <si>
    <t>MD1119</t>
  </si>
  <si>
    <t>MD1120</t>
  </si>
  <si>
    <t>MD1121</t>
  </si>
  <si>
    <t>MD1122</t>
  </si>
  <si>
    <t>MD1123</t>
  </si>
  <si>
    <t>MD11243</t>
  </si>
  <si>
    <t>MD1125</t>
  </si>
  <si>
    <t>MD2211</t>
  </si>
  <si>
    <t>MD2212</t>
  </si>
  <si>
    <t>MD2213</t>
  </si>
  <si>
    <t>MD2221</t>
  </si>
  <si>
    <t>MD2222</t>
  </si>
  <si>
    <t>MD2223</t>
  </si>
  <si>
    <t>MD2231</t>
  </si>
  <si>
    <t>MD2232</t>
  </si>
  <si>
    <t>MD2233</t>
  </si>
  <si>
    <t>MD2241</t>
  </si>
  <si>
    <t>MD2242</t>
  </si>
  <si>
    <t>MD2243</t>
  </si>
  <si>
    <t>MD225</t>
  </si>
  <si>
    <t>MD226</t>
  </si>
  <si>
    <t>MD227</t>
  </si>
  <si>
    <t>MD228</t>
  </si>
  <si>
    <t>MD229</t>
  </si>
  <si>
    <t>MD2210</t>
  </si>
  <si>
    <t>MD22101</t>
  </si>
  <si>
    <t>MD22111</t>
  </si>
  <si>
    <t>MD2214</t>
  </si>
  <si>
    <t>MD2215</t>
  </si>
  <si>
    <t>MD22151</t>
  </si>
  <si>
    <t>MD2216</t>
  </si>
  <si>
    <t>MD2218</t>
  </si>
  <si>
    <t>MD2225</t>
  </si>
  <si>
    <t>MD2226</t>
  </si>
  <si>
    <t>MD2227</t>
  </si>
  <si>
    <t>MD2228</t>
  </si>
  <si>
    <t>MD2229</t>
  </si>
  <si>
    <t>MD2234</t>
  </si>
  <si>
    <t>MD2235</t>
  </si>
  <si>
    <t>MD2236</t>
  </si>
  <si>
    <t>MD2237</t>
  </si>
  <si>
    <t>MD2238</t>
  </si>
  <si>
    <t>Столик для детского творчества</t>
  </si>
  <si>
    <t>MD3301</t>
  </si>
  <si>
    <t>MD3302</t>
  </si>
  <si>
    <t>MD3303</t>
  </si>
  <si>
    <t>MD3308</t>
  </si>
  <si>
    <t>MD331</t>
  </si>
  <si>
    <t>MD332</t>
  </si>
  <si>
    <t>MD3322</t>
  </si>
  <si>
    <t>MD333</t>
  </si>
  <si>
    <t>MD335</t>
  </si>
  <si>
    <t>MD336</t>
  </si>
  <si>
    <t>MD338</t>
  </si>
  <si>
    <t>MD3381</t>
  </si>
  <si>
    <t>MD339</t>
  </si>
  <si>
    <t>MD3310</t>
  </si>
  <si>
    <t>MD33103</t>
  </si>
  <si>
    <t>MD3312</t>
  </si>
  <si>
    <t>MD33123</t>
  </si>
  <si>
    <t>MD3313</t>
  </si>
  <si>
    <t>MD3316</t>
  </si>
  <si>
    <t>MD3317</t>
  </si>
  <si>
    <t>MD3318</t>
  </si>
  <si>
    <t>MD3319</t>
  </si>
  <si>
    <t>MD441</t>
  </si>
  <si>
    <t>MD442</t>
  </si>
  <si>
    <t>MD443</t>
  </si>
  <si>
    <t>MD444</t>
  </si>
  <si>
    <t>MD445</t>
  </si>
  <si>
    <t>MD447</t>
  </si>
  <si>
    <t>MD448</t>
  </si>
  <si>
    <t>MD551</t>
  </si>
  <si>
    <t>MD552</t>
  </si>
  <si>
    <t>MD554</t>
  </si>
  <si>
    <t>MD5561</t>
  </si>
  <si>
    <t>MD661</t>
  </si>
  <si>
    <t>MD6611</t>
  </si>
  <si>
    <t>MD6612</t>
  </si>
  <si>
    <t>MD662</t>
  </si>
  <si>
    <t>MD663</t>
  </si>
  <si>
    <t>MD664</t>
  </si>
  <si>
    <t>MD665</t>
  </si>
  <si>
    <t>MD666</t>
  </si>
  <si>
    <t>MD667</t>
  </si>
  <si>
    <t>MD668</t>
  </si>
  <si>
    <t>MD669</t>
  </si>
  <si>
    <t>MD6610</t>
  </si>
  <si>
    <t>MD66121</t>
  </si>
  <si>
    <t>MD6614</t>
  </si>
  <si>
    <t>MD6615</t>
  </si>
  <si>
    <t>MD6616</t>
  </si>
  <si>
    <t>MD6617</t>
  </si>
  <si>
    <t>MD6618</t>
  </si>
  <si>
    <t>MD66181</t>
  </si>
  <si>
    <t>MD6621</t>
  </si>
  <si>
    <t>MD6623</t>
  </si>
  <si>
    <t>MD6624</t>
  </si>
  <si>
    <t>MD6625</t>
  </si>
  <si>
    <t>MD6626</t>
  </si>
  <si>
    <t>MD66271</t>
  </si>
  <si>
    <t>MD6629</t>
  </si>
  <si>
    <t>MD6630</t>
  </si>
  <si>
    <t>MD6627</t>
  </si>
  <si>
    <t>MD6631</t>
  </si>
  <si>
    <t>MD6632</t>
  </si>
  <si>
    <t>MD66321</t>
  </si>
  <si>
    <t>MD6636</t>
  </si>
  <si>
    <t>MD6637</t>
  </si>
  <si>
    <t>MD6640</t>
  </si>
  <si>
    <t>MD6641</t>
  </si>
  <si>
    <t>MD6642</t>
  </si>
  <si>
    <t>MD6643</t>
  </si>
  <si>
    <t>MD6644</t>
  </si>
  <si>
    <t>MD6645</t>
  </si>
  <si>
    <t>MD6646</t>
  </si>
  <si>
    <t>MD66461</t>
  </si>
  <si>
    <t>MD6647</t>
  </si>
  <si>
    <t>MD66471</t>
  </si>
  <si>
    <t>MD6651</t>
  </si>
  <si>
    <t>MD6652</t>
  </si>
  <si>
    <t>MD6654</t>
  </si>
  <si>
    <t>MD6655</t>
  </si>
  <si>
    <t>MD6656</t>
  </si>
  <si>
    <t>MD66561</t>
  </si>
  <si>
    <t>MD6657</t>
  </si>
  <si>
    <t>MD6658</t>
  </si>
  <si>
    <t>MD6659</t>
  </si>
  <si>
    <t>MD66591</t>
  </si>
  <si>
    <t>MD6670</t>
  </si>
  <si>
    <t>MD6672</t>
  </si>
  <si>
    <t>MD66721</t>
  </si>
  <si>
    <t>MD6673</t>
  </si>
  <si>
    <t>MD6674</t>
  </si>
  <si>
    <t>MD6675</t>
  </si>
  <si>
    <t>MD6676</t>
  </si>
  <si>
    <t>MD6677</t>
  </si>
  <si>
    <t>MD6678</t>
  </si>
  <si>
    <t>MD66782</t>
  </si>
  <si>
    <t>MD6679</t>
  </si>
  <si>
    <t>MD6680</t>
  </si>
  <si>
    <t>MD6681</t>
  </si>
  <si>
    <t>MD6683</t>
  </si>
  <si>
    <t>MD6684</t>
  </si>
  <si>
    <t>MD6685</t>
  </si>
  <si>
    <t>MD6687</t>
  </si>
  <si>
    <t>MD6688</t>
  </si>
  <si>
    <t>MD6689</t>
  </si>
  <si>
    <t>MD6690</t>
  </si>
  <si>
    <t>MD6691</t>
  </si>
  <si>
    <t>MD6692</t>
  </si>
  <si>
    <t>MD6699</t>
  </si>
  <si>
    <t>WM111</t>
  </si>
  <si>
    <t>WM112</t>
  </si>
  <si>
    <t>WM113</t>
  </si>
  <si>
    <t>WM116</t>
  </si>
  <si>
    <t>WM1162</t>
  </si>
  <si>
    <t>WM117</t>
  </si>
  <si>
    <t>WM118</t>
  </si>
  <si>
    <t>WM119</t>
  </si>
  <si>
    <t>WM221</t>
  </si>
  <si>
    <t>WM1113</t>
  </si>
  <si>
    <t>WM2212F</t>
  </si>
  <si>
    <t>WM2214F</t>
  </si>
  <si>
    <t>WM222</t>
  </si>
  <si>
    <t>WM222F</t>
  </si>
  <si>
    <t>WM223</t>
  </si>
  <si>
    <t>WM224</t>
  </si>
  <si>
    <t>WM2252F</t>
  </si>
  <si>
    <t>WM226</t>
  </si>
  <si>
    <t>WM227</t>
  </si>
  <si>
    <t>WM2271</t>
  </si>
  <si>
    <t>WM2282F</t>
  </si>
  <si>
    <t>WM2292F</t>
  </si>
  <si>
    <t>WM2217</t>
  </si>
  <si>
    <t>MD0011s</t>
  </si>
  <si>
    <t>MD00101s</t>
  </si>
  <si>
    <t>MD0012s</t>
  </si>
  <si>
    <t xml:space="preserve">Игровой комплекс "Рой 120" </t>
  </si>
  <si>
    <t xml:space="preserve">Игровой комплекс "Полли 120" </t>
  </si>
  <si>
    <t>Игровой комплекс "Роди"</t>
  </si>
  <si>
    <t>MD00111s</t>
  </si>
  <si>
    <t>Игровой комплекс "Мини"</t>
  </si>
  <si>
    <t>MD001s</t>
  </si>
  <si>
    <t>MD0013s</t>
  </si>
  <si>
    <t>MD0014s</t>
  </si>
  <si>
    <t>Игровой комплекс "Джин"</t>
  </si>
  <si>
    <t>Игровой комплекс "Эмбер"</t>
  </si>
  <si>
    <t>MD0015s</t>
  </si>
  <si>
    <t>Игровой комплекс «Терри»</t>
  </si>
  <si>
    <t>MD002s</t>
  </si>
  <si>
    <t>Игровой комплекс "Марк 120"</t>
  </si>
  <si>
    <t>MD0022s</t>
  </si>
  <si>
    <t>Игровой комплекс "Марк спорт 120"</t>
  </si>
  <si>
    <t>MD003s</t>
  </si>
  <si>
    <t>Игровой комплекс "Микки 120"</t>
  </si>
  <si>
    <t>MD0033s</t>
  </si>
  <si>
    <t>MD004s</t>
  </si>
  <si>
    <t>Игровой комплекс "Масти" 240кг</t>
  </si>
  <si>
    <t>MD005s</t>
  </si>
  <si>
    <t>Игровой комплекс "Скулби"</t>
  </si>
  <si>
    <t>MD006s</t>
  </si>
  <si>
    <t>Игровой комплекс "Донатс"</t>
  </si>
  <si>
    <t>MD007s</t>
  </si>
  <si>
    <t>Игровой комплекс "Пости"</t>
  </si>
  <si>
    <t>MD0071s</t>
  </si>
  <si>
    <t>Игровой комплекс "Бени 146"</t>
  </si>
  <si>
    <t>MD008s</t>
  </si>
  <si>
    <t>Игровой комплекс "Титан 120" 877кг</t>
  </si>
  <si>
    <t>MD00711s</t>
  </si>
  <si>
    <t>MD0083s</t>
  </si>
  <si>
    <t>Игровой комплекс "Тинан крепость" 877кг</t>
  </si>
  <si>
    <t>MD012s</t>
  </si>
  <si>
    <t>Игровой комплекс "Билли" 342кг</t>
  </si>
  <si>
    <t>MD0121s</t>
  </si>
  <si>
    <t>MD0122s</t>
  </si>
  <si>
    <t>MD0123s</t>
  </si>
  <si>
    <t>Игровой комплекс "Макс"</t>
  </si>
  <si>
    <t>Игровой комплекс "Билли с качелями"</t>
  </si>
  <si>
    <t>MD015s</t>
  </si>
  <si>
    <t>Игровой комплекс "Сем"</t>
  </si>
  <si>
    <t>MD016s</t>
  </si>
  <si>
    <t>Игровой комплекс Даги"</t>
  </si>
  <si>
    <t>MD017s</t>
  </si>
  <si>
    <t>Игровой комплекс "Лифти"</t>
  </si>
  <si>
    <t>Игровой комплекс "Билли с качелью"</t>
  </si>
  <si>
    <t>MD018s</t>
  </si>
  <si>
    <t>MD0181</t>
  </si>
  <si>
    <t>MD019s</t>
  </si>
  <si>
    <t>MD020s</t>
  </si>
  <si>
    <t>MD021s</t>
  </si>
  <si>
    <t>Игровой комплекс "Билдер", 867кг</t>
  </si>
  <si>
    <t>Игровой комплекс "Брунер"</t>
  </si>
  <si>
    <t>Игровой комплекс "Лисичка"</t>
  </si>
  <si>
    <t>Игровой комплекс «Вупер»</t>
  </si>
  <si>
    <t>Игровой комплекс «Стейси»</t>
  </si>
  <si>
    <t>MD025s</t>
  </si>
  <si>
    <t>MD029s</t>
  </si>
  <si>
    <t>MD0081</t>
  </si>
  <si>
    <t>Игровой комплекс "Мери 120"</t>
  </si>
  <si>
    <t>Игровой комплекс "Кемп "</t>
  </si>
  <si>
    <t>MD001</t>
  </si>
  <si>
    <t>Игровой комплекс "Рой 150"</t>
  </si>
  <si>
    <t>MD0014</t>
  </si>
  <si>
    <t>MD0011</t>
  </si>
  <si>
    <t>MD002</t>
  </si>
  <si>
    <t>MD003</t>
  </si>
  <si>
    <t>MD004</t>
  </si>
  <si>
    <t>MD0041</t>
  </si>
  <si>
    <t>Игровой комплекс "Боб"</t>
  </si>
  <si>
    <t>MD005</t>
  </si>
  <si>
    <t>MD0015</t>
  </si>
  <si>
    <t>MD0053</t>
  </si>
  <si>
    <t>MD0052</t>
  </si>
  <si>
    <t>Игровой комплекс "Трино" со спиральной горкой</t>
  </si>
  <si>
    <t xml:space="preserve">Игровой комплекс "Трино" без горки </t>
  </si>
  <si>
    <t>S005</t>
  </si>
  <si>
    <t xml:space="preserve">Игровой комплекс "Трино S 150" </t>
  </si>
  <si>
    <t xml:space="preserve">Игровой комплекс "Тери 150" </t>
  </si>
  <si>
    <t>MD006</t>
  </si>
  <si>
    <t>Игровой комплекс "Джекки"</t>
  </si>
  <si>
    <t>Игровой комплекс Джекки со спиральной горкой</t>
  </si>
  <si>
    <t>MD0062</t>
  </si>
  <si>
    <t>MD0071</t>
  </si>
  <si>
    <t xml:space="preserve">Игровой комплекс "Сьюзи" </t>
  </si>
  <si>
    <t>MD008</t>
  </si>
  <si>
    <t>Игровой комплекс "Элли 150"</t>
  </si>
  <si>
    <t>MD009</t>
  </si>
  <si>
    <t>Игровой комплекс "Дамбо"</t>
  </si>
  <si>
    <t>MD010</t>
  </si>
  <si>
    <t>Игровой комплекс «Салли»</t>
  </si>
  <si>
    <t>MD014</t>
  </si>
  <si>
    <t>Игровой комплекс «Хейли»</t>
  </si>
  <si>
    <t>Игровой комплекс "Мери 150"</t>
  </si>
  <si>
    <t>MD142</t>
  </si>
  <si>
    <t>Игровой комплекс "Элли 120-142"</t>
  </si>
  <si>
    <t>MD015002</t>
  </si>
  <si>
    <t>Игровой комплекс «Кевин»</t>
  </si>
  <si>
    <t>MD8816</t>
  </si>
  <si>
    <t>MD11101</t>
  </si>
  <si>
    <t>MD111021</t>
  </si>
  <si>
    <t>Игровой комплекс «Энни»</t>
  </si>
  <si>
    <t>Игровой комплекс "Сова" з метал. спуском</t>
  </si>
  <si>
    <t>Игровой комплекс "Сова" з метал. Гойдалкою</t>
  </si>
  <si>
    <t>MD010022</t>
  </si>
  <si>
    <t>MD102</t>
  </si>
  <si>
    <t>MD103</t>
  </si>
  <si>
    <t>MD104</t>
  </si>
  <si>
    <t>Игровой комплекс "Джени"</t>
  </si>
  <si>
    <t>Игровой комплекс "Синди"</t>
  </si>
  <si>
    <t>Игровой комплекс "Кери"</t>
  </si>
  <si>
    <t>MD991</t>
  </si>
  <si>
    <t>MD993</t>
  </si>
  <si>
    <t>MD994</t>
  </si>
  <si>
    <t>MD9941</t>
  </si>
  <si>
    <t>MD995</t>
  </si>
  <si>
    <t>MD997</t>
  </si>
  <si>
    <t>MD998</t>
  </si>
  <si>
    <t>MD999</t>
  </si>
  <si>
    <t>Секция ограждения №5</t>
  </si>
  <si>
    <t>Секция ограждения №4</t>
  </si>
  <si>
    <t>MD9911</t>
  </si>
  <si>
    <t>MD9912</t>
  </si>
  <si>
    <t>MD9913</t>
  </si>
  <si>
    <t>MD9914</t>
  </si>
  <si>
    <t>MD9915</t>
  </si>
  <si>
    <t>MD9916</t>
  </si>
  <si>
    <t>MD9917</t>
  </si>
  <si>
    <t>MD9918</t>
  </si>
  <si>
    <t>MD9921</t>
  </si>
  <si>
    <t>MD9922</t>
  </si>
  <si>
    <t>Урна с деревяннім сайдингом</t>
  </si>
  <si>
    <t>TM110</t>
  </si>
  <si>
    <t>TM1102</t>
  </si>
  <si>
    <t>TM111</t>
  </si>
  <si>
    <t>TM112</t>
  </si>
  <si>
    <t>TM1121</t>
  </si>
  <si>
    <t>TM113</t>
  </si>
  <si>
    <t>TM1131</t>
  </si>
  <si>
    <t>TM114</t>
  </si>
  <si>
    <t>TM115</t>
  </si>
  <si>
    <t>TM116</t>
  </si>
  <si>
    <t>TM117</t>
  </si>
  <si>
    <t>TM118</t>
  </si>
  <si>
    <t>TM119</t>
  </si>
  <si>
    <t>TM1110</t>
  </si>
  <si>
    <t>TM1111</t>
  </si>
  <si>
    <t>TM1112</t>
  </si>
  <si>
    <t>TM1113</t>
  </si>
  <si>
    <t>TM1114</t>
  </si>
  <si>
    <t>TM11141</t>
  </si>
  <si>
    <t>TM1115</t>
  </si>
  <si>
    <t>TM1116</t>
  </si>
  <si>
    <t>TM1117</t>
  </si>
  <si>
    <t>TM1118</t>
  </si>
  <si>
    <t>TM1119</t>
  </si>
  <si>
    <t>TM1120</t>
  </si>
  <si>
    <t>TM11201</t>
  </si>
  <si>
    <t>TM1122</t>
  </si>
  <si>
    <t>TM1123</t>
  </si>
  <si>
    <t>TM1124</t>
  </si>
  <si>
    <t>TM1125</t>
  </si>
  <si>
    <t>TM1126</t>
  </si>
  <si>
    <t>TM1127</t>
  </si>
  <si>
    <t>TM1128</t>
  </si>
  <si>
    <t>TM11281</t>
  </si>
  <si>
    <t>TM11282</t>
  </si>
  <si>
    <t>TM1129</t>
  </si>
  <si>
    <t>TM1130</t>
  </si>
  <si>
    <t>TM1132</t>
  </si>
  <si>
    <t>TM1133</t>
  </si>
  <si>
    <t>TM1134</t>
  </si>
  <si>
    <t>TM1135</t>
  </si>
  <si>
    <t>TM1136</t>
  </si>
  <si>
    <t>TM1137</t>
  </si>
  <si>
    <t>TM1138</t>
  </si>
  <si>
    <t>TM1139</t>
  </si>
  <si>
    <t>TM1140</t>
  </si>
  <si>
    <t>TM11402</t>
  </si>
  <si>
    <t>TM1141</t>
  </si>
  <si>
    <t>TM1142</t>
  </si>
  <si>
    <t>TM1143</t>
  </si>
  <si>
    <t>TM1144</t>
  </si>
  <si>
    <t>TM11441</t>
  </si>
  <si>
    <t>TM1145</t>
  </si>
  <si>
    <t>Лыжник двойной</t>
  </si>
  <si>
    <t>ОTM11461</t>
  </si>
  <si>
    <t>TM1146</t>
  </si>
  <si>
    <t>TM1147</t>
  </si>
  <si>
    <t>TM1148</t>
  </si>
  <si>
    <t>TM1149</t>
  </si>
  <si>
    <t>TM1150</t>
  </si>
  <si>
    <t>TM1151</t>
  </si>
  <si>
    <t>TM1152</t>
  </si>
  <si>
    <t>TM1155</t>
  </si>
  <si>
    <t>TM1156</t>
  </si>
  <si>
    <t>TM1158</t>
  </si>
  <si>
    <t>TM1159</t>
  </si>
  <si>
    <t>TM1160</t>
  </si>
  <si>
    <t>YTM221</t>
  </si>
  <si>
    <t>YTM2211</t>
  </si>
  <si>
    <t>YTM222</t>
  </si>
  <si>
    <t>YTM2228</t>
  </si>
  <si>
    <t>YTM223</t>
  </si>
  <si>
    <t>YTM224</t>
  </si>
  <si>
    <t>YTM225</t>
  </si>
  <si>
    <t>Плитка резиновая 500х500х12 (квадрат)  холодный пресс</t>
  </si>
  <si>
    <t>Плитка резиновая 500х500х20 (квадрат) холодный пресс</t>
  </si>
  <si>
    <t>Плитка резиновая 500х500х25 (квадрат) холодный пресс</t>
  </si>
  <si>
    <t>Плитка резиновая 500х500х30 (квадрат) холодный пресс</t>
  </si>
  <si>
    <t>Плитка резиновая 500х500х35 (квадрат) холодный пресс</t>
  </si>
  <si>
    <t>Плитка резиновая 500х500х40 (квадрат) холодный пресс</t>
  </si>
  <si>
    <t>Плитка резиновая 500х500х50 (квадрат) холодный пресс</t>
  </si>
  <si>
    <t>YTM226</t>
  </si>
  <si>
    <t>YTM227</t>
  </si>
  <si>
    <t>YTM228</t>
  </si>
  <si>
    <t>YTM229</t>
  </si>
  <si>
    <t>TKM331</t>
  </si>
  <si>
    <t>TKM3311</t>
  </si>
  <si>
    <t>TKM3312</t>
  </si>
  <si>
    <t>TKM337</t>
  </si>
  <si>
    <t>TKM338</t>
  </si>
  <si>
    <t>TKM661</t>
  </si>
  <si>
    <t>TKM662</t>
  </si>
  <si>
    <t>TKM663</t>
  </si>
  <si>
    <t>TKM664</t>
  </si>
  <si>
    <t>TKM665</t>
  </si>
  <si>
    <t>TKM666</t>
  </si>
  <si>
    <t>TKM667</t>
  </si>
  <si>
    <t>TKM668</t>
  </si>
  <si>
    <t>TKM669</t>
  </si>
  <si>
    <t>TKM6610</t>
  </si>
  <si>
    <t>TKM6611</t>
  </si>
  <si>
    <t>TKM66112</t>
  </si>
  <si>
    <t>TKM6612</t>
  </si>
  <si>
    <t>TKM6613</t>
  </si>
  <si>
    <t>TKM6651</t>
  </si>
  <si>
    <t>TKM441</t>
  </si>
  <si>
    <t>TKM442</t>
  </si>
  <si>
    <t>TKM443</t>
  </si>
  <si>
    <t>TKM444</t>
  </si>
  <si>
    <t>TKM445</t>
  </si>
  <si>
    <t>TKM446</t>
  </si>
  <si>
    <t>TKM447</t>
  </si>
  <si>
    <t>TKM448</t>
  </si>
  <si>
    <t>TKM449</t>
  </si>
  <si>
    <t>TKM4410</t>
  </si>
  <si>
    <t>TKM4411</t>
  </si>
  <si>
    <t>TKM4412</t>
  </si>
  <si>
    <t>TKM4413</t>
  </si>
  <si>
    <t>TKM4414</t>
  </si>
  <si>
    <t>TKM4415</t>
  </si>
  <si>
    <t>TKM4416</t>
  </si>
  <si>
    <t>TKM4417</t>
  </si>
  <si>
    <t>TKM4418</t>
  </si>
  <si>
    <t>TKM4501</t>
  </si>
  <si>
    <t>TKM4431</t>
  </si>
  <si>
    <t>TKM4432</t>
  </si>
  <si>
    <t>TKM4433</t>
  </si>
  <si>
    <t>TKM4434</t>
  </si>
  <si>
    <t>TKM4435</t>
  </si>
  <si>
    <t>Вишка судійська волейбол</t>
  </si>
  <si>
    <t>Стенд баскетбольний шкільний</t>
  </si>
  <si>
    <t>Лава запасних на 6 місць</t>
  </si>
  <si>
    <t>OMD1110</t>
  </si>
  <si>
    <t>OMD1111</t>
  </si>
  <si>
    <t>OMD1112</t>
  </si>
  <si>
    <t>OMD1113</t>
  </si>
  <si>
    <t>OMD1114</t>
  </si>
  <si>
    <t>OMD1119</t>
  </si>
  <si>
    <t>OMD3391</t>
  </si>
  <si>
    <t>OMD7791</t>
  </si>
  <si>
    <t>OTM11211</t>
  </si>
  <si>
    <t>DIO760</t>
  </si>
  <si>
    <t>Игровой комплекс "Нептун" / Playground "Nepthun</t>
  </si>
  <si>
    <t>DIO761</t>
  </si>
  <si>
    <t>Игровой комплекс "Однобашенный" /                                            Playground complex "One tower"</t>
  </si>
  <si>
    <t>DIO762.1</t>
  </si>
  <si>
    <t>Игровой комплекс "Двобашенный" /                                             Playground complex "Two tower"</t>
  </si>
  <si>
    <t>DIO762.2</t>
  </si>
  <si>
    <t>DIO763.1</t>
  </si>
  <si>
    <t>Игровой комплекс "Трёхбашенный"  /                                               Playground complex "Three tower"</t>
  </si>
  <si>
    <t>DIO763.2</t>
  </si>
  <si>
    <t>DIO763.3</t>
  </si>
  <si>
    <t>DIO764</t>
  </si>
  <si>
    <t>Игровой комплекс "Четырьохбашенный"  /      Playground complex "Four tower"</t>
  </si>
  <si>
    <t>DIO765</t>
  </si>
  <si>
    <t>Игровой комплекс "Зазеркалье" /                                               Playground complex "Looking glass"</t>
  </si>
  <si>
    <t>DIO766</t>
  </si>
  <si>
    <t>Игровой комплекс "Сказочный дворик" /            Playground complex "Fabulous courtyard"</t>
  </si>
  <si>
    <t>DIO767</t>
  </si>
  <si>
    <t>Игровой комплекс "Тридевятое царство" /   Playground complex "Far Far Away kingdom"</t>
  </si>
  <si>
    <t>DIO768</t>
  </si>
  <si>
    <t>Игровой комплекс "Тридевятое царство-2" / Playground complex "Far Far Away kingdom-2"</t>
  </si>
  <si>
    <t>DIO769</t>
  </si>
  <si>
    <t>Игровой комплекс "Сказочая карета" /                                               Playground complex "Fairy carriage"</t>
  </si>
  <si>
    <t>Цена HDPL , грн.</t>
  </si>
  <si>
    <t>Цена фанера, грн.</t>
  </si>
  <si>
    <t>Песочный дворик "Кораблик"</t>
  </si>
  <si>
    <t>Мостик
гимнастический
нацепях</t>
  </si>
  <si>
    <t>MD0209</t>
  </si>
  <si>
    <t>Мостик
гимнастический
синтерактивной
панелью</t>
  </si>
  <si>
    <t>MD6661</t>
  </si>
  <si>
    <t>Игровые комплексы HDPL-пластик</t>
  </si>
  <si>
    <t>Резиновое покрытие для площадок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</si>
</sst>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₽_-;\-* #,##0.00\ _₽_-;_-* &quot;-&quot;??\ _₽_-;_-@_-"/>
    <numFmt numFmtId="164" formatCode="_-* #,##0\ _₽_-;\-* #,##0\ _₽_-;_-* &quot;-&quot;??\ _₽_-;_-@_-"/>
  </numFmts>
  <fonts count="4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9"/>
      <color theme="1"/>
      <name val="Times New Roman"/>
      <family val="1"/>
      <charset val="204"/>
    </font>
    <font>
      <b/>
      <sz val="12.5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8"/>
      <color theme="1"/>
      <name val="Times New Roman"/>
      <family val="1"/>
      <charset val="204"/>
    </font>
    <font>
      <b/>
      <sz val="9"/>
      <color theme="1"/>
      <name val="Arial"/>
      <family val="2"/>
      <charset val="204"/>
    </font>
    <font>
      <sz val="7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9"/>
      <color theme="1" tint="0.249977111117893"/>
      <name val="Times New Roman"/>
      <family val="1"/>
      <charset val="204"/>
    </font>
    <font>
      <b/>
      <sz val="9"/>
      <color theme="1" tint="0.249977111117893"/>
      <name val="Times New Roman"/>
      <family val="1"/>
      <charset val="204"/>
    </font>
    <font>
      <b/>
      <sz val="9"/>
      <color theme="1" tint="0.249977111117893"/>
      <name val="Arial"/>
      <family val="2"/>
      <charset val="204"/>
    </font>
    <font>
      <sz val="11"/>
      <color theme="1" tint="0.249977111117893"/>
      <name val="Calibri"/>
      <family val="2"/>
      <charset val="204"/>
      <scheme val="minor"/>
    </font>
    <font>
      <b/>
      <sz val="9"/>
      <color theme="3" tint="-0.499984740745262"/>
      <name val="Times New Roman"/>
      <family val="1"/>
      <charset val="204"/>
    </font>
    <font>
      <b/>
      <sz val="9"/>
      <color theme="3" tint="-0.499984740745262"/>
      <name val="Arial"/>
      <family val="2"/>
      <charset val="204"/>
    </font>
    <font>
      <b/>
      <sz val="11"/>
      <color theme="3" tint="-0.499984740745262"/>
      <name val="Calibri"/>
      <family val="2"/>
      <charset val="204"/>
      <scheme val="minor"/>
    </font>
    <font>
      <b/>
      <sz val="9"/>
      <color theme="0" tint="-0.499984740745262"/>
      <name val="Arial"/>
      <family val="2"/>
      <charset val="204"/>
    </font>
    <font>
      <sz val="9"/>
      <color theme="0" tint="-0.499984740745262"/>
      <name val="Arial"/>
      <family val="2"/>
      <charset val="204"/>
    </font>
    <font>
      <sz val="8"/>
      <color theme="0" tint="-0.499984740745262"/>
      <name val="Times New Roman"/>
      <family val="1"/>
      <charset val="204"/>
    </font>
    <font>
      <sz val="9"/>
      <color theme="0" tint="-0.499984740745262"/>
      <name val="Times New Roman"/>
      <family val="1"/>
      <charset val="204"/>
    </font>
    <font>
      <sz val="8"/>
      <color theme="0" tint="-0.499984740745262"/>
      <name val="Arial"/>
      <family val="2"/>
      <charset val="204"/>
    </font>
    <font>
      <sz val="11"/>
      <color theme="0" tint="-0.499984740745262"/>
      <name val="Calibri"/>
      <family val="2"/>
      <charset val="204"/>
      <scheme val="minor"/>
    </font>
    <font>
      <sz val="7"/>
      <color theme="0" tint="-0.499984740745262"/>
      <name val="Times New Roman"/>
      <family val="1"/>
      <charset val="204"/>
    </font>
    <font>
      <b/>
      <sz val="11"/>
      <color theme="0" tint="-0.499984740745262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8"/>
      <color theme="1" tint="0.249977111117893"/>
      <name val="Arial"/>
      <family val="2"/>
      <charset val="204"/>
    </font>
    <font>
      <sz val="10"/>
      <color rgb="FF737373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0"/>
      <color rgb="FF737373"/>
      <name val="Open Sans"/>
    </font>
    <font>
      <b/>
      <sz val="10"/>
      <color rgb="FF000000"/>
      <name val="Arial"/>
      <family val="2"/>
      <charset val="204"/>
    </font>
    <font>
      <sz val="11"/>
      <color indexed="8"/>
      <name val="Calibri Light"/>
      <family val="1"/>
      <charset val="204"/>
      <scheme val="major"/>
    </font>
    <font>
      <b/>
      <sz val="11"/>
      <name val="Cambria"/>
      <family val="1"/>
      <charset val="204"/>
    </font>
    <font>
      <sz val="12"/>
      <color theme="1"/>
      <name val="Calibri Light"/>
      <family val="1"/>
      <charset val="204"/>
      <scheme val="major"/>
    </font>
    <font>
      <sz val="1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</fills>
  <borders count="20">
    <border>
      <left/>
      <right/>
      <top/>
      <bottom/>
      <diagonal/>
    </border>
    <border>
      <left style="thin">
        <color theme="1" tint="4.9989318521683403E-2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4.9989318521683403E-2"/>
      </left>
      <right style="thin">
        <color theme="1" tint="4.9989318521683403E-2"/>
      </right>
      <top/>
      <bottom style="thin">
        <color theme="1" tint="4.9989318521683403E-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/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9" fillId="0" borderId="0" applyNumberFormat="0" applyFont="0" applyFill="0" applyBorder="0" applyAlignment="0" applyProtection="0">
      <alignment vertical="top"/>
    </xf>
  </cellStyleXfs>
  <cellXfs count="117">
    <xf numFmtId="0" fontId="0" fillId="0" borderId="0" xfId="0"/>
    <xf numFmtId="0" fontId="3" fillId="0" borderId="2" xfId="0" applyFont="1" applyBorder="1" applyAlignment="1">
      <alignment vertical="center"/>
    </xf>
    <xf numFmtId="0" fontId="0" fillId="0" borderId="2" xfId="0" applyFont="1" applyBorder="1"/>
    <xf numFmtId="0" fontId="0" fillId="0" borderId="0" xfId="0" applyAlignment="1">
      <alignment horizontal="center" vertical="center"/>
    </xf>
    <xf numFmtId="0" fontId="7" fillId="2" borderId="2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wrapText="1" indent="1"/>
    </xf>
    <xf numFmtId="0" fontId="8" fillId="0" borderId="2" xfId="0" applyFont="1" applyBorder="1" applyAlignment="1">
      <alignment horizontal="right" vertical="center" wrapText="1"/>
    </xf>
    <xf numFmtId="0" fontId="9" fillId="0" borderId="2" xfId="0" applyFont="1" applyBorder="1" applyAlignment="1">
      <alignment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18" fillId="0" borderId="0" xfId="0" applyFont="1"/>
    <xf numFmtId="0" fontId="20" fillId="3" borderId="2" xfId="0" applyFont="1" applyFill="1" applyBorder="1" applyAlignment="1">
      <alignment horizontal="left" vertical="center" wrapText="1" indent="1"/>
    </xf>
    <xf numFmtId="1" fontId="20" fillId="3" borderId="2" xfId="0" applyNumberFormat="1" applyFont="1" applyFill="1" applyBorder="1" applyAlignment="1">
      <alignment horizontal="center" vertical="center" wrapText="1"/>
    </xf>
    <xf numFmtId="0" fontId="20" fillId="3" borderId="2" xfId="0" applyFont="1" applyFill="1" applyBorder="1" applyAlignment="1">
      <alignment horizontal="center" vertical="center" wrapText="1"/>
    </xf>
    <xf numFmtId="0" fontId="20" fillId="3" borderId="0" xfId="0" applyFont="1" applyFill="1" applyBorder="1" applyAlignment="1">
      <alignment horizontal="center" vertical="center" wrapText="1"/>
    </xf>
    <xf numFmtId="0" fontId="21" fillId="3" borderId="0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/>
    </xf>
    <xf numFmtId="0" fontId="28" fillId="0" borderId="2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6" fillId="5" borderId="2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vertical="top" wrapText="1"/>
    </xf>
    <xf numFmtId="0" fontId="6" fillId="0" borderId="2" xfId="0" applyFont="1" applyFill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 vertical="center" wrapText="1"/>
    </xf>
    <xf numFmtId="3" fontId="11" fillId="7" borderId="2" xfId="0" applyNumberFormat="1" applyFont="1" applyFill="1" applyBorder="1" applyAlignment="1">
      <alignment horizontal="center" vertical="center" wrapText="1"/>
    </xf>
    <xf numFmtId="3" fontId="8" fillId="7" borderId="2" xfId="0" applyNumberFormat="1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 wrapText="1"/>
    </xf>
    <xf numFmtId="3" fontId="10" fillId="7" borderId="2" xfId="0" applyNumberFormat="1" applyFont="1" applyFill="1" applyBorder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 wrapText="1"/>
    </xf>
    <xf numFmtId="3" fontId="6" fillId="7" borderId="2" xfId="0" applyNumberFormat="1" applyFont="1" applyFill="1" applyBorder="1" applyAlignment="1">
      <alignment horizontal="center" vertical="center" wrapText="1"/>
    </xf>
    <xf numFmtId="0" fontId="12" fillId="7" borderId="2" xfId="0" applyFont="1" applyFill="1" applyBorder="1" applyAlignment="1">
      <alignment horizontal="center" vertical="center" wrapText="1"/>
    </xf>
    <xf numFmtId="3" fontId="12" fillId="7" borderId="2" xfId="0" applyNumberFormat="1" applyFont="1" applyFill="1" applyBorder="1" applyAlignment="1">
      <alignment horizontal="center" vertical="center" wrapText="1"/>
    </xf>
    <xf numFmtId="0" fontId="13" fillId="7" borderId="2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/>
    </xf>
    <xf numFmtId="0" fontId="2" fillId="7" borderId="0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0" fontId="17" fillId="8" borderId="2" xfId="0" applyFont="1" applyFill="1" applyBorder="1" applyAlignment="1">
      <alignment horizontal="center" vertical="center" wrapText="1"/>
    </xf>
    <xf numFmtId="164" fontId="17" fillId="8" borderId="2" xfId="1" applyNumberFormat="1" applyFont="1" applyFill="1" applyBorder="1" applyAlignment="1">
      <alignment horizontal="center" vertical="center" wrapText="1"/>
    </xf>
    <xf numFmtId="164" fontId="31" fillId="8" borderId="2" xfId="1" applyNumberFormat="1" applyFont="1" applyFill="1" applyBorder="1" applyAlignment="1">
      <alignment horizontal="center" vertical="center" wrapText="1"/>
    </xf>
    <xf numFmtId="164" fontId="17" fillId="8" borderId="0" xfId="1" applyNumberFormat="1" applyFont="1" applyFill="1" applyBorder="1" applyAlignment="1">
      <alignment horizontal="center" vertical="center" wrapText="1"/>
    </xf>
    <xf numFmtId="0" fontId="18" fillId="8" borderId="0" xfId="0" applyFont="1" applyFill="1" applyBorder="1" applyAlignment="1">
      <alignment horizontal="center"/>
    </xf>
    <xf numFmtId="0" fontId="18" fillId="8" borderId="0" xfId="0" applyFont="1" applyFill="1" applyAlignment="1">
      <alignment horizontal="center"/>
    </xf>
    <xf numFmtId="0" fontId="8" fillId="0" borderId="2" xfId="0" applyFont="1" applyBorder="1" applyAlignment="1">
      <alignment horizontal="right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right" vertical="center" wrapText="1"/>
    </xf>
    <xf numFmtId="0" fontId="23" fillId="0" borderId="2" xfId="0" applyFont="1" applyBorder="1" applyAlignment="1">
      <alignment horizontal="center" vertical="center" wrapText="1"/>
    </xf>
    <xf numFmtId="0" fontId="32" fillId="9" borderId="7" xfId="0" applyFont="1" applyFill="1" applyBorder="1" applyAlignment="1">
      <alignment wrapText="1"/>
    </xf>
    <xf numFmtId="0" fontId="32" fillId="0" borderId="0" xfId="0" applyFont="1"/>
    <xf numFmtId="0" fontId="33" fillId="0" borderId="7" xfId="0" applyFont="1" applyBorder="1" applyAlignment="1">
      <alignment vertical="top" wrapText="1"/>
    </xf>
    <xf numFmtId="0" fontId="33" fillId="0" borderId="0" xfId="0" applyFont="1"/>
    <xf numFmtId="0" fontId="8" fillId="0" borderId="2" xfId="0" applyFont="1" applyBorder="1" applyAlignment="1">
      <alignment horizontal="right" vertical="center" wrapText="1"/>
    </xf>
    <xf numFmtId="0" fontId="23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34" fillId="9" borderId="7" xfId="0" applyFont="1" applyFill="1" applyBorder="1" applyAlignment="1">
      <alignment wrapText="1"/>
    </xf>
    <xf numFmtId="0" fontId="32" fillId="9" borderId="8" xfId="0" applyFont="1" applyFill="1" applyBorder="1" applyAlignment="1">
      <alignment wrapText="1"/>
    </xf>
    <xf numFmtId="0" fontId="35" fillId="7" borderId="9" xfId="0" applyFont="1" applyFill="1" applyBorder="1" applyAlignment="1">
      <alignment horizontal="center" vertical="top" wrapText="1"/>
    </xf>
    <xf numFmtId="0" fontId="35" fillId="7" borderId="10" xfId="0" applyFont="1" applyFill="1" applyBorder="1" applyAlignment="1">
      <alignment horizontal="center" vertical="top" wrapText="1"/>
    </xf>
    <xf numFmtId="0" fontId="30" fillId="0" borderId="9" xfId="0" applyFont="1" applyBorder="1" applyAlignment="1">
      <alignment vertical="top" wrapText="1"/>
    </xf>
    <xf numFmtId="0" fontId="30" fillId="0" borderId="11" xfId="0" applyFont="1" applyBorder="1" applyAlignment="1">
      <alignment wrapText="1"/>
    </xf>
    <xf numFmtId="0" fontId="30" fillId="0" borderId="10" xfId="0" applyFont="1" applyBorder="1" applyAlignment="1">
      <alignment vertical="top" wrapText="1"/>
    </xf>
    <xf numFmtId="0" fontId="30" fillId="0" borderId="12" xfId="0" applyFont="1" applyBorder="1" applyAlignment="1">
      <alignment vertical="top" wrapText="1"/>
    </xf>
    <xf numFmtId="0" fontId="35" fillId="7" borderId="13" xfId="0" applyFont="1" applyFill="1" applyBorder="1" applyAlignment="1">
      <alignment horizontal="center" vertical="top" wrapText="1"/>
    </xf>
    <xf numFmtId="0" fontId="30" fillId="7" borderId="14" xfId="0" applyFont="1" applyFill="1" applyBorder="1" applyAlignment="1">
      <alignment vertical="top" wrapText="1"/>
    </xf>
    <xf numFmtId="0" fontId="35" fillId="7" borderId="14" xfId="0" applyFont="1" applyFill="1" applyBorder="1" applyAlignment="1">
      <alignment horizontal="center" vertical="top" wrapText="1"/>
    </xf>
    <xf numFmtId="1" fontId="20" fillId="3" borderId="6" xfId="0" applyNumberFormat="1" applyFont="1" applyFill="1" applyBorder="1" applyAlignment="1">
      <alignment horizontal="center" vertical="center" wrapText="1"/>
    </xf>
    <xf numFmtId="164" fontId="17" fillId="8" borderId="15" xfId="1" applyNumberFormat="1" applyFont="1" applyFill="1" applyBorder="1" applyAlignment="1">
      <alignment horizontal="center" vertical="center" wrapText="1"/>
    </xf>
    <xf numFmtId="164" fontId="17" fillId="8" borderId="4" xfId="1" applyNumberFormat="1" applyFont="1" applyFill="1" applyBorder="1" applyAlignment="1">
      <alignment horizontal="center" vertical="center" wrapText="1"/>
    </xf>
    <xf numFmtId="0" fontId="18" fillId="8" borderId="5" xfId="0" applyFont="1" applyFill="1" applyBorder="1" applyAlignment="1">
      <alignment horizontal="center"/>
    </xf>
    <xf numFmtId="0" fontId="32" fillId="9" borderId="0" xfId="0" applyFont="1" applyFill="1" applyBorder="1" applyAlignment="1">
      <alignment wrapText="1"/>
    </xf>
    <xf numFmtId="0" fontId="36" fillId="0" borderId="5" xfId="0" applyFont="1" applyFill="1" applyBorder="1" applyAlignment="1">
      <alignment horizontal="center" vertical="center" wrapText="1"/>
    </xf>
    <xf numFmtId="0" fontId="37" fillId="0" borderId="5" xfId="0" applyFont="1" applyBorder="1" applyAlignment="1">
      <alignment horizontal="left" vertical="center"/>
    </xf>
    <xf numFmtId="1" fontId="0" fillId="0" borderId="5" xfId="0" applyNumberFormat="1" applyBorder="1" applyAlignment="1">
      <alignment horizontal="center" vertical="center"/>
    </xf>
    <xf numFmtId="0" fontId="38" fillId="0" borderId="5" xfId="0" applyFont="1" applyBorder="1"/>
    <xf numFmtId="1" fontId="37" fillId="0" borderId="5" xfId="2" applyNumberFormat="1" applyFont="1" applyFill="1" applyBorder="1" applyAlignment="1" applyProtection="1">
      <alignment horizontal="center" vertical="center" wrapText="1"/>
    </xf>
    <xf numFmtId="0" fontId="36" fillId="0" borderId="18" xfId="0" applyFont="1" applyFill="1" applyBorder="1" applyAlignment="1">
      <alignment horizontal="center" vertical="center" wrapText="1"/>
    </xf>
    <xf numFmtId="0" fontId="38" fillId="0" borderId="18" xfId="0" applyFont="1" applyBorder="1"/>
    <xf numFmtId="0" fontId="23" fillId="0" borderId="15" xfId="0" applyFont="1" applyBorder="1" applyAlignment="1">
      <alignment horizontal="center" vertical="center" wrapText="1"/>
    </xf>
    <xf numFmtId="1" fontId="0" fillId="0" borderId="18" xfId="0" applyNumberFormat="1" applyBorder="1" applyAlignment="1">
      <alignment horizontal="center" vertical="center"/>
    </xf>
    <xf numFmtId="0" fontId="9" fillId="0" borderId="16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left" vertical="center" wrapText="1" indent="15"/>
    </xf>
    <xf numFmtId="0" fontId="6" fillId="0" borderId="2" xfId="0" applyFont="1" applyBorder="1" applyAlignment="1">
      <alignment vertical="center" wrapText="1"/>
    </xf>
    <xf numFmtId="0" fontId="8" fillId="2" borderId="2" xfId="0" applyFont="1" applyFill="1" applyBorder="1" applyAlignment="1">
      <alignment horizontal="left" vertical="center" wrapText="1" indent="9"/>
    </xf>
    <xf numFmtId="0" fontId="23" fillId="0" borderId="2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15" fillId="8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top" wrapText="1"/>
    </xf>
    <xf numFmtId="0" fontId="8" fillId="10" borderId="0" xfId="0" applyFont="1" applyFill="1" applyBorder="1" applyAlignment="1">
      <alignment horizontal="center" vertical="center" wrapText="1"/>
    </xf>
    <xf numFmtId="0" fontId="8" fillId="10" borderId="19" xfId="0" applyFont="1" applyFill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</cellXfs>
  <cellStyles count="3">
    <cellStyle name="Обычный" xfId="0" builtinId="0"/>
    <cellStyle name="Обычный_Прайс " xfId="2"/>
    <cellStyle name="Финансовый" xfId="1" builtinId="3"/>
  </cellStyles>
  <dxfs count="0"/>
  <tableStyles count="0" defaultTableStyle="TableStyleMedium2" defaultPivotStyle="PivotStyleLight16"/>
  <colors>
    <mruColors>
      <color rgb="FFFF6600"/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 ?><Relationships xmlns="http://schemas.openxmlformats.org/package/2006/relationships"><Relationship Id="rId117" Target="../media/image114.jpeg" Type="http://schemas.openxmlformats.org/officeDocument/2006/relationships/image"/><Relationship Id="rId299" Target="../media/image290.jpeg" Type="http://schemas.openxmlformats.org/officeDocument/2006/relationships/image"/><Relationship Id="rId303" Target="../media/image292.jpeg" Type="http://schemas.openxmlformats.org/officeDocument/2006/relationships/image"/><Relationship Id="rId21" Target="../media/image19.jpeg" Type="http://schemas.openxmlformats.org/officeDocument/2006/relationships/image"/><Relationship Id="rId42" Target="../media/image39.jpeg" Type="http://schemas.openxmlformats.org/officeDocument/2006/relationships/image"/><Relationship Id="rId63" Target="../media/image60.jpeg" Type="http://schemas.openxmlformats.org/officeDocument/2006/relationships/image"/><Relationship Id="rId84" Target="../media/image81.jpeg" Type="http://schemas.openxmlformats.org/officeDocument/2006/relationships/image"/><Relationship Id="rId138" Target="../media/image135.jpeg" Type="http://schemas.openxmlformats.org/officeDocument/2006/relationships/image"/><Relationship Id="rId159" Target="../media/image156.jpeg" Type="http://schemas.openxmlformats.org/officeDocument/2006/relationships/image"/><Relationship Id="rId170" Target="../media/image167.jpeg" Type="http://schemas.openxmlformats.org/officeDocument/2006/relationships/image"/><Relationship Id="rId191" Target="../media/image188.jpeg" Type="http://schemas.openxmlformats.org/officeDocument/2006/relationships/image"/><Relationship Id="rId205" Target="../media/image202.jpeg" Type="http://schemas.openxmlformats.org/officeDocument/2006/relationships/image"/><Relationship Id="rId226" Target="../media/image223.jpeg" Type="http://schemas.openxmlformats.org/officeDocument/2006/relationships/image"/><Relationship Id="rId247" Target="../media/image244.jpeg" Type="http://schemas.openxmlformats.org/officeDocument/2006/relationships/image"/><Relationship Id="rId107" Target="../media/image104.jpeg" Type="http://schemas.openxmlformats.org/officeDocument/2006/relationships/image"/><Relationship Id="rId268" Target="../media/image265.png" Type="http://schemas.openxmlformats.org/officeDocument/2006/relationships/image"/><Relationship Id="rId289" Target="../media/image285.jpeg" Type="http://schemas.openxmlformats.org/officeDocument/2006/relationships/image"/><Relationship Id="rId11" Target="../media/image11.jpeg" Type="http://schemas.openxmlformats.org/officeDocument/2006/relationships/image"/><Relationship Id="rId32" Target="../media/image29.jpeg" Type="http://schemas.openxmlformats.org/officeDocument/2006/relationships/image"/><Relationship Id="rId53" Target="../media/image50.jpeg" Type="http://schemas.openxmlformats.org/officeDocument/2006/relationships/image"/><Relationship Id="rId74" Target="../media/image71.jpeg" Type="http://schemas.openxmlformats.org/officeDocument/2006/relationships/image"/><Relationship Id="rId128" Target="../media/image125.jpeg" Type="http://schemas.openxmlformats.org/officeDocument/2006/relationships/image"/><Relationship Id="rId149" Target="../media/image146.jpeg" Type="http://schemas.openxmlformats.org/officeDocument/2006/relationships/image"/><Relationship Id="rId5" Target="../media/image5.png" Type="http://schemas.openxmlformats.org/officeDocument/2006/relationships/image"/><Relationship Id="rId95" Target="../media/image92.jpeg" Type="http://schemas.openxmlformats.org/officeDocument/2006/relationships/image"/><Relationship Id="rId160" Target="../media/image157.jpeg" Type="http://schemas.openxmlformats.org/officeDocument/2006/relationships/image"/><Relationship Id="rId181" Target="../media/image178.jpeg" Type="http://schemas.openxmlformats.org/officeDocument/2006/relationships/image"/><Relationship Id="rId216" Target="../media/image213.jpeg" Type="http://schemas.openxmlformats.org/officeDocument/2006/relationships/image"/><Relationship Id="rId237" Target="../media/image234.jpeg" Type="http://schemas.openxmlformats.org/officeDocument/2006/relationships/image"/><Relationship Id="rId258" Target="../media/image255.png" Type="http://schemas.openxmlformats.org/officeDocument/2006/relationships/image"/><Relationship Id="rId279" Target="../media/image276.png" Type="http://schemas.openxmlformats.org/officeDocument/2006/relationships/image"/><Relationship Id="rId22" Target="../media/image20.jpeg" Type="http://schemas.openxmlformats.org/officeDocument/2006/relationships/image"/><Relationship Id="rId43" Target="../media/image40.jpeg" Type="http://schemas.openxmlformats.org/officeDocument/2006/relationships/image"/><Relationship Id="rId64" Target="../media/image61.jpeg" Type="http://schemas.openxmlformats.org/officeDocument/2006/relationships/image"/><Relationship Id="rId118" Target="../media/image115.jpeg" Type="http://schemas.openxmlformats.org/officeDocument/2006/relationships/image"/><Relationship Id="rId139" Target="../media/image136.jpeg" Type="http://schemas.openxmlformats.org/officeDocument/2006/relationships/image"/><Relationship Id="rId290" Target="../media/hdphoto5.wdp" Type="http://schemas.microsoft.com/office/2007/relationships/hdphoto"/><Relationship Id="rId304" Target="../media/hdphoto12.wdp" Type="http://schemas.microsoft.com/office/2007/relationships/hdphoto"/><Relationship Id="rId85" Target="../media/image82.jpeg" Type="http://schemas.openxmlformats.org/officeDocument/2006/relationships/image"/><Relationship Id="rId150" Target="../media/image147.jpeg" Type="http://schemas.openxmlformats.org/officeDocument/2006/relationships/image"/><Relationship Id="rId171" Target="../media/image168.jpeg" Type="http://schemas.openxmlformats.org/officeDocument/2006/relationships/image"/><Relationship Id="rId192" Target="../media/image189.jpeg" Type="http://schemas.openxmlformats.org/officeDocument/2006/relationships/image"/><Relationship Id="rId206" Target="../media/image203.jpeg" Type="http://schemas.openxmlformats.org/officeDocument/2006/relationships/image"/><Relationship Id="rId227" Target="../media/image224.jpeg" Type="http://schemas.openxmlformats.org/officeDocument/2006/relationships/image"/><Relationship Id="rId248" Target="../media/image245.jpeg" Type="http://schemas.openxmlformats.org/officeDocument/2006/relationships/image"/><Relationship Id="rId269" Target="../media/image266.png" Type="http://schemas.openxmlformats.org/officeDocument/2006/relationships/image"/><Relationship Id="rId12" Target="../media/image12.jpeg" Type="http://schemas.openxmlformats.org/officeDocument/2006/relationships/image"/><Relationship Id="rId33" Target="../media/image30.jpeg" Type="http://schemas.openxmlformats.org/officeDocument/2006/relationships/image"/><Relationship Id="rId108" Target="../media/image105.jpeg" Type="http://schemas.openxmlformats.org/officeDocument/2006/relationships/image"/><Relationship Id="rId129" Target="../media/image126.jpeg" Type="http://schemas.openxmlformats.org/officeDocument/2006/relationships/image"/><Relationship Id="rId280" Target="../media/image277.png" Type="http://schemas.openxmlformats.org/officeDocument/2006/relationships/image"/><Relationship Id="rId54" Target="../media/image51.jpeg" Type="http://schemas.openxmlformats.org/officeDocument/2006/relationships/image"/><Relationship Id="rId75" Target="../media/image72.jpeg" Type="http://schemas.openxmlformats.org/officeDocument/2006/relationships/image"/><Relationship Id="rId96" Target="../media/image93.jpeg" Type="http://schemas.openxmlformats.org/officeDocument/2006/relationships/image"/><Relationship Id="rId140" Target="../media/image137.jpeg" Type="http://schemas.openxmlformats.org/officeDocument/2006/relationships/image"/><Relationship Id="rId161" Target="../media/image158.jpeg" Type="http://schemas.openxmlformats.org/officeDocument/2006/relationships/image"/><Relationship Id="rId182" Target="../media/image179.jpeg" Type="http://schemas.openxmlformats.org/officeDocument/2006/relationships/image"/><Relationship Id="rId217" Target="../media/image214.jpeg" Type="http://schemas.openxmlformats.org/officeDocument/2006/relationships/image"/><Relationship Id="rId6" Target="../media/image6.jpeg" Type="http://schemas.openxmlformats.org/officeDocument/2006/relationships/image"/><Relationship Id="rId238" Target="../media/image235.jpeg" Type="http://schemas.openxmlformats.org/officeDocument/2006/relationships/image"/><Relationship Id="rId259" Target="../media/image256.png" Type="http://schemas.openxmlformats.org/officeDocument/2006/relationships/image"/><Relationship Id="rId23" Target="../media/image21.jpeg" Type="http://schemas.openxmlformats.org/officeDocument/2006/relationships/image"/><Relationship Id="rId119" Target="../media/image116.jpeg" Type="http://schemas.openxmlformats.org/officeDocument/2006/relationships/image"/><Relationship Id="rId270" Target="../media/image267.png" Type="http://schemas.openxmlformats.org/officeDocument/2006/relationships/image"/><Relationship Id="rId291" Target="../media/image286.jpeg" Type="http://schemas.openxmlformats.org/officeDocument/2006/relationships/image"/><Relationship Id="rId305" Target="../media/image293.jpeg" Type="http://schemas.openxmlformats.org/officeDocument/2006/relationships/image"/><Relationship Id="rId44" Target="../media/image41.jpeg" Type="http://schemas.openxmlformats.org/officeDocument/2006/relationships/image"/><Relationship Id="rId65" Target="../media/image62.jpeg" Type="http://schemas.openxmlformats.org/officeDocument/2006/relationships/image"/><Relationship Id="rId86" Target="../media/image83.jpeg" Type="http://schemas.openxmlformats.org/officeDocument/2006/relationships/image"/><Relationship Id="rId130" Target="../media/image127.jpeg" Type="http://schemas.openxmlformats.org/officeDocument/2006/relationships/image"/><Relationship Id="rId151" Target="../media/image148.jpeg" Type="http://schemas.openxmlformats.org/officeDocument/2006/relationships/image"/><Relationship Id="rId172" Target="../media/image169.jpeg" Type="http://schemas.openxmlformats.org/officeDocument/2006/relationships/image"/><Relationship Id="rId193" Target="../media/image190.jpeg" Type="http://schemas.openxmlformats.org/officeDocument/2006/relationships/image"/><Relationship Id="rId207" Target="../media/image204.jpeg" Type="http://schemas.openxmlformats.org/officeDocument/2006/relationships/image"/><Relationship Id="rId228" Target="../media/image225.png" Type="http://schemas.openxmlformats.org/officeDocument/2006/relationships/image"/><Relationship Id="rId249" Target="../media/image246.jpeg" Type="http://schemas.openxmlformats.org/officeDocument/2006/relationships/image"/><Relationship Id="rId13" Target="../media/image13.jpeg" Type="http://schemas.openxmlformats.org/officeDocument/2006/relationships/image"/><Relationship Id="rId109" Target="../media/image106.jpeg" Type="http://schemas.openxmlformats.org/officeDocument/2006/relationships/image"/><Relationship Id="rId260" Target="../media/image257.png" Type="http://schemas.openxmlformats.org/officeDocument/2006/relationships/image"/><Relationship Id="rId281" Target="../media/image278.jpeg" Type="http://schemas.openxmlformats.org/officeDocument/2006/relationships/image"/><Relationship Id="rId34" Target="../media/image31.jpeg" Type="http://schemas.openxmlformats.org/officeDocument/2006/relationships/image"/><Relationship Id="rId55" Target="../media/image52.jpeg" Type="http://schemas.openxmlformats.org/officeDocument/2006/relationships/image"/><Relationship Id="rId76" Target="../media/image73.jpeg" Type="http://schemas.openxmlformats.org/officeDocument/2006/relationships/image"/><Relationship Id="rId97" Target="../media/image94.jpeg" Type="http://schemas.openxmlformats.org/officeDocument/2006/relationships/image"/><Relationship Id="rId120" Target="../media/image117.jpeg" Type="http://schemas.openxmlformats.org/officeDocument/2006/relationships/image"/><Relationship Id="rId141" Target="../media/image138.jpeg" Type="http://schemas.openxmlformats.org/officeDocument/2006/relationships/image"/><Relationship Id="rId7" Target="../media/image7.jpeg" Type="http://schemas.openxmlformats.org/officeDocument/2006/relationships/image"/><Relationship Id="rId162" Target="../media/image159.jpeg" Type="http://schemas.openxmlformats.org/officeDocument/2006/relationships/image"/><Relationship Id="rId183" Target="../media/image180.jpeg" Type="http://schemas.openxmlformats.org/officeDocument/2006/relationships/image"/><Relationship Id="rId218" Target="../media/image215.jpeg" Type="http://schemas.openxmlformats.org/officeDocument/2006/relationships/image"/><Relationship Id="rId239" Target="../media/image236.jpeg" Type="http://schemas.openxmlformats.org/officeDocument/2006/relationships/image"/><Relationship Id="rId250" Target="../media/image247.jpeg" Type="http://schemas.openxmlformats.org/officeDocument/2006/relationships/image"/><Relationship Id="rId271" Target="../media/image268.png" Type="http://schemas.openxmlformats.org/officeDocument/2006/relationships/image"/><Relationship Id="rId292" Target="../media/hdphoto6.wdp" Type="http://schemas.microsoft.com/office/2007/relationships/hdphoto"/><Relationship Id="rId306" Target="../media/hdphoto13.wdp" Type="http://schemas.microsoft.com/office/2007/relationships/hdphoto"/><Relationship Id="rId24" Target="../media/image22.jpeg" Type="http://schemas.openxmlformats.org/officeDocument/2006/relationships/image"/><Relationship Id="rId45" Target="../media/image42.jpeg" Type="http://schemas.openxmlformats.org/officeDocument/2006/relationships/image"/><Relationship Id="rId66" Target="../media/image63.jpeg" Type="http://schemas.openxmlformats.org/officeDocument/2006/relationships/image"/><Relationship Id="rId87" Target="../media/image84.jpeg" Type="http://schemas.openxmlformats.org/officeDocument/2006/relationships/image"/><Relationship Id="rId110" Target="../media/image107.jpeg" Type="http://schemas.openxmlformats.org/officeDocument/2006/relationships/image"/><Relationship Id="rId131" Target="../media/image128.jpeg" Type="http://schemas.openxmlformats.org/officeDocument/2006/relationships/image"/><Relationship Id="rId61" Target="../media/image58.jpeg" Type="http://schemas.openxmlformats.org/officeDocument/2006/relationships/image"/><Relationship Id="rId82" Target="../media/image79.jpeg" Type="http://schemas.openxmlformats.org/officeDocument/2006/relationships/image"/><Relationship Id="rId152" Target="../media/image149.jpeg" Type="http://schemas.openxmlformats.org/officeDocument/2006/relationships/image"/><Relationship Id="rId173" Target="../media/image170.jpeg" Type="http://schemas.openxmlformats.org/officeDocument/2006/relationships/image"/><Relationship Id="rId194" Target="../media/image191.jpeg" Type="http://schemas.openxmlformats.org/officeDocument/2006/relationships/image"/><Relationship Id="rId199" Target="../media/image196.jpeg" Type="http://schemas.openxmlformats.org/officeDocument/2006/relationships/image"/><Relationship Id="rId203" Target="../media/image200.jpeg" Type="http://schemas.openxmlformats.org/officeDocument/2006/relationships/image"/><Relationship Id="rId208" Target="../media/image205.jpeg" Type="http://schemas.openxmlformats.org/officeDocument/2006/relationships/image"/><Relationship Id="rId229" Target="../media/image226.png" Type="http://schemas.openxmlformats.org/officeDocument/2006/relationships/image"/><Relationship Id="rId19" Target="../media/image17.jpeg" Type="http://schemas.openxmlformats.org/officeDocument/2006/relationships/image"/><Relationship Id="rId224" Target="../media/image221.jpeg" Type="http://schemas.openxmlformats.org/officeDocument/2006/relationships/image"/><Relationship Id="rId240" Target="../media/image237.jpeg" Type="http://schemas.openxmlformats.org/officeDocument/2006/relationships/image"/><Relationship Id="rId245" Target="../media/image242.jpeg" Type="http://schemas.openxmlformats.org/officeDocument/2006/relationships/image"/><Relationship Id="rId261" Target="../media/image258.png" Type="http://schemas.openxmlformats.org/officeDocument/2006/relationships/image"/><Relationship Id="rId266" Target="../media/image263.png" Type="http://schemas.openxmlformats.org/officeDocument/2006/relationships/image"/><Relationship Id="rId287" Target="../media/image284.jpeg" Type="http://schemas.openxmlformats.org/officeDocument/2006/relationships/image"/><Relationship Id="rId14" Target="../media/hdphoto1.wdp" Type="http://schemas.microsoft.com/office/2007/relationships/hdphoto"/><Relationship Id="rId30" Target="../media/hdphoto3.wdp" Type="http://schemas.microsoft.com/office/2007/relationships/hdphoto"/><Relationship Id="rId35" Target="../media/image32.jpeg" Type="http://schemas.openxmlformats.org/officeDocument/2006/relationships/image"/><Relationship Id="rId56" Target="../media/image53.jpeg" Type="http://schemas.openxmlformats.org/officeDocument/2006/relationships/image"/><Relationship Id="rId77" Target="../media/image74.jpeg" Type="http://schemas.openxmlformats.org/officeDocument/2006/relationships/image"/><Relationship Id="rId100" Target="../media/image97.jpeg" Type="http://schemas.openxmlformats.org/officeDocument/2006/relationships/image"/><Relationship Id="rId105" Target="../media/image102.jpeg" Type="http://schemas.openxmlformats.org/officeDocument/2006/relationships/image"/><Relationship Id="rId126" Target="../media/image123.jpeg" Type="http://schemas.openxmlformats.org/officeDocument/2006/relationships/image"/><Relationship Id="rId147" Target="../media/image144.jpeg" Type="http://schemas.openxmlformats.org/officeDocument/2006/relationships/image"/><Relationship Id="rId168" Target="../media/image165.jpeg" Type="http://schemas.openxmlformats.org/officeDocument/2006/relationships/image"/><Relationship Id="rId282" Target="../media/image279.jpeg" Type="http://schemas.openxmlformats.org/officeDocument/2006/relationships/image"/><Relationship Id="rId312" Target="../media/image297.jpeg" Type="http://schemas.openxmlformats.org/officeDocument/2006/relationships/image"/><Relationship Id="rId8" Target="../media/image8.jpeg" Type="http://schemas.openxmlformats.org/officeDocument/2006/relationships/image"/><Relationship Id="rId51" Target="../media/image48.jpeg" Type="http://schemas.openxmlformats.org/officeDocument/2006/relationships/image"/><Relationship Id="rId72" Target="../media/image69.jpeg" Type="http://schemas.openxmlformats.org/officeDocument/2006/relationships/image"/><Relationship Id="rId93" Target="../media/image90.jpeg" Type="http://schemas.openxmlformats.org/officeDocument/2006/relationships/image"/><Relationship Id="rId98" Target="../media/image95.jpeg" Type="http://schemas.openxmlformats.org/officeDocument/2006/relationships/image"/><Relationship Id="rId121" Target="../media/image118.jpeg" Type="http://schemas.openxmlformats.org/officeDocument/2006/relationships/image"/><Relationship Id="rId142" Target="../media/image139.jpeg" Type="http://schemas.openxmlformats.org/officeDocument/2006/relationships/image"/><Relationship Id="rId163" Target="../media/image160.jpeg" Type="http://schemas.openxmlformats.org/officeDocument/2006/relationships/image"/><Relationship Id="rId184" Target="../media/image181.jpeg" Type="http://schemas.openxmlformats.org/officeDocument/2006/relationships/image"/><Relationship Id="rId189" Target="../media/image186.jpeg" Type="http://schemas.openxmlformats.org/officeDocument/2006/relationships/image"/><Relationship Id="rId219" Target="../media/image216.jpeg" Type="http://schemas.openxmlformats.org/officeDocument/2006/relationships/image"/><Relationship Id="rId3" Target="../media/image3.jpeg" Type="http://schemas.openxmlformats.org/officeDocument/2006/relationships/image"/><Relationship Id="rId214" Target="../media/image211.jpeg" Type="http://schemas.openxmlformats.org/officeDocument/2006/relationships/image"/><Relationship Id="rId230" Target="../media/image227.png" Type="http://schemas.openxmlformats.org/officeDocument/2006/relationships/image"/><Relationship Id="rId235" Target="../media/image232.jpeg" Type="http://schemas.openxmlformats.org/officeDocument/2006/relationships/image"/><Relationship Id="rId251" Target="../media/image248.jpeg" Type="http://schemas.openxmlformats.org/officeDocument/2006/relationships/image"/><Relationship Id="rId256" Target="../media/image253.jpeg" Type="http://schemas.openxmlformats.org/officeDocument/2006/relationships/image"/><Relationship Id="rId277" Target="../media/image274.png" Type="http://schemas.openxmlformats.org/officeDocument/2006/relationships/image"/><Relationship Id="rId298" Target="../media/hdphoto9.wdp" Type="http://schemas.microsoft.com/office/2007/relationships/hdphoto"/><Relationship Id="rId25" Target="../media/image23.jpeg" Type="http://schemas.openxmlformats.org/officeDocument/2006/relationships/image"/><Relationship Id="rId46" Target="../media/image43.jpeg" Type="http://schemas.openxmlformats.org/officeDocument/2006/relationships/image"/><Relationship Id="rId67" Target="../media/image64.jpeg" Type="http://schemas.openxmlformats.org/officeDocument/2006/relationships/image"/><Relationship Id="rId116" Target="../media/image113.jpeg" Type="http://schemas.openxmlformats.org/officeDocument/2006/relationships/image"/><Relationship Id="rId137" Target="../media/image134.jpeg" Type="http://schemas.openxmlformats.org/officeDocument/2006/relationships/image"/><Relationship Id="rId158" Target="../media/image155.jpeg" Type="http://schemas.openxmlformats.org/officeDocument/2006/relationships/image"/><Relationship Id="rId272" Target="../media/image269.png" Type="http://schemas.openxmlformats.org/officeDocument/2006/relationships/image"/><Relationship Id="rId293" Target="../media/image287.jpeg" Type="http://schemas.openxmlformats.org/officeDocument/2006/relationships/image"/><Relationship Id="rId302" Target="../media/hdphoto11.wdp" Type="http://schemas.microsoft.com/office/2007/relationships/hdphoto"/><Relationship Id="rId307" Target="../media/image294.jpeg" Type="http://schemas.openxmlformats.org/officeDocument/2006/relationships/image"/><Relationship Id="rId20" Target="../media/image18.jpeg" Type="http://schemas.openxmlformats.org/officeDocument/2006/relationships/image"/><Relationship Id="rId41" Target="../media/image38.jpeg" Type="http://schemas.openxmlformats.org/officeDocument/2006/relationships/image"/><Relationship Id="rId62" Target="../media/image59.jpeg" Type="http://schemas.openxmlformats.org/officeDocument/2006/relationships/image"/><Relationship Id="rId83" Target="../media/image80.jpeg" Type="http://schemas.openxmlformats.org/officeDocument/2006/relationships/image"/><Relationship Id="rId88" Target="../media/image85.jpeg" Type="http://schemas.openxmlformats.org/officeDocument/2006/relationships/image"/><Relationship Id="rId111" Target="../media/image108.jpeg" Type="http://schemas.openxmlformats.org/officeDocument/2006/relationships/image"/><Relationship Id="rId132" Target="../media/image129.jpeg" Type="http://schemas.openxmlformats.org/officeDocument/2006/relationships/image"/><Relationship Id="rId153" Target="../media/image150.jpeg" Type="http://schemas.openxmlformats.org/officeDocument/2006/relationships/image"/><Relationship Id="rId174" Target="../media/image171.jpeg" Type="http://schemas.openxmlformats.org/officeDocument/2006/relationships/image"/><Relationship Id="rId179" Target="../media/image176.jpeg" Type="http://schemas.openxmlformats.org/officeDocument/2006/relationships/image"/><Relationship Id="rId195" Target="../media/image192.jpeg" Type="http://schemas.openxmlformats.org/officeDocument/2006/relationships/image"/><Relationship Id="rId209" Target="../media/image206.jpeg" Type="http://schemas.openxmlformats.org/officeDocument/2006/relationships/image"/><Relationship Id="rId190" Target="../media/image187.jpeg" Type="http://schemas.openxmlformats.org/officeDocument/2006/relationships/image"/><Relationship Id="rId204" Target="../media/image201.jpeg" Type="http://schemas.openxmlformats.org/officeDocument/2006/relationships/image"/><Relationship Id="rId220" Target="../media/image217.jpeg" Type="http://schemas.openxmlformats.org/officeDocument/2006/relationships/image"/><Relationship Id="rId225" Target="../media/image222.jpeg" Type="http://schemas.openxmlformats.org/officeDocument/2006/relationships/image"/><Relationship Id="rId241" Target="../media/image238.jpeg" Type="http://schemas.openxmlformats.org/officeDocument/2006/relationships/image"/><Relationship Id="rId246" Target="../media/image243.jpeg" Type="http://schemas.openxmlformats.org/officeDocument/2006/relationships/image"/><Relationship Id="rId267" Target="../media/image264.png" Type="http://schemas.openxmlformats.org/officeDocument/2006/relationships/image"/><Relationship Id="rId288" Target="../media/hdphoto4.wdp" Type="http://schemas.microsoft.com/office/2007/relationships/hdphoto"/><Relationship Id="rId15" Target="../media/image14.jpeg" Type="http://schemas.openxmlformats.org/officeDocument/2006/relationships/image"/><Relationship Id="rId36" Target="../media/image33.jpeg" Type="http://schemas.openxmlformats.org/officeDocument/2006/relationships/image"/><Relationship Id="rId57" Target="../media/image54.jpeg" Type="http://schemas.openxmlformats.org/officeDocument/2006/relationships/image"/><Relationship Id="rId106" Target="../media/image103.jpeg" Type="http://schemas.openxmlformats.org/officeDocument/2006/relationships/image"/><Relationship Id="rId127" Target="../media/image124.jpeg" Type="http://schemas.openxmlformats.org/officeDocument/2006/relationships/image"/><Relationship Id="rId262" Target="../media/image259.jpeg" Type="http://schemas.openxmlformats.org/officeDocument/2006/relationships/image"/><Relationship Id="rId283" Target="../media/image280.jpeg" Type="http://schemas.openxmlformats.org/officeDocument/2006/relationships/image"/><Relationship Id="rId313" Target="../media/image298.jpeg" Type="http://schemas.openxmlformats.org/officeDocument/2006/relationships/image"/><Relationship Id="rId10" Target="../media/image10.jpeg" Type="http://schemas.openxmlformats.org/officeDocument/2006/relationships/image"/><Relationship Id="rId31" Target="../media/image28.jpeg" Type="http://schemas.openxmlformats.org/officeDocument/2006/relationships/image"/><Relationship Id="rId52" Target="../media/image49.jpeg" Type="http://schemas.openxmlformats.org/officeDocument/2006/relationships/image"/><Relationship Id="rId73" Target="../media/image70.jpeg" Type="http://schemas.openxmlformats.org/officeDocument/2006/relationships/image"/><Relationship Id="rId78" Target="../media/image75.jpeg" Type="http://schemas.openxmlformats.org/officeDocument/2006/relationships/image"/><Relationship Id="rId94" Target="../media/image91.jpeg" Type="http://schemas.openxmlformats.org/officeDocument/2006/relationships/image"/><Relationship Id="rId99" Target="../media/image96.jpeg" Type="http://schemas.openxmlformats.org/officeDocument/2006/relationships/image"/><Relationship Id="rId101" Target="../media/image98.jpeg" Type="http://schemas.openxmlformats.org/officeDocument/2006/relationships/image"/><Relationship Id="rId122" Target="../media/image119.jpeg" Type="http://schemas.openxmlformats.org/officeDocument/2006/relationships/image"/><Relationship Id="rId143" Target="../media/image140.jpeg" Type="http://schemas.openxmlformats.org/officeDocument/2006/relationships/image"/><Relationship Id="rId148" Target="../media/image145.jpeg" Type="http://schemas.openxmlformats.org/officeDocument/2006/relationships/image"/><Relationship Id="rId164" Target="../media/image161.jpeg" Type="http://schemas.openxmlformats.org/officeDocument/2006/relationships/image"/><Relationship Id="rId169" Target="../media/image166.jpeg" Type="http://schemas.openxmlformats.org/officeDocument/2006/relationships/image"/><Relationship Id="rId185" Target="../media/image182.jpeg" Type="http://schemas.openxmlformats.org/officeDocument/2006/relationships/image"/><Relationship Id="rId4" Target="../media/image4.jpeg" Type="http://schemas.openxmlformats.org/officeDocument/2006/relationships/image"/><Relationship Id="rId9" Target="../media/image9.jpeg" Type="http://schemas.openxmlformats.org/officeDocument/2006/relationships/image"/><Relationship Id="rId180" Target="../media/image177.jpeg" Type="http://schemas.openxmlformats.org/officeDocument/2006/relationships/image"/><Relationship Id="rId210" Target="../media/image207.jpeg" Type="http://schemas.openxmlformats.org/officeDocument/2006/relationships/image"/><Relationship Id="rId215" Target="../media/image212.jpeg" Type="http://schemas.openxmlformats.org/officeDocument/2006/relationships/image"/><Relationship Id="rId236" Target="../media/image233.png" Type="http://schemas.openxmlformats.org/officeDocument/2006/relationships/image"/><Relationship Id="rId257" Target="../media/image254.png" Type="http://schemas.openxmlformats.org/officeDocument/2006/relationships/image"/><Relationship Id="rId278" Target="../media/image275.png" Type="http://schemas.openxmlformats.org/officeDocument/2006/relationships/image"/><Relationship Id="rId26" Target="../media/image24.jpeg" Type="http://schemas.openxmlformats.org/officeDocument/2006/relationships/image"/><Relationship Id="rId231" Target="../media/image228.png" Type="http://schemas.openxmlformats.org/officeDocument/2006/relationships/image"/><Relationship Id="rId252" Target="../media/image249.png" Type="http://schemas.openxmlformats.org/officeDocument/2006/relationships/image"/><Relationship Id="rId273" Target="../media/image270.png" Type="http://schemas.openxmlformats.org/officeDocument/2006/relationships/image"/><Relationship Id="rId294" Target="../media/hdphoto7.wdp" Type="http://schemas.microsoft.com/office/2007/relationships/hdphoto"/><Relationship Id="rId308" Target="../media/image295.jpeg" Type="http://schemas.openxmlformats.org/officeDocument/2006/relationships/image"/><Relationship Id="rId47" Target="../media/image44.jpeg" Type="http://schemas.openxmlformats.org/officeDocument/2006/relationships/image"/><Relationship Id="rId68" Target="../media/image65.jpeg" Type="http://schemas.openxmlformats.org/officeDocument/2006/relationships/image"/><Relationship Id="rId89" Target="../media/image86.jpeg" Type="http://schemas.openxmlformats.org/officeDocument/2006/relationships/image"/><Relationship Id="rId112" Target="../media/image109.jpeg" Type="http://schemas.openxmlformats.org/officeDocument/2006/relationships/image"/><Relationship Id="rId133" Target="../media/image130.jpeg" Type="http://schemas.openxmlformats.org/officeDocument/2006/relationships/image"/><Relationship Id="rId154" Target="../media/image151.jpeg" Type="http://schemas.openxmlformats.org/officeDocument/2006/relationships/image"/><Relationship Id="rId175" Target="../media/image172.jpeg" Type="http://schemas.openxmlformats.org/officeDocument/2006/relationships/image"/><Relationship Id="rId196" Target="../media/image193.jpeg" Type="http://schemas.openxmlformats.org/officeDocument/2006/relationships/image"/><Relationship Id="rId200" Target="../media/image197.jpeg" Type="http://schemas.openxmlformats.org/officeDocument/2006/relationships/image"/><Relationship Id="rId16" Target="../media/hdphoto2.wdp" Type="http://schemas.microsoft.com/office/2007/relationships/hdphoto"/><Relationship Id="rId221" Target="../media/image218.jpeg" Type="http://schemas.openxmlformats.org/officeDocument/2006/relationships/image"/><Relationship Id="rId242" Target="../media/image239.png" Type="http://schemas.openxmlformats.org/officeDocument/2006/relationships/image"/><Relationship Id="rId263" Target="../media/image260.png" Type="http://schemas.openxmlformats.org/officeDocument/2006/relationships/image"/><Relationship Id="rId284" Target="../media/image281.jpeg" Type="http://schemas.openxmlformats.org/officeDocument/2006/relationships/image"/><Relationship Id="rId37" Target="../media/image34.jpeg" Type="http://schemas.openxmlformats.org/officeDocument/2006/relationships/image"/><Relationship Id="rId58" Target="../media/image55.jpeg" Type="http://schemas.openxmlformats.org/officeDocument/2006/relationships/image"/><Relationship Id="rId79" Target="../media/image76.jpeg" Type="http://schemas.openxmlformats.org/officeDocument/2006/relationships/image"/><Relationship Id="rId102" Target="../media/image99.jpeg" Type="http://schemas.openxmlformats.org/officeDocument/2006/relationships/image"/><Relationship Id="rId123" Target="../media/image120.jpeg" Type="http://schemas.openxmlformats.org/officeDocument/2006/relationships/image"/><Relationship Id="rId144" Target="../media/image141.jpeg" Type="http://schemas.openxmlformats.org/officeDocument/2006/relationships/image"/><Relationship Id="rId90" Target="../media/image87.jpeg" Type="http://schemas.openxmlformats.org/officeDocument/2006/relationships/image"/><Relationship Id="rId165" Target="../media/image162.jpeg" Type="http://schemas.openxmlformats.org/officeDocument/2006/relationships/image"/><Relationship Id="rId186" Target="../media/image183.jpeg" Type="http://schemas.openxmlformats.org/officeDocument/2006/relationships/image"/><Relationship Id="rId211" Target="../media/image208.jpeg" Type="http://schemas.openxmlformats.org/officeDocument/2006/relationships/image"/><Relationship Id="rId232" Target="../media/image229.jpeg" Type="http://schemas.openxmlformats.org/officeDocument/2006/relationships/image"/><Relationship Id="rId253" Target="../media/image250.png" Type="http://schemas.openxmlformats.org/officeDocument/2006/relationships/image"/><Relationship Id="rId274" Target="../media/image271.jpeg" Type="http://schemas.openxmlformats.org/officeDocument/2006/relationships/image"/><Relationship Id="rId295" Target="../media/image288.jpeg" Type="http://schemas.openxmlformats.org/officeDocument/2006/relationships/image"/><Relationship Id="rId309" Target="../media/hdphoto14.wdp" Type="http://schemas.microsoft.com/office/2007/relationships/hdphoto"/><Relationship Id="rId27" Target="../media/image25.jpeg" Type="http://schemas.openxmlformats.org/officeDocument/2006/relationships/image"/><Relationship Id="rId48" Target="../media/image45.jpeg" Type="http://schemas.openxmlformats.org/officeDocument/2006/relationships/image"/><Relationship Id="rId69" Target="../media/image66.jpeg" Type="http://schemas.openxmlformats.org/officeDocument/2006/relationships/image"/><Relationship Id="rId113" Target="../media/image110.jpeg" Type="http://schemas.openxmlformats.org/officeDocument/2006/relationships/image"/><Relationship Id="rId134" Target="../media/image131.jpeg" Type="http://schemas.openxmlformats.org/officeDocument/2006/relationships/image"/><Relationship Id="rId80" Target="../media/image77.jpeg" Type="http://schemas.openxmlformats.org/officeDocument/2006/relationships/image"/><Relationship Id="rId155" Target="../media/image152.jpeg" Type="http://schemas.openxmlformats.org/officeDocument/2006/relationships/image"/><Relationship Id="rId176" Target="../media/image173.jpeg" Type="http://schemas.openxmlformats.org/officeDocument/2006/relationships/image"/><Relationship Id="rId197" Target="../media/image194.jpeg" Type="http://schemas.openxmlformats.org/officeDocument/2006/relationships/image"/><Relationship Id="rId201" Target="../media/image198.jpeg" Type="http://schemas.openxmlformats.org/officeDocument/2006/relationships/image"/><Relationship Id="rId222" Target="../media/image219.jpeg" Type="http://schemas.openxmlformats.org/officeDocument/2006/relationships/image"/><Relationship Id="rId243" Target="../media/image240.jpeg" Type="http://schemas.openxmlformats.org/officeDocument/2006/relationships/image"/><Relationship Id="rId264" Target="../media/image261.png" Type="http://schemas.openxmlformats.org/officeDocument/2006/relationships/image"/><Relationship Id="rId285" Target="../media/image282.jpeg" Type="http://schemas.openxmlformats.org/officeDocument/2006/relationships/image"/><Relationship Id="rId17" Target="../media/image15.jpeg" Type="http://schemas.openxmlformats.org/officeDocument/2006/relationships/image"/><Relationship Id="rId38" Target="../media/image35.jpeg" Type="http://schemas.openxmlformats.org/officeDocument/2006/relationships/image"/><Relationship Id="rId59" Target="../media/image56.jpeg" Type="http://schemas.openxmlformats.org/officeDocument/2006/relationships/image"/><Relationship Id="rId103" Target="../media/image100.jpeg" Type="http://schemas.openxmlformats.org/officeDocument/2006/relationships/image"/><Relationship Id="rId124" Target="../media/image121.jpeg" Type="http://schemas.openxmlformats.org/officeDocument/2006/relationships/image"/><Relationship Id="rId310" Target="../media/image296.jpeg" Type="http://schemas.openxmlformats.org/officeDocument/2006/relationships/image"/><Relationship Id="rId70" Target="../media/image67.jpeg" Type="http://schemas.openxmlformats.org/officeDocument/2006/relationships/image"/><Relationship Id="rId91" Target="../media/image88.jpeg" Type="http://schemas.openxmlformats.org/officeDocument/2006/relationships/image"/><Relationship Id="rId145" Target="../media/image142.jpeg" Type="http://schemas.openxmlformats.org/officeDocument/2006/relationships/image"/><Relationship Id="rId166" Target="../media/image163.jpeg" Type="http://schemas.openxmlformats.org/officeDocument/2006/relationships/image"/><Relationship Id="rId187" Target="../media/image184.jpeg" Type="http://schemas.openxmlformats.org/officeDocument/2006/relationships/image"/><Relationship Id="rId1" Target="../media/image1.jpeg" Type="http://schemas.openxmlformats.org/officeDocument/2006/relationships/image"/><Relationship Id="rId212" Target="../media/image209.jpeg" Type="http://schemas.openxmlformats.org/officeDocument/2006/relationships/image"/><Relationship Id="rId233" Target="../media/image230.png" Type="http://schemas.openxmlformats.org/officeDocument/2006/relationships/image"/><Relationship Id="rId254" Target="../media/image251.png" Type="http://schemas.openxmlformats.org/officeDocument/2006/relationships/image"/><Relationship Id="rId28" Target="../media/image26.jpeg" Type="http://schemas.openxmlformats.org/officeDocument/2006/relationships/image"/><Relationship Id="rId49" Target="../media/image46.jpeg" Type="http://schemas.openxmlformats.org/officeDocument/2006/relationships/image"/><Relationship Id="rId114" Target="../media/image111.jpeg" Type="http://schemas.openxmlformats.org/officeDocument/2006/relationships/image"/><Relationship Id="rId275" Target="../media/image272.jpeg" Type="http://schemas.openxmlformats.org/officeDocument/2006/relationships/image"/><Relationship Id="rId296" Target="../media/hdphoto8.wdp" Type="http://schemas.microsoft.com/office/2007/relationships/hdphoto"/><Relationship Id="rId300" Target="../media/hdphoto10.wdp" Type="http://schemas.microsoft.com/office/2007/relationships/hdphoto"/><Relationship Id="rId60" Target="../media/image57.jpeg" Type="http://schemas.openxmlformats.org/officeDocument/2006/relationships/image"/><Relationship Id="rId81" Target="../media/image78.jpeg" Type="http://schemas.openxmlformats.org/officeDocument/2006/relationships/image"/><Relationship Id="rId135" Target="../media/image132.jpeg" Type="http://schemas.openxmlformats.org/officeDocument/2006/relationships/image"/><Relationship Id="rId156" Target="../media/image153.jpeg" Type="http://schemas.openxmlformats.org/officeDocument/2006/relationships/image"/><Relationship Id="rId177" Target="../media/image174.jpeg" Type="http://schemas.openxmlformats.org/officeDocument/2006/relationships/image"/><Relationship Id="rId198" Target="../media/image195.jpeg" Type="http://schemas.openxmlformats.org/officeDocument/2006/relationships/image"/><Relationship Id="rId202" Target="../media/image199.jpeg" Type="http://schemas.openxmlformats.org/officeDocument/2006/relationships/image"/><Relationship Id="rId223" Target="../media/image220.jpeg" Type="http://schemas.openxmlformats.org/officeDocument/2006/relationships/image"/><Relationship Id="rId244" Target="../media/image241.jpeg" Type="http://schemas.openxmlformats.org/officeDocument/2006/relationships/image"/><Relationship Id="rId18" Target="../media/image16.jpeg" Type="http://schemas.openxmlformats.org/officeDocument/2006/relationships/image"/><Relationship Id="rId39" Target="../media/image36.jpeg" Type="http://schemas.openxmlformats.org/officeDocument/2006/relationships/image"/><Relationship Id="rId265" Target="../media/image262.png" Type="http://schemas.openxmlformats.org/officeDocument/2006/relationships/image"/><Relationship Id="rId286" Target="../media/image283.jpeg" Type="http://schemas.openxmlformats.org/officeDocument/2006/relationships/image"/><Relationship Id="rId50" Target="../media/image47.jpeg" Type="http://schemas.openxmlformats.org/officeDocument/2006/relationships/image"/><Relationship Id="rId104" Target="../media/image101.jpeg" Type="http://schemas.openxmlformats.org/officeDocument/2006/relationships/image"/><Relationship Id="rId125" Target="../media/image122.jpeg" Type="http://schemas.openxmlformats.org/officeDocument/2006/relationships/image"/><Relationship Id="rId146" Target="../media/image143.jpeg" Type="http://schemas.openxmlformats.org/officeDocument/2006/relationships/image"/><Relationship Id="rId167" Target="../media/image164.jpeg" Type="http://schemas.openxmlformats.org/officeDocument/2006/relationships/image"/><Relationship Id="rId188" Target="../media/image185.jpeg" Type="http://schemas.openxmlformats.org/officeDocument/2006/relationships/image"/><Relationship Id="rId311" Target="../media/hdphoto15.wdp" Type="http://schemas.microsoft.com/office/2007/relationships/hdphoto"/><Relationship Id="rId71" Target="../media/image68.jpeg" Type="http://schemas.openxmlformats.org/officeDocument/2006/relationships/image"/><Relationship Id="rId92" Target="../media/image89.jpeg" Type="http://schemas.openxmlformats.org/officeDocument/2006/relationships/image"/><Relationship Id="rId213" Target="../media/image210.jpeg" Type="http://schemas.openxmlformats.org/officeDocument/2006/relationships/image"/><Relationship Id="rId234" Target="../media/image231.png" Type="http://schemas.openxmlformats.org/officeDocument/2006/relationships/image"/><Relationship Id="rId2" Target="../media/image2.jpeg" Type="http://schemas.openxmlformats.org/officeDocument/2006/relationships/image"/><Relationship Id="rId29" Target="../media/image27.jpeg" Type="http://schemas.openxmlformats.org/officeDocument/2006/relationships/image"/><Relationship Id="rId255" Target="../media/image252.png" Type="http://schemas.openxmlformats.org/officeDocument/2006/relationships/image"/><Relationship Id="rId276" Target="../media/image273.jpeg" Type="http://schemas.openxmlformats.org/officeDocument/2006/relationships/image"/><Relationship Id="rId297" Target="../media/image289.jpeg" Type="http://schemas.openxmlformats.org/officeDocument/2006/relationships/image"/><Relationship Id="rId40" Target="../media/image37.jpeg" Type="http://schemas.openxmlformats.org/officeDocument/2006/relationships/image"/><Relationship Id="rId115" Target="../media/image112.jpeg" Type="http://schemas.openxmlformats.org/officeDocument/2006/relationships/image"/><Relationship Id="rId136" Target="../media/image133.jpeg" Type="http://schemas.openxmlformats.org/officeDocument/2006/relationships/image"/><Relationship Id="rId157" Target="../media/image154.jpeg" Type="http://schemas.openxmlformats.org/officeDocument/2006/relationships/image"/><Relationship Id="rId178" Target="../media/image175.jpeg" Type="http://schemas.openxmlformats.org/officeDocument/2006/relationships/image"/><Relationship Id="rId301" Target="../media/image291.jpe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122</xdr:row>
      <xdr:rowOff>114300</xdr:rowOff>
    </xdr:from>
    <xdr:to>
      <xdr:col>2</xdr:col>
      <xdr:colOff>848938</xdr:colOff>
      <xdr:row>122</xdr:row>
      <xdr:rowOff>714375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3286125"/>
          <a:ext cx="829888" cy="600075"/>
        </a:xfrm>
        <a:prstGeom prst="rect">
          <a:avLst/>
        </a:prstGeom>
      </xdr:spPr>
    </xdr:pic>
    <xdr:clientData/>
  </xdr:twoCellAnchor>
  <xdr:twoCellAnchor>
    <xdr:from>
      <xdr:col>1</xdr:col>
      <xdr:colOff>47626</xdr:colOff>
      <xdr:row>0</xdr:row>
      <xdr:rowOff>7937</xdr:rowOff>
    </xdr:from>
    <xdr:to>
      <xdr:col>2</xdr:col>
      <xdr:colOff>895351</xdr:colOff>
      <xdr:row>2</xdr:row>
      <xdr:rowOff>303212</xdr:rowOff>
    </xdr:to>
    <xdr:pic>
      <xdr:nvPicPr>
        <xdr:cNvPr id="2" name="Рисунок 0" descr="mideko-1-3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7937"/>
          <a:ext cx="13081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129</xdr:row>
      <xdr:rowOff>57150</xdr:rowOff>
    </xdr:from>
    <xdr:to>
      <xdr:col>2</xdr:col>
      <xdr:colOff>758100</xdr:colOff>
      <xdr:row>129</xdr:row>
      <xdr:rowOff>983550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3182600"/>
          <a:ext cx="720000" cy="9264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101</xdr:row>
      <xdr:rowOff>209550</xdr:rowOff>
    </xdr:from>
    <xdr:to>
      <xdr:col>2</xdr:col>
      <xdr:colOff>796200</xdr:colOff>
      <xdr:row>101</xdr:row>
      <xdr:rowOff>797642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70885050"/>
          <a:ext cx="720000" cy="588092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123</xdr:row>
      <xdr:rowOff>66675</xdr:rowOff>
    </xdr:from>
    <xdr:to>
      <xdr:col>2</xdr:col>
      <xdr:colOff>807245</xdr:colOff>
      <xdr:row>123</xdr:row>
      <xdr:rowOff>923925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6029" t="23162" r="32230" b="40564"/>
        <a:stretch/>
      </xdr:blipFill>
      <xdr:spPr>
        <a:xfrm>
          <a:off x="752476" y="7134225"/>
          <a:ext cx="750094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124</xdr:row>
      <xdr:rowOff>28576</xdr:rowOff>
    </xdr:from>
    <xdr:to>
      <xdr:col>2</xdr:col>
      <xdr:colOff>737755</xdr:colOff>
      <xdr:row>124</xdr:row>
      <xdr:rowOff>942976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1" y="8105776"/>
          <a:ext cx="690129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125</xdr:row>
      <xdr:rowOff>38101</xdr:rowOff>
    </xdr:from>
    <xdr:to>
      <xdr:col>2</xdr:col>
      <xdr:colOff>762000</xdr:colOff>
      <xdr:row>125</xdr:row>
      <xdr:rowOff>935583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9124951"/>
          <a:ext cx="714375" cy="89748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126</xdr:row>
      <xdr:rowOff>66675</xdr:rowOff>
    </xdr:from>
    <xdr:to>
      <xdr:col>2</xdr:col>
      <xdr:colOff>819150</xdr:colOff>
      <xdr:row>126</xdr:row>
      <xdr:rowOff>982564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0163175"/>
          <a:ext cx="781050" cy="91588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127</xdr:row>
      <xdr:rowOff>57151</xdr:rowOff>
    </xdr:from>
    <xdr:to>
      <xdr:col>2</xdr:col>
      <xdr:colOff>781051</xdr:colOff>
      <xdr:row>127</xdr:row>
      <xdr:rowOff>984765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6" y="11163301"/>
          <a:ext cx="742950" cy="927614"/>
        </a:xfrm>
        <a:prstGeom prst="rect">
          <a:avLst/>
        </a:prstGeom>
      </xdr:spPr>
    </xdr:pic>
    <xdr:clientData/>
  </xdr:twoCellAnchor>
  <xdr:twoCellAnchor editAs="oneCell">
    <xdr:from>
      <xdr:col>2</xdr:col>
      <xdr:colOff>9526</xdr:colOff>
      <xdr:row>128</xdr:row>
      <xdr:rowOff>47626</xdr:rowOff>
    </xdr:from>
    <xdr:to>
      <xdr:col>2</xdr:col>
      <xdr:colOff>790576</xdr:colOff>
      <xdr:row>128</xdr:row>
      <xdr:rowOff>945958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1" y="12163426"/>
          <a:ext cx="781050" cy="898332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131</xdr:row>
      <xdr:rowOff>57151</xdr:rowOff>
    </xdr:from>
    <xdr:to>
      <xdr:col>2</xdr:col>
      <xdr:colOff>828146</xdr:colOff>
      <xdr:row>131</xdr:row>
      <xdr:rowOff>952501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14192251"/>
          <a:ext cx="770996" cy="895350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</xdr:colOff>
      <xdr:row>135</xdr:row>
      <xdr:rowOff>76201</xdr:rowOff>
    </xdr:from>
    <xdr:to>
      <xdr:col>2</xdr:col>
      <xdr:colOff>847724</xdr:colOff>
      <xdr:row>135</xdr:row>
      <xdr:rowOff>923925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741" r="1"/>
        <a:stretch/>
      </xdr:blipFill>
      <xdr:spPr>
        <a:xfrm>
          <a:off x="752474" y="17240251"/>
          <a:ext cx="790575" cy="847724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137</xdr:row>
      <xdr:rowOff>285750</xdr:rowOff>
    </xdr:from>
    <xdr:to>
      <xdr:col>2</xdr:col>
      <xdr:colOff>752775</xdr:colOff>
      <xdr:row>137</xdr:row>
      <xdr:rowOff>800100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20478750"/>
          <a:ext cx="648000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143</xdr:row>
      <xdr:rowOff>161925</xdr:rowOff>
    </xdr:from>
    <xdr:to>
      <xdr:col>2</xdr:col>
      <xdr:colOff>829631</xdr:colOff>
      <xdr:row>143</xdr:row>
      <xdr:rowOff>800100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26412825"/>
          <a:ext cx="801056" cy="6381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138</xdr:row>
      <xdr:rowOff>190500</xdr:rowOff>
    </xdr:from>
    <xdr:to>
      <xdr:col>2</xdr:col>
      <xdr:colOff>844216</xdr:colOff>
      <xdr:row>138</xdr:row>
      <xdr:rowOff>828675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21393150"/>
          <a:ext cx="806116" cy="638175"/>
        </a:xfrm>
        <a:prstGeom prst="rect">
          <a:avLst/>
        </a:prstGeom>
      </xdr:spPr>
    </xdr:pic>
    <xdr:clientData/>
  </xdr:twoCellAnchor>
  <xdr:twoCellAnchor editAs="oneCell">
    <xdr:from>
      <xdr:col>2</xdr:col>
      <xdr:colOff>149225</xdr:colOff>
      <xdr:row>140</xdr:row>
      <xdr:rowOff>125412</xdr:rowOff>
    </xdr:from>
    <xdr:to>
      <xdr:col>2</xdr:col>
      <xdr:colOff>797225</xdr:colOff>
      <xdr:row>140</xdr:row>
      <xdr:rowOff>639762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2072600"/>
          <a:ext cx="648000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141</xdr:row>
      <xdr:rowOff>285750</xdr:rowOff>
    </xdr:from>
    <xdr:to>
      <xdr:col>2</xdr:col>
      <xdr:colOff>733725</xdr:colOff>
      <xdr:row>141</xdr:row>
      <xdr:rowOff>800100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24517350"/>
          <a:ext cx="648000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141</xdr:row>
      <xdr:rowOff>180975</xdr:rowOff>
    </xdr:from>
    <xdr:to>
      <xdr:col>2</xdr:col>
      <xdr:colOff>819150</xdr:colOff>
      <xdr:row>141</xdr:row>
      <xdr:rowOff>808494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24412575"/>
          <a:ext cx="790575" cy="627519"/>
        </a:xfrm>
        <a:prstGeom prst="rect">
          <a:avLst/>
        </a:prstGeom>
      </xdr:spPr>
    </xdr:pic>
    <xdr:clientData/>
  </xdr:twoCellAnchor>
  <xdr:twoCellAnchor editAs="oneCell">
    <xdr:from>
      <xdr:col>2</xdr:col>
      <xdr:colOff>174624</xdr:colOff>
      <xdr:row>148</xdr:row>
      <xdr:rowOff>95250</xdr:rowOff>
    </xdr:from>
    <xdr:to>
      <xdr:col>2</xdr:col>
      <xdr:colOff>735893</xdr:colOff>
      <xdr:row>148</xdr:row>
      <xdr:rowOff>447675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31824" y="28860750"/>
          <a:ext cx="561269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149</xdr:row>
      <xdr:rowOff>133350</xdr:rowOff>
    </xdr:from>
    <xdr:to>
      <xdr:col>2</xdr:col>
      <xdr:colOff>777875</xdr:colOff>
      <xdr:row>149</xdr:row>
      <xdr:rowOff>561975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52450" y="29908500"/>
          <a:ext cx="682625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151</xdr:row>
      <xdr:rowOff>152401</xdr:rowOff>
    </xdr:from>
    <xdr:to>
      <xdr:col>2</xdr:col>
      <xdr:colOff>714375</xdr:colOff>
      <xdr:row>151</xdr:row>
      <xdr:rowOff>538912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1032451"/>
          <a:ext cx="600075" cy="386511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152</xdr:row>
      <xdr:rowOff>85725</xdr:rowOff>
    </xdr:from>
    <xdr:to>
      <xdr:col>2</xdr:col>
      <xdr:colOff>781050</xdr:colOff>
      <xdr:row>152</xdr:row>
      <xdr:rowOff>539722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1699200"/>
          <a:ext cx="704850" cy="453997"/>
        </a:xfrm>
        <a:prstGeom prst="rect">
          <a:avLst/>
        </a:prstGeom>
      </xdr:spPr>
    </xdr:pic>
    <xdr:clientData/>
  </xdr:twoCellAnchor>
  <xdr:twoCellAnchor editAs="oneCell">
    <xdr:from>
      <xdr:col>2</xdr:col>
      <xdr:colOff>33338</xdr:colOff>
      <xdr:row>158</xdr:row>
      <xdr:rowOff>95250</xdr:rowOff>
    </xdr:from>
    <xdr:to>
      <xdr:col>2</xdr:col>
      <xdr:colOff>793407</xdr:colOff>
      <xdr:row>158</xdr:row>
      <xdr:rowOff>561975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1" y="134818438"/>
          <a:ext cx="760069" cy="4667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159</xdr:row>
      <xdr:rowOff>104775</xdr:rowOff>
    </xdr:from>
    <xdr:to>
      <xdr:col>2</xdr:col>
      <xdr:colOff>841672</xdr:colOff>
      <xdr:row>159</xdr:row>
      <xdr:rowOff>542925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35804475"/>
          <a:ext cx="813097" cy="4381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160</xdr:row>
      <xdr:rowOff>209550</xdr:rowOff>
    </xdr:from>
    <xdr:to>
      <xdr:col>2</xdr:col>
      <xdr:colOff>800100</xdr:colOff>
      <xdr:row>160</xdr:row>
      <xdr:rowOff>638175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41605200"/>
          <a:ext cx="771525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161</xdr:row>
      <xdr:rowOff>172314</xdr:rowOff>
    </xdr:from>
    <xdr:to>
      <xdr:col>2</xdr:col>
      <xdr:colOff>790576</xdr:colOff>
      <xdr:row>161</xdr:row>
      <xdr:rowOff>603328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6" y="38272314"/>
          <a:ext cx="762000" cy="43101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155</xdr:row>
      <xdr:rowOff>66675</xdr:rowOff>
    </xdr:from>
    <xdr:to>
      <xdr:col>2</xdr:col>
      <xdr:colOff>790576</xdr:colOff>
      <xdr:row>155</xdr:row>
      <xdr:rowOff>535901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6" y="33947100"/>
          <a:ext cx="762000" cy="469226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163</xdr:row>
      <xdr:rowOff>152401</xdr:rowOff>
    </xdr:from>
    <xdr:to>
      <xdr:col>2</xdr:col>
      <xdr:colOff>790168</xdr:colOff>
      <xdr:row>163</xdr:row>
      <xdr:rowOff>561975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37147501"/>
          <a:ext cx="733018" cy="40957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166</xdr:row>
      <xdr:rowOff>47625</xdr:rowOff>
    </xdr:from>
    <xdr:to>
      <xdr:col>2</xdr:col>
      <xdr:colOff>840055</xdr:colOff>
      <xdr:row>166</xdr:row>
      <xdr:rowOff>819150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40071675"/>
          <a:ext cx="821005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164</xdr:row>
      <xdr:rowOff>76200</xdr:rowOff>
    </xdr:from>
    <xdr:to>
      <xdr:col>2</xdr:col>
      <xdr:colOff>818775</xdr:colOff>
      <xdr:row>164</xdr:row>
      <xdr:rowOff>619196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1" y="37842825"/>
          <a:ext cx="761624" cy="542996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170</xdr:row>
      <xdr:rowOff>247650</xdr:rowOff>
    </xdr:from>
    <xdr:to>
      <xdr:col>2</xdr:col>
      <xdr:colOff>838596</xdr:colOff>
      <xdr:row>170</xdr:row>
      <xdr:rowOff>695325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1" y="49720500"/>
          <a:ext cx="810020" cy="44767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169</xdr:row>
      <xdr:rowOff>209551</xdr:rowOff>
    </xdr:from>
    <xdr:to>
      <xdr:col>2</xdr:col>
      <xdr:colOff>819150</xdr:colOff>
      <xdr:row>169</xdr:row>
      <xdr:rowOff>725865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48672751"/>
          <a:ext cx="771525" cy="51631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175</xdr:row>
      <xdr:rowOff>28576</xdr:rowOff>
    </xdr:from>
    <xdr:to>
      <xdr:col>2</xdr:col>
      <xdr:colOff>838200</xdr:colOff>
      <xdr:row>175</xdr:row>
      <xdr:rowOff>847725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53540026"/>
          <a:ext cx="819149" cy="81914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173</xdr:row>
      <xdr:rowOff>47626</xdr:rowOff>
    </xdr:from>
    <xdr:to>
      <xdr:col>2</xdr:col>
      <xdr:colOff>809625</xdr:colOff>
      <xdr:row>173</xdr:row>
      <xdr:rowOff>840547</xdr:rowOff>
    </xdr:to>
    <xdr:pic>
      <xdr:nvPicPr>
        <xdr:cNvPr id="49" name="Рисунок 48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902" t="9559" r="8902" b="7598"/>
        <a:stretch/>
      </xdr:blipFill>
      <xdr:spPr>
        <a:xfrm>
          <a:off x="714375" y="52549426"/>
          <a:ext cx="790575" cy="792921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172</xdr:row>
      <xdr:rowOff>123826</xdr:rowOff>
    </xdr:from>
    <xdr:to>
      <xdr:col>2</xdr:col>
      <xdr:colOff>819043</xdr:colOff>
      <xdr:row>172</xdr:row>
      <xdr:rowOff>847725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51615976"/>
          <a:ext cx="771418" cy="7238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178</xdr:row>
      <xdr:rowOff>57149</xdr:rowOff>
    </xdr:from>
    <xdr:to>
      <xdr:col>2</xdr:col>
      <xdr:colOff>748307</xdr:colOff>
      <xdr:row>178</xdr:row>
      <xdr:rowOff>942974</xdr:rowOff>
    </xdr:to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49" r="10001"/>
        <a:stretch/>
      </xdr:blipFill>
      <xdr:spPr>
        <a:xfrm>
          <a:off x="723899" y="62655449"/>
          <a:ext cx="719733" cy="885825"/>
        </a:xfrm>
        <a:prstGeom prst="rect">
          <a:avLst/>
        </a:prstGeom>
      </xdr:spPr>
    </xdr:pic>
    <xdr:clientData/>
  </xdr:twoCellAnchor>
  <xdr:twoCellAnchor editAs="oneCell">
    <xdr:from>
      <xdr:col>2</xdr:col>
      <xdr:colOff>84138</xdr:colOff>
      <xdr:row>162</xdr:row>
      <xdr:rowOff>87312</xdr:rowOff>
    </xdr:from>
    <xdr:to>
      <xdr:col>2</xdr:col>
      <xdr:colOff>876253</xdr:colOff>
      <xdr:row>162</xdr:row>
      <xdr:rowOff>677862</xdr:rowOff>
    </xdr:to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981" t="15709" r="9195" b="20307"/>
        <a:stretch/>
      </xdr:blipFill>
      <xdr:spPr>
        <a:xfrm>
          <a:off x="1155701" y="140525500"/>
          <a:ext cx="792115" cy="5905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106</xdr:row>
      <xdr:rowOff>171451</xdr:rowOff>
    </xdr:from>
    <xdr:to>
      <xdr:col>2</xdr:col>
      <xdr:colOff>838200</xdr:colOff>
      <xdr:row>106</xdr:row>
      <xdr:rowOff>773329</xdr:rowOff>
    </xdr:to>
    <xdr:pic>
      <xdr:nvPicPr>
        <xdr:cNvPr id="53" name="Рисунок 52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11"/>
        <a:stretch/>
      </xdr:blipFill>
      <xdr:spPr>
        <a:xfrm>
          <a:off x="723900" y="75895201"/>
          <a:ext cx="809625" cy="601878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115</xdr:row>
      <xdr:rowOff>38100</xdr:rowOff>
    </xdr:from>
    <xdr:to>
      <xdr:col>2</xdr:col>
      <xdr:colOff>838200</xdr:colOff>
      <xdr:row>115</xdr:row>
      <xdr:rowOff>866775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86487000"/>
          <a:ext cx="828675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23300</xdr:colOff>
      <xdr:row>114</xdr:row>
      <xdr:rowOff>95251</xdr:rowOff>
    </xdr:from>
    <xdr:to>
      <xdr:col>2</xdr:col>
      <xdr:colOff>819150</xdr:colOff>
      <xdr:row>114</xdr:row>
      <xdr:rowOff>695325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18625" y="85915501"/>
          <a:ext cx="795850" cy="600074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109</xdr:row>
      <xdr:rowOff>114300</xdr:rowOff>
    </xdr:from>
    <xdr:to>
      <xdr:col>2</xdr:col>
      <xdr:colOff>819150</xdr:colOff>
      <xdr:row>109</xdr:row>
      <xdr:rowOff>777737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78867000"/>
          <a:ext cx="771525" cy="663437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113</xdr:row>
      <xdr:rowOff>114300</xdr:rowOff>
    </xdr:from>
    <xdr:to>
      <xdr:col>2</xdr:col>
      <xdr:colOff>828676</xdr:colOff>
      <xdr:row>113</xdr:row>
      <xdr:rowOff>820605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1" y="82905600"/>
          <a:ext cx="800100" cy="70630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108</xdr:row>
      <xdr:rowOff>76200</xdr:rowOff>
    </xdr:from>
    <xdr:to>
      <xdr:col>2</xdr:col>
      <xdr:colOff>822746</xdr:colOff>
      <xdr:row>108</xdr:row>
      <xdr:rowOff>876300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6" y="77819250"/>
          <a:ext cx="765595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89</xdr:row>
      <xdr:rowOff>171450</xdr:rowOff>
    </xdr:from>
    <xdr:to>
      <xdr:col>2</xdr:col>
      <xdr:colOff>809625</xdr:colOff>
      <xdr:row>89</xdr:row>
      <xdr:rowOff>727980</xdr:rowOff>
    </xdr:to>
    <xdr:pic>
      <xdr:nvPicPr>
        <xdr:cNvPr id="66" name="Рисунок 65"/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007" t="8933" r="7671" b="4173"/>
        <a:stretch/>
      </xdr:blipFill>
      <xdr:spPr>
        <a:xfrm>
          <a:off x="723901" y="91039950"/>
          <a:ext cx="781049" cy="55653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90</xdr:row>
      <xdr:rowOff>171450</xdr:rowOff>
    </xdr:from>
    <xdr:to>
      <xdr:col>2</xdr:col>
      <xdr:colOff>809625</xdr:colOff>
      <xdr:row>90</xdr:row>
      <xdr:rowOff>796673</xdr:rowOff>
    </xdr:to>
    <xdr:pic>
      <xdr:nvPicPr>
        <xdr:cNvPr id="67" name="Рисунок 66"/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99" t="9725" r="8333" b="4323"/>
        <a:stretch/>
      </xdr:blipFill>
      <xdr:spPr>
        <a:xfrm>
          <a:off x="723899" y="92049600"/>
          <a:ext cx="781051" cy="62522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92</xdr:row>
      <xdr:rowOff>47624</xdr:rowOff>
    </xdr:from>
    <xdr:to>
      <xdr:col>2</xdr:col>
      <xdr:colOff>838201</xdr:colOff>
      <xdr:row>92</xdr:row>
      <xdr:rowOff>847725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93335474"/>
          <a:ext cx="800101" cy="80010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91</xdr:row>
      <xdr:rowOff>95250</xdr:rowOff>
    </xdr:from>
    <xdr:to>
      <xdr:col>2</xdr:col>
      <xdr:colOff>819766</xdr:colOff>
      <xdr:row>91</xdr:row>
      <xdr:rowOff>809625</xdr:rowOff>
    </xdr:to>
    <xdr:pic>
      <xdr:nvPicPr>
        <xdr:cNvPr id="69" name="Рисунок 68"/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17750" r="15250" b="12501"/>
        <a:stretch/>
      </xdr:blipFill>
      <xdr:spPr>
        <a:xfrm>
          <a:off x="723901" y="93992700"/>
          <a:ext cx="79119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94</xdr:row>
      <xdr:rowOff>98425</xdr:rowOff>
    </xdr:from>
    <xdr:to>
      <xdr:col>2</xdr:col>
      <xdr:colOff>865119</xdr:colOff>
      <xdr:row>94</xdr:row>
      <xdr:rowOff>717550</xdr:rowOff>
    </xdr:to>
    <xdr:pic>
      <xdr:nvPicPr>
        <xdr:cNvPr id="70" name="Рисунок 69"/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0" r="5776"/>
        <a:stretch/>
      </xdr:blipFill>
      <xdr:spPr>
        <a:xfrm>
          <a:off x="1141413" y="82513488"/>
          <a:ext cx="795269" cy="6191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93</xdr:row>
      <xdr:rowOff>66676</xdr:rowOff>
    </xdr:from>
    <xdr:to>
      <xdr:col>2</xdr:col>
      <xdr:colOff>819150</xdr:colOff>
      <xdr:row>93</xdr:row>
      <xdr:rowOff>866775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95983426"/>
          <a:ext cx="800099" cy="800099"/>
        </a:xfrm>
        <a:prstGeom prst="rect">
          <a:avLst/>
        </a:prstGeom>
      </xdr:spPr>
    </xdr:pic>
    <xdr:clientData/>
  </xdr:twoCellAnchor>
  <xdr:twoCellAnchor editAs="oneCell">
    <xdr:from>
      <xdr:col>2</xdr:col>
      <xdr:colOff>109538</xdr:colOff>
      <xdr:row>32</xdr:row>
      <xdr:rowOff>204789</xdr:rowOff>
    </xdr:from>
    <xdr:to>
      <xdr:col>2</xdr:col>
      <xdr:colOff>911070</xdr:colOff>
      <xdr:row>32</xdr:row>
      <xdr:rowOff>842963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913" y="215866664"/>
          <a:ext cx="801532" cy="63817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35</xdr:row>
      <xdr:rowOff>38101</xdr:rowOff>
    </xdr:from>
    <xdr:to>
      <xdr:col>2</xdr:col>
      <xdr:colOff>838201</xdr:colOff>
      <xdr:row>35</xdr:row>
      <xdr:rowOff>857251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235286551"/>
          <a:ext cx="819150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59</xdr:row>
      <xdr:rowOff>57150</xdr:rowOff>
    </xdr:from>
    <xdr:to>
      <xdr:col>2</xdr:col>
      <xdr:colOff>823210</xdr:colOff>
      <xdr:row>59</xdr:row>
      <xdr:rowOff>800100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1" y="235562775"/>
          <a:ext cx="766059" cy="7429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37</xdr:row>
      <xdr:rowOff>209550</xdr:rowOff>
    </xdr:from>
    <xdr:to>
      <xdr:col>2</xdr:col>
      <xdr:colOff>819092</xdr:colOff>
      <xdr:row>37</xdr:row>
      <xdr:rowOff>704850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1" y="237477300"/>
          <a:ext cx="790516" cy="495300"/>
        </a:xfrm>
        <a:prstGeom prst="rect">
          <a:avLst/>
        </a:prstGeom>
      </xdr:spPr>
    </xdr:pic>
    <xdr:clientData/>
  </xdr:twoCellAnchor>
  <xdr:twoCellAnchor editAs="oneCell">
    <xdr:from>
      <xdr:col>2</xdr:col>
      <xdr:colOff>98425</xdr:colOff>
      <xdr:row>68</xdr:row>
      <xdr:rowOff>176214</xdr:rowOff>
    </xdr:from>
    <xdr:to>
      <xdr:col>2</xdr:col>
      <xdr:colOff>889000</xdr:colOff>
      <xdr:row>68</xdr:row>
      <xdr:rowOff>838476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988" y="57334152"/>
          <a:ext cx="790575" cy="66226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24</xdr:row>
      <xdr:rowOff>114301</xdr:rowOff>
    </xdr:from>
    <xdr:to>
      <xdr:col>2</xdr:col>
      <xdr:colOff>819151</xdr:colOff>
      <xdr:row>24</xdr:row>
      <xdr:rowOff>758467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226275901"/>
          <a:ext cx="800100" cy="64416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36</xdr:row>
      <xdr:rowOff>173437</xdr:rowOff>
    </xdr:from>
    <xdr:to>
      <xdr:col>2</xdr:col>
      <xdr:colOff>828676</xdr:colOff>
      <xdr:row>36</xdr:row>
      <xdr:rowOff>752474</xdr:rowOff>
    </xdr:to>
    <xdr:pic>
      <xdr:nvPicPr>
        <xdr:cNvPr id="87" name="Рисунок 86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96" r="9943"/>
        <a:stretch/>
      </xdr:blipFill>
      <xdr:spPr>
        <a:xfrm>
          <a:off x="742951" y="236431537"/>
          <a:ext cx="781050" cy="579037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19</xdr:row>
      <xdr:rowOff>28575</xdr:rowOff>
    </xdr:from>
    <xdr:to>
      <xdr:col>2</xdr:col>
      <xdr:colOff>845899</xdr:colOff>
      <xdr:row>19</xdr:row>
      <xdr:rowOff>752475</xdr:rowOff>
    </xdr:to>
    <xdr:pic>
      <xdr:nvPicPr>
        <xdr:cNvPr id="88" name="Рисунок 87"/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02" r="15982"/>
        <a:stretch/>
      </xdr:blipFill>
      <xdr:spPr>
        <a:xfrm>
          <a:off x="504825" y="209102325"/>
          <a:ext cx="798274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39</xdr:row>
      <xdr:rowOff>44451</xdr:rowOff>
    </xdr:from>
    <xdr:to>
      <xdr:col>2</xdr:col>
      <xdr:colOff>841559</xdr:colOff>
      <xdr:row>39</xdr:row>
      <xdr:rowOff>958851</xdr:rowOff>
    </xdr:to>
    <xdr:pic>
      <xdr:nvPicPr>
        <xdr:cNvPr id="90" name="Рисунок 89"/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88" r="5036"/>
        <a:stretch/>
      </xdr:blipFill>
      <xdr:spPr>
        <a:xfrm>
          <a:off x="1319214" y="32540576"/>
          <a:ext cx="736783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28</xdr:row>
      <xdr:rowOff>216830</xdr:rowOff>
    </xdr:from>
    <xdr:to>
      <xdr:col>2</xdr:col>
      <xdr:colOff>838199</xdr:colOff>
      <xdr:row>28</xdr:row>
      <xdr:rowOff>800100</xdr:rowOff>
    </xdr:to>
    <xdr:pic>
      <xdr:nvPicPr>
        <xdr:cNvPr id="93" name="Рисунок 92"/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59" t="14338" b="19730"/>
        <a:stretch/>
      </xdr:blipFill>
      <xdr:spPr>
        <a:xfrm>
          <a:off x="733425" y="230417030"/>
          <a:ext cx="800099" cy="58327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63</xdr:row>
      <xdr:rowOff>180974</xdr:rowOff>
    </xdr:from>
    <xdr:to>
      <xdr:col>2</xdr:col>
      <xdr:colOff>838200</xdr:colOff>
      <xdr:row>63</xdr:row>
      <xdr:rowOff>779779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1" y="251583824"/>
          <a:ext cx="790574" cy="59880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45</xdr:row>
      <xdr:rowOff>46193</xdr:rowOff>
    </xdr:from>
    <xdr:to>
      <xdr:col>2</xdr:col>
      <xdr:colOff>714375</xdr:colOff>
      <xdr:row>45</xdr:row>
      <xdr:rowOff>865621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6" y="195965918"/>
          <a:ext cx="647699" cy="819428"/>
        </a:xfrm>
        <a:prstGeom prst="rect">
          <a:avLst/>
        </a:prstGeom>
      </xdr:spPr>
    </xdr:pic>
    <xdr:clientData/>
  </xdr:twoCellAnchor>
  <xdr:twoCellAnchor editAs="oneCell">
    <xdr:from>
      <xdr:col>2</xdr:col>
      <xdr:colOff>46153</xdr:colOff>
      <xdr:row>192</xdr:row>
      <xdr:rowOff>142876</xdr:rowOff>
    </xdr:from>
    <xdr:to>
      <xdr:col>2</xdr:col>
      <xdr:colOff>837567</xdr:colOff>
      <xdr:row>192</xdr:row>
      <xdr:rowOff>914400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78" y="107165776"/>
          <a:ext cx="791414" cy="771524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209551</xdr:colOff>
      <xdr:row>203</xdr:row>
      <xdr:rowOff>47626</xdr:rowOff>
    </xdr:from>
    <xdr:to>
      <xdr:col>2</xdr:col>
      <xdr:colOff>551747</xdr:colOff>
      <xdr:row>203</xdr:row>
      <xdr:rowOff>942976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6" y="117167026"/>
          <a:ext cx="342196" cy="8953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204</xdr:row>
      <xdr:rowOff>38100</xdr:rowOff>
    </xdr:from>
    <xdr:to>
      <xdr:col>2</xdr:col>
      <xdr:colOff>762001</xdr:colOff>
      <xdr:row>204</xdr:row>
      <xdr:rowOff>986483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6" y="120186450"/>
          <a:ext cx="666750" cy="94838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205</xdr:row>
      <xdr:rowOff>76201</xdr:rowOff>
    </xdr:from>
    <xdr:to>
      <xdr:col>2</xdr:col>
      <xdr:colOff>802492</xdr:colOff>
      <xdr:row>205</xdr:row>
      <xdr:rowOff>904875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1" y="121234201"/>
          <a:ext cx="773916" cy="82867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206</xdr:row>
      <xdr:rowOff>38100</xdr:rowOff>
    </xdr:from>
    <xdr:to>
      <xdr:col>2</xdr:col>
      <xdr:colOff>814471</xdr:colOff>
      <xdr:row>206</xdr:row>
      <xdr:rowOff>1000125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22205750"/>
          <a:ext cx="776371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222</xdr:row>
      <xdr:rowOff>85726</xdr:rowOff>
    </xdr:from>
    <xdr:to>
      <xdr:col>2</xdr:col>
      <xdr:colOff>823637</xdr:colOff>
      <xdr:row>222</xdr:row>
      <xdr:rowOff>695325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140427076"/>
          <a:ext cx="766487" cy="6095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219</xdr:row>
      <xdr:rowOff>62200</xdr:rowOff>
    </xdr:from>
    <xdr:to>
      <xdr:col>2</xdr:col>
      <xdr:colOff>809626</xdr:colOff>
      <xdr:row>219</xdr:row>
      <xdr:rowOff>896366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1" y="138384250"/>
          <a:ext cx="781050" cy="83416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220</xdr:row>
      <xdr:rowOff>104774</xdr:rowOff>
    </xdr:from>
    <xdr:to>
      <xdr:col>2</xdr:col>
      <xdr:colOff>819150</xdr:colOff>
      <xdr:row>220</xdr:row>
      <xdr:rowOff>889871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139436474"/>
          <a:ext cx="771525" cy="785097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218</xdr:row>
      <xdr:rowOff>57151</xdr:rowOff>
    </xdr:from>
    <xdr:to>
      <xdr:col>2</xdr:col>
      <xdr:colOff>818962</xdr:colOff>
      <xdr:row>218</xdr:row>
      <xdr:rowOff>819151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1" y="137369551"/>
          <a:ext cx="771336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257</xdr:row>
      <xdr:rowOff>95250</xdr:rowOff>
    </xdr:from>
    <xdr:to>
      <xdr:col>2</xdr:col>
      <xdr:colOff>818789</xdr:colOff>
      <xdr:row>257</xdr:row>
      <xdr:rowOff>723900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6" y="174764700"/>
          <a:ext cx="780688" cy="6286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259</xdr:row>
      <xdr:rowOff>257175</xdr:rowOff>
    </xdr:from>
    <xdr:to>
      <xdr:col>2</xdr:col>
      <xdr:colOff>790601</xdr:colOff>
      <xdr:row>259</xdr:row>
      <xdr:rowOff>764325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75936275"/>
          <a:ext cx="752501" cy="5071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262</xdr:row>
      <xdr:rowOff>229258</xdr:rowOff>
    </xdr:from>
    <xdr:to>
      <xdr:col>2</xdr:col>
      <xdr:colOff>828675</xdr:colOff>
      <xdr:row>262</xdr:row>
      <xdr:rowOff>897877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6" y="179946958"/>
          <a:ext cx="790574" cy="66861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261</xdr:row>
      <xdr:rowOff>32514</xdr:rowOff>
    </xdr:from>
    <xdr:to>
      <xdr:col>2</xdr:col>
      <xdr:colOff>800101</xdr:colOff>
      <xdr:row>261</xdr:row>
      <xdr:rowOff>950713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177730914"/>
          <a:ext cx="781050" cy="91819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239</xdr:row>
      <xdr:rowOff>190501</xdr:rowOff>
    </xdr:from>
    <xdr:to>
      <xdr:col>2</xdr:col>
      <xdr:colOff>797983</xdr:colOff>
      <xdr:row>239</xdr:row>
      <xdr:rowOff>704851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154666951"/>
          <a:ext cx="740833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224</xdr:row>
      <xdr:rowOff>66675</xdr:rowOff>
    </xdr:from>
    <xdr:to>
      <xdr:col>2</xdr:col>
      <xdr:colOff>808527</xdr:colOff>
      <xdr:row>224</xdr:row>
      <xdr:rowOff>952500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1" y="142427325"/>
          <a:ext cx="760901" cy="8858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260</xdr:row>
      <xdr:rowOff>159627</xdr:rowOff>
    </xdr:from>
    <xdr:to>
      <xdr:col>2</xdr:col>
      <xdr:colOff>807701</xdr:colOff>
      <xdr:row>260</xdr:row>
      <xdr:rowOff>752475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176848377"/>
          <a:ext cx="750551" cy="59284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199</xdr:row>
      <xdr:rowOff>133350</xdr:rowOff>
    </xdr:from>
    <xdr:to>
      <xdr:col>2</xdr:col>
      <xdr:colOff>809625</xdr:colOff>
      <xdr:row>199</xdr:row>
      <xdr:rowOff>719568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113214150"/>
          <a:ext cx="790574" cy="586218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209</xdr:row>
      <xdr:rowOff>104775</xdr:rowOff>
    </xdr:from>
    <xdr:to>
      <xdr:col>2</xdr:col>
      <xdr:colOff>809625</xdr:colOff>
      <xdr:row>209</xdr:row>
      <xdr:rowOff>851936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25301375"/>
          <a:ext cx="771525" cy="74716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200</xdr:row>
      <xdr:rowOff>227052</xdr:rowOff>
    </xdr:from>
    <xdr:to>
      <xdr:col>2</xdr:col>
      <xdr:colOff>819151</xdr:colOff>
      <xdr:row>200</xdr:row>
      <xdr:rowOff>685800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114317502"/>
          <a:ext cx="800100" cy="458748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201</xdr:row>
      <xdr:rowOff>295275</xdr:rowOff>
    </xdr:from>
    <xdr:to>
      <xdr:col>2</xdr:col>
      <xdr:colOff>819372</xdr:colOff>
      <xdr:row>201</xdr:row>
      <xdr:rowOff>581025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15395375"/>
          <a:ext cx="790797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240</xdr:row>
      <xdr:rowOff>219075</xdr:rowOff>
    </xdr:from>
    <xdr:to>
      <xdr:col>2</xdr:col>
      <xdr:colOff>838200</xdr:colOff>
      <xdr:row>240</xdr:row>
      <xdr:rowOff>867526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55705175"/>
          <a:ext cx="828675" cy="64845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245</xdr:row>
      <xdr:rowOff>104775</xdr:rowOff>
    </xdr:from>
    <xdr:to>
      <xdr:col>2</xdr:col>
      <xdr:colOff>838201</xdr:colOff>
      <xdr:row>245</xdr:row>
      <xdr:rowOff>855235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159629475"/>
          <a:ext cx="819150" cy="7504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255</xdr:row>
      <xdr:rowOff>295276</xdr:rowOff>
    </xdr:from>
    <xdr:to>
      <xdr:col>2</xdr:col>
      <xdr:colOff>828119</xdr:colOff>
      <xdr:row>255</xdr:row>
      <xdr:rowOff>819150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71935776"/>
          <a:ext cx="809069" cy="52387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265</xdr:row>
      <xdr:rowOff>238125</xdr:rowOff>
    </xdr:from>
    <xdr:to>
      <xdr:col>2</xdr:col>
      <xdr:colOff>831491</xdr:colOff>
      <xdr:row>265</xdr:row>
      <xdr:rowOff>819151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82984775"/>
          <a:ext cx="812441" cy="58102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281</xdr:row>
      <xdr:rowOff>152400</xdr:rowOff>
    </xdr:from>
    <xdr:to>
      <xdr:col>2</xdr:col>
      <xdr:colOff>838200</xdr:colOff>
      <xdr:row>281</xdr:row>
      <xdr:rowOff>786877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66700000"/>
          <a:ext cx="828675" cy="634477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282</xdr:row>
      <xdr:rowOff>192088</xdr:rowOff>
    </xdr:from>
    <xdr:to>
      <xdr:col>2</xdr:col>
      <xdr:colOff>830262</xdr:colOff>
      <xdr:row>282</xdr:row>
      <xdr:rowOff>822569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76" y="249866151"/>
          <a:ext cx="742949" cy="630481"/>
        </a:xfrm>
        <a:prstGeom prst="rect">
          <a:avLst/>
        </a:prstGeom>
      </xdr:spPr>
    </xdr:pic>
    <xdr:clientData/>
  </xdr:twoCellAnchor>
  <xdr:twoCellAnchor editAs="oneCell">
    <xdr:from>
      <xdr:col>2</xdr:col>
      <xdr:colOff>82549</xdr:colOff>
      <xdr:row>287</xdr:row>
      <xdr:rowOff>192088</xdr:rowOff>
    </xdr:from>
    <xdr:to>
      <xdr:col>2</xdr:col>
      <xdr:colOff>901699</xdr:colOff>
      <xdr:row>287</xdr:row>
      <xdr:rowOff>655493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112" y="286545338"/>
          <a:ext cx="819150" cy="46340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288</xdr:row>
      <xdr:rowOff>190500</xdr:rowOff>
    </xdr:from>
    <xdr:to>
      <xdr:col>2</xdr:col>
      <xdr:colOff>847725</xdr:colOff>
      <xdr:row>288</xdr:row>
      <xdr:rowOff>887989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73805650"/>
          <a:ext cx="828675" cy="69748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289</xdr:row>
      <xdr:rowOff>200025</xdr:rowOff>
    </xdr:from>
    <xdr:to>
      <xdr:col>2</xdr:col>
      <xdr:colOff>809626</xdr:colOff>
      <xdr:row>289</xdr:row>
      <xdr:rowOff>883042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1" y="274824825"/>
          <a:ext cx="781050" cy="68301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320</xdr:row>
      <xdr:rowOff>209551</xdr:rowOff>
    </xdr:from>
    <xdr:to>
      <xdr:col>2</xdr:col>
      <xdr:colOff>822125</xdr:colOff>
      <xdr:row>320</xdr:row>
      <xdr:rowOff>885825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282911551"/>
          <a:ext cx="803074" cy="67627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318</xdr:row>
      <xdr:rowOff>114300</xdr:rowOff>
    </xdr:from>
    <xdr:to>
      <xdr:col>2</xdr:col>
      <xdr:colOff>813435</xdr:colOff>
      <xdr:row>318</xdr:row>
      <xdr:rowOff>876300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80797000"/>
          <a:ext cx="794385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321</xdr:row>
      <xdr:rowOff>57150</xdr:rowOff>
    </xdr:from>
    <xdr:to>
      <xdr:col>2</xdr:col>
      <xdr:colOff>792422</xdr:colOff>
      <xdr:row>321</xdr:row>
      <xdr:rowOff>923925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1" y="283768800"/>
          <a:ext cx="763846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323</xdr:row>
      <xdr:rowOff>66675</xdr:rowOff>
    </xdr:from>
    <xdr:to>
      <xdr:col>2</xdr:col>
      <xdr:colOff>795588</xdr:colOff>
      <xdr:row>323</xdr:row>
      <xdr:rowOff>742950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85797625"/>
          <a:ext cx="719388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325</xdr:row>
      <xdr:rowOff>19050</xdr:rowOff>
    </xdr:from>
    <xdr:to>
      <xdr:col>2</xdr:col>
      <xdr:colOff>612207</xdr:colOff>
      <xdr:row>325</xdr:row>
      <xdr:rowOff>981075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287769300"/>
          <a:ext cx="383607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326</xdr:row>
      <xdr:rowOff>285749</xdr:rowOff>
    </xdr:from>
    <xdr:to>
      <xdr:col>2</xdr:col>
      <xdr:colOff>848392</xdr:colOff>
      <xdr:row>326</xdr:row>
      <xdr:rowOff>828674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289045649"/>
          <a:ext cx="819817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327</xdr:row>
      <xdr:rowOff>38100</xdr:rowOff>
    </xdr:from>
    <xdr:to>
      <xdr:col>2</xdr:col>
      <xdr:colOff>702397</xdr:colOff>
      <xdr:row>327</xdr:row>
      <xdr:rowOff>971550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289807650"/>
          <a:ext cx="645247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328</xdr:row>
      <xdr:rowOff>66675</xdr:rowOff>
    </xdr:from>
    <xdr:to>
      <xdr:col>2</xdr:col>
      <xdr:colOff>677323</xdr:colOff>
      <xdr:row>328</xdr:row>
      <xdr:rowOff>962025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290845875"/>
          <a:ext cx="505873" cy="89535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329</xdr:row>
      <xdr:rowOff>28575</xdr:rowOff>
    </xdr:from>
    <xdr:to>
      <xdr:col>2</xdr:col>
      <xdr:colOff>715923</xdr:colOff>
      <xdr:row>329</xdr:row>
      <xdr:rowOff>971550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291817425"/>
          <a:ext cx="553998" cy="94297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330</xdr:row>
      <xdr:rowOff>47625</xdr:rowOff>
    </xdr:from>
    <xdr:to>
      <xdr:col>2</xdr:col>
      <xdr:colOff>603647</xdr:colOff>
      <xdr:row>330</xdr:row>
      <xdr:rowOff>1000125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292846125"/>
          <a:ext cx="470297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331</xdr:row>
      <xdr:rowOff>19050</xdr:rowOff>
    </xdr:from>
    <xdr:to>
      <xdr:col>2</xdr:col>
      <xdr:colOff>838152</xdr:colOff>
      <xdr:row>331</xdr:row>
      <xdr:rowOff>952500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93827200"/>
          <a:ext cx="819102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332</xdr:row>
      <xdr:rowOff>257175</xdr:rowOff>
    </xdr:from>
    <xdr:to>
      <xdr:col>2</xdr:col>
      <xdr:colOff>807839</xdr:colOff>
      <xdr:row>332</xdr:row>
      <xdr:rowOff>733425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295074975"/>
          <a:ext cx="750689" cy="4762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333</xdr:row>
      <xdr:rowOff>133350</xdr:rowOff>
    </xdr:from>
    <xdr:to>
      <xdr:col>2</xdr:col>
      <xdr:colOff>838200</xdr:colOff>
      <xdr:row>333</xdr:row>
      <xdr:rowOff>833392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95960800"/>
          <a:ext cx="828675" cy="70004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337</xdr:row>
      <xdr:rowOff>161925</xdr:rowOff>
    </xdr:from>
    <xdr:to>
      <xdr:col>2</xdr:col>
      <xdr:colOff>848344</xdr:colOff>
      <xdr:row>337</xdr:row>
      <xdr:rowOff>981075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300027975"/>
          <a:ext cx="800719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338</xdr:row>
      <xdr:rowOff>85725</xdr:rowOff>
    </xdr:from>
    <xdr:to>
      <xdr:col>2</xdr:col>
      <xdr:colOff>804624</xdr:colOff>
      <xdr:row>338</xdr:row>
      <xdr:rowOff>942975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300961425"/>
          <a:ext cx="795099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339</xdr:row>
      <xdr:rowOff>66675</xdr:rowOff>
    </xdr:from>
    <xdr:to>
      <xdr:col>2</xdr:col>
      <xdr:colOff>814197</xdr:colOff>
      <xdr:row>339</xdr:row>
      <xdr:rowOff>990600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301952025"/>
          <a:ext cx="776097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340</xdr:row>
      <xdr:rowOff>152399</xdr:rowOff>
    </xdr:from>
    <xdr:to>
      <xdr:col>2</xdr:col>
      <xdr:colOff>809196</xdr:colOff>
      <xdr:row>340</xdr:row>
      <xdr:rowOff>752474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303047399"/>
          <a:ext cx="771096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341</xdr:row>
      <xdr:rowOff>66675</xdr:rowOff>
    </xdr:from>
    <xdr:to>
      <xdr:col>2</xdr:col>
      <xdr:colOff>795278</xdr:colOff>
      <xdr:row>341</xdr:row>
      <xdr:rowOff>971550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303971325"/>
          <a:ext cx="747653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342</xdr:row>
      <xdr:rowOff>152401</xdr:rowOff>
    </xdr:from>
    <xdr:to>
      <xdr:col>2</xdr:col>
      <xdr:colOff>805053</xdr:colOff>
      <xdr:row>342</xdr:row>
      <xdr:rowOff>762001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305066701"/>
          <a:ext cx="776478" cy="609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346</xdr:row>
      <xdr:rowOff>66675</xdr:rowOff>
    </xdr:from>
    <xdr:to>
      <xdr:col>2</xdr:col>
      <xdr:colOff>819150</xdr:colOff>
      <xdr:row>346</xdr:row>
      <xdr:rowOff>949825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309019575"/>
          <a:ext cx="742950" cy="8831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347</xdr:row>
      <xdr:rowOff>200025</xdr:rowOff>
    </xdr:from>
    <xdr:to>
      <xdr:col>2</xdr:col>
      <xdr:colOff>828675</xdr:colOff>
      <xdr:row>347</xdr:row>
      <xdr:rowOff>752874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310162575"/>
          <a:ext cx="790575" cy="55284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348</xdr:row>
      <xdr:rowOff>114300</xdr:rowOff>
    </xdr:from>
    <xdr:to>
      <xdr:col>2</xdr:col>
      <xdr:colOff>828675</xdr:colOff>
      <xdr:row>348</xdr:row>
      <xdr:rowOff>886411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311086500"/>
          <a:ext cx="800100" cy="772111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</xdr:colOff>
      <xdr:row>349</xdr:row>
      <xdr:rowOff>47626</xdr:rowOff>
    </xdr:from>
    <xdr:to>
      <xdr:col>2</xdr:col>
      <xdr:colOff>811422</xdr:colOff>
      <xdr:row>349</xdr:row>
      <xdr:rowOff>974536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4" y="312029476"/>
          <a:ext cx="754273" cy="92691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350</xdr:row>
      <xdr:rowOff>57149</xdr:rowOff>
    </xdr:from>
    <xdr:to>
      <xdr:col>2</xdr:col>
      <xdr:colOff>768965</xdr:colOff>
      <xdr:row>350</xdr:row>
      <xdr:rowOff>1000124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313048649"/>
          <a:ext cx="607040" cy="9429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351</xdr:row>
      <xdr:rowOff>180975</xdr:rowOff>
    </xdr:from>
    <xdr:to>
      <xdr:col>2</xdr:col>
      <xdr:colOff>844034</xdr:colOff>
      <xdr:row>351</xdr:row>
      <xdr:rowOff>800100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314182125"/>
          <a:ext cx="824984" cy="6191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9526</xdr:colOff>
      <xdr:row>352</xdr:row>
      <xdr:rowOff>104775</xdr:rowOff>
    </xdr:from>
    <xdr:to>
      <xdr:col>2</xdr:col>
      <xdr:colOff>823843</xdr:colOff>
      <xdr:row>352</xdr:row>
      <xdr:rowOff>876300</xdr:rowOff>
    </xdr:to>
    <xdr:pic>
      <xdr:nvPicPr>
        <xdr:cNvPr id="160" name="Рисунок 159"/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24" t="17035" r="11887" b="7842"/>
        <a:stretch/>
      </xdr:blipFill>
      <xdr:spPr>
        <a:xfrm>
          <a:off x="704851" y="315115575"/>
          <a:ext cx="814317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354</xdr:row>
      <xdr:rowOff>95250</xdr:rowOff>
    </xdr:from>
    <xdr:to>
      <xdr:col>2</xdr:col>
      <xdr:colOff>771525</xdr:colOff>
      <xdr:row>354</xdr:row>
      <xdr:rowOff>988879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17125350"/>
          <a:ext cx="704850" cy="89362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355</xdr:row>
      <xdr:rowOff>76200</xdr:rowOff>
    </xdr:from>
    <xdr:to>
      <xdr:col>2</xdr:col>
      <xdr:colOff>706707</xdr:colOff>
      <xdr:row>355</xdr:row>
      <xdr:rowOff>952500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318115950"/>
          <a:ext cx="649557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83201</xdr:colOff>
      <xdr:row>356</xdr:row>
      <xdr:rowOff>28575</xdr:rowOff>
    </xdr:from>
    <xdr:to>
      <xdr:col>2</xdr:col>
      <xdr:colOff>771525</xdr:colOff>
      <xdr:row>356</xdr:row>
      <xdr:rowOff>952500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526" y="319077975"/>
          <a:ext cx="688324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357</xdr:row>
      <xdr:rowOff>171450</xdr:rowOff>
    </xdr:from>
    <xdr:to>
      <xdr:col>2</xdr:col>
      <xdr:colOff>806576</xdr:colOff>
      <xdr:row>357</xdr:row>
      <xdr:rowOff>704849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320230500"/>
          <a:ext cx="749426" cy="53339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358</xdr:row>
      <xdr:rowOff>142875</xdr:rowOff>
    </xdr:from>
    <xdr:to>
      <xdr:col>2</xdr:col>
      <xdr:colOff>826032</xdr:colOff>
      <xdr:row>358</xdr:row>
      <xdr:rowOff>695325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321211575"/>
          <a:ext cx="787932" cy="5524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377</xdr:row>
      <xdr:rowOff>9525</xdr:rowOff>
    </xdr:from>
    <xdr:to>
      <xdr:col>2</xdr:col>
      <xdr:colOff>832590</xdr:colOff>
      <xdr:row>377</xdr:row>
      <xdr:rowOff>981075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340261575"/>
          <a:ext cx="813540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378</xdr:row>
      <xdr:rowOff>76200</xdr:rowOff>
    </xdr:from>
    <xdr:to>
      <xdr:col>2</xdr:col>
      <xdr:colOff>800101</xdr:colOff>
      <xdr:row>378</xdr:row>
      <xdr:rowOff>847725</xdr:rowOff>
    </xdr:to>
    <xdr:pic>
      <xdr:nvPicPr>
        <xdr:cNvPr id="167" name="Рисунок 166"/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630"/>
        <a:stretch/>
      </xdr:blipFill>
      <xdr:spPr>
        <a:xfrm>
          <a:off x="752476" y="341337900"/>
          <a:ext cx="742950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367</xdr:row>
      <xdr:rowOff>28575</xdr:rowOff>
    </xdr:from>
    <xdr:to>
      <xdr:col>2</xdr:col>
      <xdr:colOff>809626</xdr:colOff>
      <xdr:row>367</xdr:row>
      <xdr:rowOff>988380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1" y="330184125"/>
          <a:ext cx="762000" cy="95980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368</xdr:row>
      <xdr:rowOff>85725</xdr:rowOff>
    </xdr:from>
    <xdr:to>
      <xdr:col>2</xdr:col>
      <xdr:colOff>815180</xdr:colOff>
      <xdr:row>368</xdr:row>
      <xdr:rowOff>904875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332260575"/>
          <a:ext cx="796130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376</xdr:row>
      <xdr:rowOff>66675</xdr:rowOff>
    </xdr:from>
    <xdr:to>
      <xdr:col>2</xdr:col>
      <xdr:colOff>797181</xdr:colOff>
      <xdr:row>376</xdr:row>
      <xdr:rowOff>723900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6" y="339309075"/>
          <a:ext cx="759080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319</xdr:row>
      <xdr:rowOff>47625</xdr:rowOff>
    </xdr:from>
    <xdr:to>
      <xdr:col>2</xdr:col>
      <xdr:colOff>771525</xdr:colOff>
      <xdr:row>319</xdr:row>
      <xdr:rowOff>990154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281739975"/>
          <a:ext cx="685800" cy="94252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379</xdr:row>
      <xdr:rowOff>142875</xdr:rowOff>
    </xdr:from>
    <xdr:to>
      <xdr:col>2</xdr:col>
      <xdr:colOff>831348</xdr:colOff>
      <xdr:row>379</xdr:row>
      <xdr:rowOff>781050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1" y="342414225"/>
          <a:ext cx="802772" cy="6381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344</xdr:row>
      <xdr:rowOff>133350</xdr:rowOff>
    </xdr:from>
    <xdr:to>
      <xdr:col>2</xdr:col>
      <xdr:colOff>838200</xdr:colOff>
      <xdr:row>344</xdr:row>
      <xdr:rowOff>715898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307066950"/>
          <a:ext cx="828675" cy="582548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345</xdr:row>
      <xdr:rowOff>57150</xdr:rowOff>
    </xdr:from>
    <xdr:to>
      <xdr:col>2</xdr:col>
      <xdr:colOff>847344</xdr:colOff>
      <xdr:row>345</xdr:row>
      <xdr:rowOff>971550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308000400"/>
          <a:ext cx="809244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386</xdr:row>
      <xdr:rowOff>28575</xdr:rowOff>
    </xdr:from>
    <xdr:to>
      <xdr:col>2</xdr:col>
      <xdr:colOff>790575</xdr:colOff>
      <xdr:row>386</xdr:row>
      <xdr:rowOff>1004230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6" y="349367475"/>
          <a:ext cx="752474" cy="97565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388</xdr:row>
      <xdr:rowOff>19050</xdr:rowOff>
    </xdr:from>
    <xdr:to>
      <xdr:col>2</xdr:col>
      <xdr:colOff>819150</xdr:colOff>
      <xdr:row>388</xdr:row>
      <xdr:rowOff>984966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351377250"/>
          <a:ext cx="771525" cy="965916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390</xdr:row>
      <xdr:rowOff>57151</xdr:rowOff>
    </xdr:from>
    <xdr:to>
      <xdr:col>2</xdr:col>
      <xdr:colOff>762001</xdr:colOff>
      <xdr:row>390</xdr:row>
      <xdr:rowOff>962497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6" y="353434651"/>
          <a:ext cx="685800" cy="905346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395</xdr:row>
      <xdr:rowOff>47626</xdr:rowOff>
    </xdr:from>
    <xdr:to>
      <xdr:col>2</xdr:col>
      <xdr:colOff>828675</xdr:colOff>
      <xdr:row>395</xdr:row>
      <xdr:rowOff>960982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358473376"/>
          <a:ext cx="800100" cy="913356"/>
        </a:xfrm>
        <a:prstGeom prst="rect">
          <a:avLst/>
        </a:prstGeom>
      </xdr:spPr>
    </xdr:pic>
    <xdr:clientData/>
  </xdr:twoCellAnchor>
  <xdr:twoCellAnchor editAs="oneCell">
    <xdr:from>
      <xdr:col>1</xdr:col>
      <xdr:colOff>17463</xdr:colOff>
      <xdr:row>457</xdr:row>
      <xdr:rowOff>33337</xdr:rowOff>
    </xdr:from>
    <xdr:to>
      <xdr:col>1</xdr:col>
      <xdr:colOff>404811</xdr:colOff>
      <xdr:row>457</xdr:row>
      <xdr:rowOff>361506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406822275"/>
          <a:ext cx="387348" cy="328169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256</xdr:row>
      <xdr:rowOff>28577</xdr:rowOff>
    </xdr:from>
    <xdr:to>
      <xdr:col>2</xdr:col>
      <xdr:colOff>809625</xdr:colOff>
      <xdr:row>256</xdr:row>
      <xdr:rowOff>752265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6" y="164973002"/>
          <a:ext cx="742949" cy="723688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335</xdr:row>
      <xdr:rowOff>28575</xdr:rowOff>
    </xdr:from>
    <xdr:to>
      <xdr:col>2</xdr:col>
      <xdr:colOff>790575</xdr:colOff>
      <xdr:row>335</xdr:row>
      <xdr:rowOff>984260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94608250"/>
          <a:ext cx="714375" cy="95568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334</xdr:row>
      <xdr:rowOff>38100</xdr:rowOff>
    </xdr:from>
    <xdr:to>
      <xdr:col>2</xdr:col>
      <xdr:colOff>742950</xdr:colOff>
      <xdr:row>334</xdr:row>
      <xdr:rowOff>960588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293608125"/>
          <a:ext cx="695325" cy="922488"/>
        </a:xfrm>
        <a:prstGeom prst="rect">
          <a:avLst/>
        </a:prstGeom>
      </xdr:spPr>
    </xdr:pic>
    <xdr:clientData/>
  </xdr:twoCellAnchor>
  <xdr:twoCellAnchor editAs="oneCell">
    <xdr:from>
      <xdr:col>2</xdr:col>
      <xdr:colOff>23196</xdr:colOff>
      <xdr:row>69</xdr:row>
      <xdr:rowOff>142874</xdr:rowOff>
    </xdr:from>
    <xdr:to>
      <xdr:col>2</xdr:col>
      <xdr:colOff>833382</xdr:colOff>
      <xdr:row>69</xdr:row>
      <xdr:rowOff>857250</xdr:rowOff>
    </xdr:to>
    <xdr:pic>
      <xdr:nvPicPr>
        <xdr:cNvPr id="183" name="Рисунок 182" descr="DIO 1002.1 ИК Ранчо (1)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480396" y="246754649"/>
          <a:ext cx="810186" cy="714376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120</xdr:row>
      <xdr:rowOff>76201</xdr:rowOff>
    </xdr:from>
    <xdr:to>
      <xdr:col>2</xdr:col>
      <xdr:colOff>828675</xdr:colOff>
      <xdr:row>120</xdr:row>
      <xdr:rowOff>504825</xdr:rowOff>
    </xdr:to>
    <xdr:pic>
      <xdr:nvPicPr>
        <xdr:cNvPr id="185" name="Рисунок 184" descr="dio102-800x800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sharpenSoften amount="100000"/>
                  </a14:imgEffect>
                  <a14:imgEffect>
                    <a14:brightnessContrast bright="10000" contrast="11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95300" y="1733551"/>
          <a:ext cx="790575" cy="42862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130</xdr:row>
      <xdr:rowOff>66675</xdr:rowOff>
    </xdr:from>
    <xdr:to>
      <xdr:col>2</xdr:col>
      <xdr:colOff>819150</xdr:colOff>
      <xdr:row>130</xdr:row>
      <xdr:rowOff>876300</xdr:rowOff>
    </xdr:to>
    <xdr:pic>
      <xdr:nvPicPr>
        <xdr:cNvPr id="187" name="Рисунок 186" descr="DIO 109.1 Качалка Дельфин-200x200.JPG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466725" y="11458575"/>
          <a:ext cx="80962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133</xdr:row>
      <xdr:rowOff>123826</xdr:rowOff>
    </xdr:from>
    <xdr:to>
      <xdr:col>2</xdr:col>
      <xdr:colOff>809625</xdr:colOff>
      <xdr:row>133</xdr:row>
      <xdr:rowOff>914400</xdr:rowOff>
    </xdr:to>
    <xdr:pic>
      <xdr:nvPicPr>
        <xdr:cNvPr id="188" name="Рисунок 187" descr="DIO 111.3 Качалка Лев-800x800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476251" y="14544676"/>
          <a:ext cx="790574" cy="79057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144</xdr:row>
      <xdr:rowOff>95251</xdr:rowOff>
    </xdr:from>
    <xdr:to>
      <xdr:col>2</xdr:col>
      <xdr:colOff>838200</xdr:colOff>
      <xdr:row>144</xdr:row>
      <xdr:rowOff>709553</xdr:rowOff>
    </xdr:to>
    <xdr:pic>
      <xdr:nvPicPr>
        <xdr:cNvPr id="189" name="Рисунок 188" descr="DIO 123 Качалка балансир на пружине-800x800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485775" y="26269951"/>
          <a:ext cx="809625" cy="614302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146</xdr:row>
      <xdr:rowOff>122270</xdr:rowOff>
    </xdr:from>
    <xdr:to>
      <xdr:col>2</xdr:col>
      <xdr:colOff>860425</xdr:colOff>
      <xdr:row>146</xdr:row>
      <xdr:rowOff>785495</xdr:rowOff>
    </xdr:to>
    <xdr:pic>
      <xdr:nvPicPr>
        <xdr:cNvPr id="190" name="Рисунок 189" descr="DIO 125 Качалка Капелька-800x800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15000" contrast="9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0463" y="131281520"/>
          <a:ext cx="771525" cy="6632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154</xdr:row>
      <xdr:rowOff>133350</xdr:rowOff>
    </xdr:from>
    <xdr:to>
      <xdr:col>2</xdr:col>
      <xdr:colOff>800100</xdr:colOff>
      <xdr:row>154</xdr:row>
      <xdr:rowOff>602576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3213675"/>
          <a:ext cx="762000" cy="469226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153</xdr:row>
      <xdr:rowOff>57150</xdr:rowOff>
    </xdr:from>
    <xdr:to>
      <xdr:col>2</xdr:col>
      <xdr:colOff>771525</xdr:colOff>
      <xdr:row>153</xdr:row>
      <xdr:rowOff>511147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2413575"/>
          <a:ext cx="704850" cy="453997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150</xdr:row>
      <xdr:rowOff>142875</xdr:rowOff>
    </xdr:from>
    <xdr:to>
      <xdr:col>2</xdr:col>
      <xdr:colOff>758825</xdr:colOff>
      <xdr:row>150</xdr:row>
      <xdr:rowOff>571500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0251400"/>
          <a:ext cx="682625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156</xdr:row>
      <xdr:rowOff>66675</xdr:rowOff>
    </xdr:from>
    <xdr:to>
      <xdr:col>2</xdr:col>
      <xdr:colOff>819151</xdr:colOff>
      <xdr:row>156</xdr:row>
      <xdr:rowOff>535901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1" y="34956750"/>
          <a:ext cx="762000" cy="469226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165</xdr:row>
      <xdr:rowOff>9525</xdr:rowOff>
    </xdr:from>
    <xdr:to>
      <xdr:col>2</xdr:col>
      <xdr:colOff>847725</xdr:colOff>
      <xdr:row>165</xdr:row>
      <xdr:rowOff>828675</xdr:rowOff>
    </xdr:to>
    <xdr:pic>
      <xdr:nvPicPr>
        <xdr:cNvPr id="198" name="Рисунок 197" descr="pecochnica-dvorik-cvetok-800x800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485775" y="39023925"/>
          <a:ext cx="819150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168</xdr:row>
      <xdr:rowOff>19051</xdr:rowOff>
    </xdr:from>
    <xdr:to>
      <xdr:col>2</xdr:col>
      <xdr:colOff>790575</xdr:colOff>
      <xdr:row>168</xdr:row>
      <xdr:rowOff>781050</xdr:rowOff>
    </xdr:to>
    <xdr:pic>
      <xdr:nvPicPr>
        <xdr:cNvPr id="200" name="Рисунок 199" descr="DIO 211 Столик Поляна-800x80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485776" y="47024926"/>
          <a:ext cx="761999" cy="761999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171</xdr:row>
      <xdr:rowOff>19051</xdr:rowOff>
    </xdr:from>
    <xdr:to>
      <xdr:col>2</xdr:col>
      <xdr:colOff>781050</xdr:colOff>
      <xdr:row>171</xdr:row>
      <xdr:rowOff>685800</xdr:rowOff>
    </xdr:to>
    <xdr:pic>
      <xdr:nvPicPr>
        <xdr:cNvPr id="201" name="Рисунок 200" descr="DIO213 Stolik so skameykami-800x800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571501" y="49301401"/>
          <a:ext cx="666749" cy="66674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28577</xdr:colOff>
      <xdr:row>174</xdr:row>
      <xdr:rowOff>47627</xdr:rowOff>
    </xdr:from>
    <xdr:to>
      <xdr:col>2</xdr:col>
      <xdr:colOff>800101</xdr:colOff>
      <xdr:row>174</xdr:row>
      <xdr:rowOff>819151</xdr:rowOff>
    </xdr:to>
    <xdr:pic>
      <xdr:nvPicPr>
        <xdr:cNvPr id="202" name="Рисунок 201" descr="DIO 215.1 Домик Коралл (1)-800x800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485777" y="53111402"/>
          <a:ext cx="771524" cy="77152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176</xdr:row>
      <xdr:rowOff>104775</xdr:rowOff>
    </xdr:from>
    <xdr:to>
      <xdr:col>2</xdr:col>
      <xdr:colOff>857249</xdr:colOff>
      <xdr:row>176</xdr:row>
      <xdr:rowOff>942974</xdr:rowOff>
    </xdr:to>
    <xdr:pic>
      <xdr:nvPicPr>
        <xdr:cNvPr id="203" name="Рисунок 202" descr="DIO 218 Домик Кролик Роджер (3)-800x800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476250" y="56197500"/>
          <a:ext cx="838199" cy="83819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177</xdr:row>
      <xdr:rowOff>19051</xdr:rowOff>
    </xdr:from>
    <xdr:to>
      <xdr:col>2</xdr:col>
      <xdr:colOff>848305</xdr:colOff>
      <xdr:row>177</xdr:row>
      <xdr:rowOff>904875</xdr:rowOff>
    </xdr:to>
    <xdr:pic>
      <xdr:nvPicPr>
        <xdr:cNvPr id="204" name="Рисунок 203" descr="DIO_222_Грибки_для_вышагивания_(3)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466725" y="50120551"/>
          <a:ext cx="838780" cy="885824"/>
        </a:xfrm>
        <a:prstGeom prst="rect">
          <a:avLst/>
        </a:prstGeom>
      </xdr:spPr>
    </xdr:pic>
    <xdr:clientData/>
  </xdr:twoCellAnchor>
  <xdr:twoCellAnchor editAs="oneCell">
    <xdr:from>
      <xdr:col>2</xdr:col>
      <xdr:colOff>49746</xdr:colOff>
      <xdr:row>179</xdr:row>
      <xdr:rowOff>19050</xdr:rowOff>
    </xdr:from>
    <xdr:to>
      <xdr:col>2</xdr:col>
      <xdr:colOff>771526</xdr:colOff>
      <xdr:row>179</xdr:row>
      <xdr:rowOff>877037</xdr:rowOff>
    </xdr:to>
    <xdr:pic>
      <xdr:nvPicPr>
        <xdr:cNvPr id="205" name="Рисунок 204" descr="viber image (1)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506946" y="52139850"/>
          <a:ext cx="721780" cy="857987"/>
        </a:xfrm>
        <a:prstGeom prst="rect">
          <a:avLst/>
        </a:prstGeom>
      </xdr:spPr>
    </xdr:pic>
    <xdr:clientData/>
  </xdr:twoCellAnchor>
  <xdr:twoCellAnchor editAs="oneCell">
    <xdr:from>
      <xdr:col>2</xdr:col>
      <xdr:colOff>66677</xdr:colOff>
      <xdr:row>180</xdr:row>
      <xdr:rowOff>66677</xdr:rowOff>
    </xdr:from>
    <xdr:to>
      <xdr:col>2</xdr:col>
      <xdr:colOff>762001</xdr:colOff>
      <xdr:row>180</xdr:row>
      <xdr:rowOff>762001</xdr:rowOff>
    </xdr:to>
    <xdr:pic>
      <xdr:nvPicPr>
        <xdr:cNvPr id="206" name="Рисунок 205" descr="DIO 227-800x800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523877" y="59188352"/>
          <a:ext cx="695324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181</xdr:row>
      <xdr:rowOff>123825</xdr:rowOff>
    </xdr:from>
    <xdr:to>
      <xdr:col>2</xdr:col>
      <xdr:colOff>800100</xdr:colOff>
      <xdr:row>181</xdr:row>
      <xdr:rowOff>857250</xdr:rowOff>
    </xdr:to>
    <xdr:pic>
      <xdr:nvPicPr>
        <xdr:cNvPr id="207" name="Рисунок 206" descr="DIO 228-800x800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523875" y="60255150"/>
          <a:ext cx="73342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182</xdr:row>
      <xdr:rowOff>152401</xdr:rowOff>
    </xdr:from>
    <xdr:to>
      <xdr:col>2</xdr:col>
      <xdr:colOff>786601</xdr:colOff>
      <xdr:row>182</xdr:row>
      <xdr:rowOff>733425</xdr:rowOff>
    </xdr:to>
    <xdr:pic>
      <xdr:nvPicPr>
        <xdr:cNvPr id="208" name="Рисунок 207" descr="DIO 229 Песочница Полиция (1)-800x800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495300" y="61293376"/>
          <a:ext cx="748501" cy="58102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183</xdr:row>
      <xdr:rowOff>85725</xdr:rowOff>
    </xdr:from>
    <xdr:to>
      <xdr:col>2</xdr:col>
      <xdr:colOff>790575</xdr:colOff>
      <xdr:row>183</xdr:row>
      <xdr:rowOff>838200</xdr:rowOff>
    </xdr:to>
    <xdr:pic>
      <xdr:nvPicPr>
        <xdr:cNvPr id="209" name="Рисунок 208" descr="1389995720_w640_h640_dio_231_naves_dlya_detskogo_sadika_1_800x800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476250" y="55702200"/>
          <a:ext cx="771525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96</xdr:row>
      <xdr:rowOff>19051</xdr:rowOff>
    </xdr:from>
    <xdr:to>
      <xdr:col>2</xdr:col>
      <xdr:colOff>771526</xdr:colOff>
      <xdr:row>96</xdr:row>
      <xdr:rowOff>904875</xdr:rowOff>
    </xdr:to>
    <xdr:pic>
      <xdr:nvPicPr>
        <xdr:cNvPr id="210" name="Рисунок 209" descr="DIO 300.1 Люлька металлическая сиденье фанера-800x800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523876" y="68541901"/>
          <a:ext cx="704850" cy="885824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</xdr:colOff>
      <xdr:row>97</xdr:row>
      <xdr:rowOff>142874</xdr:rowOff>
    </xdr:from>
    <xdr:to>
      <xdr:col>2</xdr:col>
      <xdr:colOff>809625</xdr:colOff>
      <xdr:row>97</xdr:row>
      <xdr:rowOff>847725</xdr:rowOff>
    </xdr:to>
    <xdr:pic>
      <xdr:nvPicPr>
        <xdr:cNvPr id="211" name="Рисунок 210" descr="DIO 300.2 Люлька металлическая с деревянным сидением-800x800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561974" y="69675374"/>
          <a:ext cx="704851" cy="70485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98</xdr:row>
      <xdr:rowOff>28575</xdr:rowOff>
    </xdr:from>
    <xdr:to>
      <xdr:col>2</xdr:col>
      <xdr:colOff>767556</xdr:colOff>
      <xdr:row>98</xdr:row>
      <xdr:rowOff>904875</xdr:rowOff>
    </xdr:to>
    <xdr:pic>
      <xdr:nvPicPr>
        <xdr:cNvPr id="212" name="Рисунок 211" descr="DIO 300.3 Люлька на цепях (1)-800x800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476250" y="70570725"/>
          <a:ext cx="748506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99</xdr:row>
      <xdr:rowOff>60824</xdr:rowOff>
    </xdr:from>
    <xdr:to>
      <xdr:col>2</xdr:col>
      <xdr:colOff>811130</xdr:colOff>
      <xdr:row>99</xdr:row>
      <xdr:rowOff>800099</xdr:rowOff>
    </xdr:to>
    <xdr:pic>
      <xdr:nvPicPr>
        <xdr:cNvPr id="213" name="Рисунок 212" descr="DIO 300.8 на цепях с деревянным сиденьем-800x800.JPG"/>
        <xdr:cNvPicPr>
          <a:picLocks noChangeAspect="1"/>
        </xdr:cNvPicPr>
      </xdr:nvPicPr>
      <xdr:blipFill rotWithShape="1">
        <a:blip xmlns:r="http://schemas.openxmlformats.org/officeDocument/2006/relationships" r:embed="rId160" cstate="print"/>
        <a:srcRect l="14583" t="15939" r="22917" b="21071"/>
        <a:stretch/>
      </xdr:blipFill>
      <xdr:spPr>
        <a:xfrm>
          <a:off x="476250" y="69488549"/>
          <a:ext cx="792080" cy="7392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100</xdr:row>
      <xdr:rowOff>0</xdr:rowOff>
    </xdr:from>
    <xdr:to>
      <xdr:col>2</xdr:col>
      <xdr:colOff>838200</xdr:colOff>
      <xdr:row>100</xdr:row>
      <xdr:rowOff>838200</xdr:rowOff>
    </xdr:to>
    <xdr:pic>
      <xdr:nvPicPr>
        <xdr:cNvPr id="214" name="Рисунок 213" descr="DIO301 karusel malaya-800x800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457200" y="7256145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103</xdr:row>
      <xdr:rowOff>142875</xdr:rowOff>
    </xdr:from>
    <xdr:to>
      <xdr:col>2</xdr:col>
      <xdr:colOff>800100</xdr:colOff>
      <xdr:row>103</xdr:row>
      <xdr:rowOff>914400</xdr:rowOff>
    </xdr:to>
    <xdr:pic>
      <xdr:nvPicPr>
        <xdr:cNvPr id="215" name="Рисунок 214" descr="karusel troynaya-800x800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485775" y="75733275"/>
          <a:ext cx="771525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104</xdr:row>
      <xdr:rowOff>47625</xdr:rowOff>
    </xdr:from>
    <xdr:to>
      <xdr:col>2</xdr:col>
      <xdr:colOff>838200</xdr:colOff>
      <xdr:row>104</xdr:row>
      <xdr:rowOff>819150</xdr:rowOff>
    </xdr:to>
    <xdr:pic>
      <xdr:nvPicPr>
        <xdr:cNvPr id="217" name="Рисунок 216" descr="karusel bolshaya stoya-800x800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523875" y="69246750"/>
          <a:ext cx="771525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9526</xdr:colOff>
      <xdr:row>112</xdr:row>
      <xdr:rowOff>28577</xdr:rowOff>
    </xdr:from>
    <xdr:to>
      <xdr:col>2</xdr:col>
      <xdr:colOff>820128</xdr:colOff>
      <xdr:row>112</xdr:row>
      <xdr:rowOff>752475</xdr:rowOff>
    </xdr:to>
    <xdr:pic>
      <xdr:nvPicPr>
        <xdr:cNvPr id="218" name="Рисунок 217" descr="DIO 312.3 Качели двойные большие на цепях (1)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466726" y="77866877"/>
          <a:ext cx="810602" cy="723898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110</xdr:row>
      <xdr:rowOff>66675</xdr:rowOff>
    </xdr:from>
    <xdr:to>
      <xdr:col>2</xdr:col>
      <xdr:colOff>808543</xdr:colOff>
      <xdr:row>110</xdr:row>
      <xdr:rowOff>857250</xdr:rowOff>
    </xdr:to>
    <xdr:pic>
      <xdr:nvPicPr>
        <xdr:cNvPr id="219" name="Рисунок 218" descr="DIO 310.3 Качели двойные на цепях-800x800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495300" y="82724625"/>
          <a:ext cx="770443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</xdr:colOff>
      <xdr:row>116</xdr:row>
      <xdr:rowOff>11112</xdr:rowOff>
    </xdr:from>
    <xdr:to>
      <xdr:col>2</xdr:col>
      <xdr:colOff>817563</xdr:colOff>
      <xdr:row>116</xdr:row>
      <xdr:rowOff>716378</xdr:rowOff>
    </xdr:to>
    <xdr:pic>
      <xdr:nvPicPr>
        <xdr:cNvPr id="220" name="Рисунок 219" descr="DIO 318 Качели Лодочка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1112838" y="104055862"/>
          <a:ext cx="776288" cy="705266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</xdr:colOff>
      <xdr:row>118</xdr:row>
      <xdr:rowOff>25400</xdr:rowOff>
    </xdr:from>
    <xdr:to>
      <xdr:col>2</xdr:col>
      <xdr:colOff>857249</xdr:colOff>
      <xdr:row>118</xdr:row>
      <xdr:rowOff>713358</xdr:rowOff>
    </xdr:to>
    <xdr:pic>
      <xdr:nvPicPr>
        <xdr:cNvPr id="222" name="Рисунок 221" descr="DIO 322 Качели Гнездо Аиста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1171575" y="106086275"/>
          <a:ext cx="757237" cy="687958"/>
        </a:xfrm>
        <a:prstGeom prst="rect">
          <a:avLst/>
        </a:prstGeom>
      </xdr:spPr>
    </xdr:pic>
    <xdr:clientData/>
  </xdr:twoCellAnchor>
  <xdr:twoCellAnchor editAs="oneCell">
    <xdr:from>
      <xdr:col>2</xdr:col>
      <xdr:colOff>77788</xdr:colOff>
      <xdr:row>117</xdr:row>
      <xdr:rowOff>44450</xdr:rowOff>
    </xdr:from>
    <xdr:to>
      <xdr:col>2</xdr:col>
      <xdr:colOff>871861</xdr:colOff>
      <xdr:row>117</xdr:row>
      <xdr:rowOff>711200</xdr:rowOff>
    </xdr:to>
    <xdr:pic>
      <xdr:nvPicPr>
        <xdr:cNvPr id="223" name="Рисунок 222" descr="DIO 323 Качели большие с баскетбольным кольцом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1149351" y="105097263"/>
          <a:ext cx="794073" cy="666750"/>
        </a:xfrm>
        <a:prstGeom prst="rect">
          <a:avLst/>
        </a:prstGeom>
      </xdr:spPr>
    </xdr:pic>
    <xdr:clientData/>
  </xdr:twoCellAnchor>
  <xdr:twoCellAnchor editAs="oneCell">
    <xdr:from>
      <xdr:col>2</xdr:col>
      <xdr:colOff>5600</xdr:colOff>
      <xdr:row>195</xdr:row>
      <xdr:rowOff>57149</xdr:rowOff>
    </xdr:from>
    <xdr:to>
      <xdr:col>2</xdr:col>
      <xdr:colOff>803034</xdr:colOff>
      <xdr:row>195</xdr:row>
      <xdr:rowOff>847725</xdr:rowOff>
    </xdr:to>
    <xdr:pic>
      <xdr:nvPicPr>
        <xdr:cNvPr id="227" name="Рисунок 226" descr="D 602 Гиманастический комплекс Рукоходик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462800" y="109928024"/>
          <a:ext cx="797434" cy="79057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198</xdr:row>
      <xdr:rowOff>95250</xdr:rowOff>
    </xdr:from>
    <xdr:to>
      <xdr:col>2</xdr:col>
      <xdr:colOff>846640</xdr:colOff>
      <xdr:row>198</xdr:row>
      <xdr:rowOff>923925</xdr:rowOff>
    </xdr:to>
    <xdr:pic>
      <xdr:nvPicPr>
        <xdr:cNvPr id="228" name="Рисунок 227" descr="DIO 603 Гиманастический комплекс Рост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476250" y="106584750"/>
          <a:ext cx="827590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202</xdr:row>
      <xdr:rowOff>114300</xdr:rowOff>
    </xdr:from>
    <xdr:to>
      <xdr:col>2</xdr:col>
      <xdr:colOff>834789</xdr:colOff>
      <xdr:row>202</xdr:row>
      <xdr:rowOff>828675</xdr:rowOff>
    </xdr:to>
    <xdr:pic>
      <xdr:nvPicPr>
        <xdr:cNvPr id="229" name="Рисунок 228" descr="DIO 607 Бревно подвесное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476250" y="110175675"/>
          <a:ext cx="815739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207</xdr:row>
      <xdr:rowOff>104776</xdr:rowOff>
    </xdr:from>
    <xdr:to>
      <xdr:col>2</xdr:col>
      <xdr:colOff>771526</xdr:colOff>
      <xdr:row>207</xdr:row>
      <xdr:rowOff>828676</xdr:rowOff>
    </xdr:to>
    <xdr:pic>
      <xdr:nvPicPr>
        <xdr:cNvPr id="230" name="Рисунок 229" descr="151a5016a22af36a9723d5e450d8bb69.png-800x800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504826" y="12007215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210</xdr:row>
      <xdr:rowOff>95250</xdr:rowOff>
    </xdr:from>
    <xdr:to>
      <xdr:col>2</xdr:col>
      <xdr:colOff>788694</xdr:colOff>
      <xdr:row>210</xdr:row>
      <xdr:rowOff>857250</xdr:rowOff>
    </xdr:to>
    <xdr:pic>
      <xdr:nvPicPr>
        <xdr:cNvPr id="231" name="Рисунок 230" descr="D615 Мостик Гномик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485775" y="117967125"/>
          <a:ext cx="760119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211</xdr:row>
      <xdr:rowOff>47625</xdr:rowOff>
    </xdr:from>
    <xdr:to>
      <xdr:col>2</xdr:col>
      <xdr:colOff>823873</xdr:colOff>
      <xdr:row>211</xdr:row>
      <xdr:rowOff>819150</xdr:rowOff>
    </xdr:to>
    <xdr:pic>
      <xdr:nvPicPr>
        <xdr:cNvPr id="232" name="Рисунок 231" descr="D616 Мостик Эквилибрист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485775" y="118929150"/>
          <a:ext cx="795298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217</xdr:row>
      <xdr:rowOff>66675</xdr:rowOff>
    </xdr:from>
    <xdr:to>
      <xdr:col>2</xdr:col>
      <xdr:colOff>784117</xdr:colOff>
      <xdr:row>217</xdr:row>
      <xdr:rowOff>942975</xdr:rowOff>
    </xdr:to>
    <xdr:pic>
      <xdr:nvPicPr>
        <xdr:cNvPr id="234" name="Рисунок 233" descr="D624 Лаз Михаил Потапыч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504825" y="126777750"/>
          <a:ext cx="736492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212</xdr:row>
      <xdr:rowOff>104775</xdr:rowOff>
    </xdr:from>
    <xdr:to>
      <xdr:col>2</xdr:col>
      <xdr:colOff>826087</xdr:colOff>
      <xdr:row>212</xdr:row>
      <xdr:rowOff>819150</xdr:rowOff>
    </xdr:to>
    <xdr:pic>
      <xdr:nvPicPr>
        <xdr:cNvPr id="235" name="Рисунок 234" descr="DIO 617 Лаз Сфера (2)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495300" y="119995950"/>
          <a:ext cx="787987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213</xdr:row>
      <xdr:rowOff>57150</xdr:rowOff>
    </xdr:from>
    <xdr:to>
      <xdr:col>2</xdr:col>
      <xdr:colOff>811494</xdr:colOff>
      <xdr:row>213</xdr:row>
      <xdr:rowOff>971550</xdr:rowOff>
    </xdr:to>
    <xdr:pic>
      <xdr:nvPicPr>
        <xdr:cNvPr id="236" name="Рисунок 235" descr="DIO 618 Лабиринт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495300" y="120957975"/>
          <a:ext cx="773394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49336</xdr:colOff>
      <xdr:row>214</xdr:row>
      <xdr:rowOff>95250</xdr:rowOff>
    </xdr:from>
    <xdr:to>
      <xdr:col>2</xdr:col>
      <xdr:colOff>801714</xdr:colOff>
      <xdr:row>214</xdr:row>
      <xdr:rowOff>676275</xdr:rowOff>
    </xdr:to>
    <xdr:pic>
      <xdr:nvPicPr>
        <xdr:cNvPr id="237" name="Рисунок 236" descr="DIO 618.1 Лабиринт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506536" y="122005725"/>
          <a:ext cx="752378" cy="5810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215</xdr:row>
      <xdr:rowOff>85725</xdr:rowOff>
    </xdr:from>
    <xdr:to>
      <xdr:col>2</xdr:col>
      <xdr:colOff>833294</xdr:colOff>
      <xdr:row>215</xdr:row>
      <xdr:rowOff>790575</xdr:rowOff>
    </xdr:to>
    <xdr:pic>
      <xdr:nvPicPr>
        <xdr:cNvPr id="239" name="Рисунок 238" descr="DIO 621 Лаз Сферичный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485776" y="123882150"/>
          <a:ext cx="804718" cy="7048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216</xdr:row>
      <xdr:rowOff>76201</xdr:rowOff>
    </xdr:from>
    <xdr:to>
      <xdr:col>2</xdr:col>
      <xdr:colOff>815760</xdr:colOff>
      <xdr:row>216</xdr:row>
      <xdr:rowOff>819151</xdr:rowOff>
    </xdr:to>
    <xdr:pic>
      <xdr:nvPicPr>
        <xdr:cNvPr id="241" name="Рисунок 240" descr="DIO 623 Лаз Мишутка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504826" y="125891926"/>
          <a:ext cx="768134" cy="7429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223</xdr:row>
      <xdr:rowOff>95251</xdr:rowOff>
    </xdr:from>
    <xdr:to>
      <xdr:col>2</xdr:col>
      <xdr:colOff>832927</xdr:colOff>
      <xdr:row>223</xdr:row>
      <xdr:rowOff>819151</xdr:rowOff>
    </xdr:to>
    <xdr:pic>
      <xdr:nvPicPr>
        <xdr:cNvPr id="242" name="Рисунок 241" descr="DIO 630 Рукоход малый (1)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476251" y="132864226"/>
          <a:ext cx="813876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225</xdr:row>
      <xdr:rowOff>104775</xdr:rowOff>
    </xdr:from>
    <xdr:to>
      <xdr:col>2</xdr:col>
      <xdr:colOff>814125</xdr:colOff>
      <xdr:row>225</xdr:row>
      <xdr:rowOff>914400</xdr:rowOff>
    </xdr:to>
    <xdr:pic>
      <xdr:nvPicPr>
        <xdr:cNvPr id="243" name="Рисунок 242" descr="DIO 632 Рукоход большой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504826" y="134893050"/>
          <a:ext cx="766499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227</xdr:row>
      <xdr:rowOff>133350</xdr:rowOff>
    </xdr:from>
    <xdr:to>
      <xdr:col>2</xdr:col>
      <xdr:colOff>825137</xdr:colOff>
      <xdr:row>227</xdr:row>
      <xdr:rowOff>723900</xdr:rowOff>
    </xdr:to>
    <xdr:pic>
      <xdr:nvPicPr>
        <xdr:cNvPr id="244" name="Рисунок 243" descr="DIO 634 Рукоход-горка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504826" y="136940925"/>
          <a:ext cx="777511" cy="5905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221</xdr:row>
      <xdr:rowOff>95251</xdr:rowOff>
    </xdr:from>
    <xdr:to>
      <xdr:col>2</xdr:col>
      <xdr:colOff>825767</xdr:colOff>
      <xdr:row>221</xdr:row>
      <xdr:rowOff>847725</xdr:rowOff>
    </xdr:to>
    <xdr:pic>
      <xdr:nvPicPr>
        <xdr:cNvPr id="245" name="Рисунок 244" descr="DIO 627.1 Брусья двухуровневые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466725" y="130844926"/>
          <a:ext cx="816242" cy="75247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228</xdr:row>
      <xdr:rowOff>104775</xdr:rowOff>
    </xdr:from>
    <xdr:to>
      <xdr:col>2</xdr:col>
      <xdr:colOff>832220</xdr:colOff>
      <xdr:row>228</xdr:row>
      <xdr:rowOff>809625</xdr:rowOff>
    </xdr:to>
    <xdr:pic>
      <xdr:nvPicPr>
        <xdr:cNvPr id="246" name="Рисунок 245" descr="DIO 637 Стенка шведская двойная с турниками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485775" y="137798175"/>
          <a:ext cx="803645" cy="704850"/>
        </a:xfrm>
        <a:prstGeom prst="rect">
          <a:avLst/>
        </a:prstGeom>
      </xdr:spPr>
    </xdr:pic>
    <xdr:clientData/>
  </xdr:twoCellAnchor>
  <xdr:twoCellAnchor editAs="oneCell">
    <xdr:from>
      <xdr:col>2</xdr:col>
      <xdr:colOff>80769</xdr:colOff>
      <xdr:row>229</xdr:row>
      <xdr:rowOff>76200</xdr:rowOff>
    </xdr:from>
    <xdr:to>
      <xdr:col>2</xdr:col>
      <xdr:colOff>771524</xdr:colOff>
      <xdr:row>229</xdr:row>
      <xdr:rowOff>733425</xdr:rowOff>
    </xdr:to>
    <xdr:pic>
      <xdr:nvPicPr>
        <xdr:cNvPr id="247" name="Рисунок 246" descr="DIO 640 Турник - тяга (1) (1)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537969" y="138779250"/>
          <a:ext cx="69075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231</xdr:row>
      <xdr:rowOff>885825</xdr:rowOff>
    </xdr:from>
    <xdr:to>
      <xdr:col>1</xdr:col>
      <xdr:colOff>0</xdr:colOff>
      <xdr:row>232</xdr:row>
      <xdr:rowOff>990599</xdr:rowOff>
    </xdr:to>
    <xdr:pic>
      <xdr:nvPicPr>
        <xdr:cNvPr id="248" name="Рисунок 247" descr="DIO 641 Бум.JPG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flipH="1">
          <a:off x="0" y="147104100"/>
          <a:ext cx="0" cy="1114425"/>
        </a:xfrm>
        <a:prstGeom prst="rect">
          <a:avLst/>
        </a:prstGeom>
      </xdr:spPr>
    </xdr:pic>
    <xdr:clientData/>
  </xdr:twoCellAnchor>
  <xdr:twoCellAnchor editAs="oneCell">
    <xdr:from>
      <xdr:col>2</xdr:col>
      <xdr:colOff>73166</xdr:colOff>
      <xdr:row>230</xdr:row>
      <xdr:rowOff>161925</xdr:rowOff>
    </xdr:from>
    <xdr:to>
      <xdr:col>2</xdr:col>
      <xdr:colOff>783665</xdr:colOff>
      <xdr:row>230</xdr:row>
      <xdr:rowOff>714374</xdr:rowOff>
    </xdr:to>
    <xdr:pic>
      <xdr:nvPicPr>
        <xdr:cNvPr id="249" name="Рисунок 248" descr="DIO 641 Бум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530366" y="139731750"/>
          <a:ext cx="710499" cy="552449"/>
        </a:xfrm>
        <a:prstGeom prst="rect">
          <a:avLst/>
        </a:prstGeom>
      </xdr:spPr>
    </xdr:pic>
    <xdr:clientData/>
  </xdr:twoCellAnchor>
  <xdr:twoCellAnchor editAs="oneCell">
    <xdr:from>
      <xdr:col>2</xdr:col>
      <xdr:colOff>60124</xdr:colOff>
      <xdr:row>231</xdr:row>
      <xdr:rowOff>133351</xdr:rowOff>
    </xdr:from>
    <xdr:to>
      <xdr:col>2</xdr:col>
      <xdr:colOff>805660</xdr:colOff>
      <xdr:row>231</xdr:row>
      <xdr:rowOff>723901</xdr:rowOff>
    </xdr:to>
    <xdr:pic>
      <xdr:nvPicPr>
        <xdr:cNvPr id="250" name="Рисунок 249" descr="DIO 642 ГК Стена с наклонной доской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517324" y="140712826"/>
          <a:ext cx="745536" cy="59055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232</xdr:row>
      <xdr:rowOff>180976</xdr:rowOff>
    </xdr:from>
    <xdr:to>
      <xdr:col>2</xdr:col>
      <xdr:colOff>789572</xdr:colOff>
      <xdr:row>232</xdr:row>
      <xdr:rowOff>685799</xdr:rowOff>
    </xdr:to>
    <xdr:pic>
      <xdr:nvPicPr>
        <xdr:cNvPr id="251" name="Рисунок 250" descr="DIO 643 ГК Стена с двумя проемами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514351" y="147408901"/>
          <a:ext cx="732421" cy="5048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233</xdr:row>
      <xdr:rowOff>95250</xdr:rowOff>
    </xdr:from>
    <xdr:to>
      <xdr:col>2</xdr:col>
      <xdr:colOff>809625</xdr:colOff>
      <xdr:row>233</xdr:row>
      <xdr:rowOff>909145</xdr:rowOff>
    </xdr:to>
    <xdr:pic>
      <xdr:nvPicPr>
        <xdr:cNvPr id="252" name="Рисунок 251" descr="DIO 644 Стенка для метаний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466725" y="142694025"/>
          <a:ext cx="800100" cy="81389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234</xdr:row>
      <xdr:rowOff>76200</xdr:rowOff>
    </xdr:from>
    <xdr:to>
      <xdr:col>2</xdr:col>
      <xdr:colOff>821894</xdr:colOff>
      <xdr:row>234</xdr:row>
      <xdr:rowOff>781049</xdr:rowOff>
    </xdr:to>
    <xdr:pic>
      <xdr:nvPicPr>
        <xdr:cNvPr id="253" name="Рисунок 252" descr="DIO 645 Окоп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466725" y="143684625"/>
          <a:ext cx="812369" cy="70484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235</xdr:row>
      <xdr:rowOff>76200</xdr:rowOff>
    </xdr:from>
    <xdr:to>
      <xdr:col>2</xdr:col>
      <xdr:colOff>814943</xdr:colOff>
      <xdr:row>235</xdr:row>
      <xdr:rowOff>923925</xdr:rowOff>
    </xdr:to>
    <xdr:pic>
      <xdr:nvPicPr>
        <xdr:cNvPr id="254" name="Рисунок 253" descr="DIO 646 Турник Квадро (1)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495301" y="144694275"/>
          <a:ext cx="776842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236</xdr:row>
      <xdr:rowOff>85725</xdr:rowOff>
    </xdr:from>
    <xdr:to>
      <xdr:col>2</xdr:col>
      <xdr:colOff>849630</xdr:colOff>
      <xdr:row>236</xdr:row>
      <xdr:rowOff>914400</xdr:rowOff>
    </xdr:to>
    <xdr:pic>
      <xdr:nvPicPr>
        <xdr:cNvPr id="255" name="Рисунок 254" descr="DIO646.1.турник квадрат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476250" y="145713450"/>
          <a:ext cx="830580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237</xdr:row>
      <xdr:rowOff>133350</xdr:rowOff>
    </xdr:from>
    <xdr:to>
      <xdr:col>2</xdr:col>
      <xdr:colOff>837986</xdr:colOff>
      <xdr:row>237</xdr:row>
      <xdr:rowOff>752475</xdr:rowOff>
    </xdr:to>
    <xdr:pic>
      <xdr:nvPicPr>
        <xdr:cNvPr id="256" name="Рисунок 255" descr="DIO 647 Турник тройной комбинированный (1)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485776" y="146770725"/>
          <a:ext cx="809410" cy="6191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241</xdr:row>
      <xdr:rowOff>66675</xdr:rowOff>
    </xdr:from>
    <xdr:to>
      <xdr:col>2</xdr:col>
      <xdr:colOff>810817</xdr:colOff>
      <xdr:row>241</xdr:row>
      <xdr:rowOff>857250</xdr:rowOff>
    </xdr:to>
    <xdr:pic>
      <xdr:nvPicPr>
        <xdr:cNvPr id="257" name="Рисунок 256" descr="DIO 654 Гиманастический комплекс Турник 4S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476250" y="150742650"/>
          <a:ext cx="791767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242</xdr:row>
      <xdr:rowOff>38101</xdr:rowOff>
    </xdr:from>
    <xdr:to>
      <xdr:col>2</xdr:col>
      <xdr:colOff>771525</xdr:colOff>
      <xdr:row>242</xdr:row>
      <xdr:rowOff>855562</xdr:rowOff>
    </xdr:to>
    <xdr:pic>
      <xdr:nvPicPr>
        <xdr:cNvPr id="258" name="Рисунок 257" descr="DIO 655 Гиманастический комплекс с лестницей и кольцами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476250" y="145361026"/>
          <a:ext cx="752475" cy="817461"/>
        </a:xfrm>
        <a:prstGeom prst="rect">
          <a:avLst/>
        </a:prstGeom>
      </xdr:spPr>
    </xdr:pic>
    <xdr:clientData/>
  </xdr:twoCellAnchor>
  <xdr:twoCellAnchor editAs="oneCell">
    <xdr:from>
      <xdr:col>2</xdr:col>
      <xdr:colOff>60691</xdr:colOff>
      <xdr:row>244</xdr:row>
      <xdr:rowOff>133351</xdr:rowOff>
    </xdr:from>
    <xdr:to>
      <xdr:col>2</xdr:col>
      <xdr:colOff>791822</xdr:colOff>
      <xdr:row>244</xdr:row>
      <xdr:rowOff>647700</xdr:rowOff>
    </xdr:to>
    <xdr:pic>
      <xdr:nvPicPr>
        <xdr:cNvPr id="259" name="Рисунок 258" descr="DIO 656.1 Рукоход Волна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517891" y="159477076"/>
          <a:ext cx="731131" cy="51434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246</xdr:row>
      <xdr:rowOff>142875</xdr:rowOff>
    </xdr:from>
    <xdr:to>
      <xdr:col>2</xdr:col>
      <xdr:colOff>821999</xdr:colOff>
      <xdr:row>246</xdr:row>
      <xdr:rowOff>866775</xdr:rowOff>
    </xdr:to>
    <xdr:pic>
      <xdr:nvPicPr>
        <xdr:cNvPr id="260" name="Рисунок 259" descr="DIO 657.2 Гиманастический комплекс Спортик-плюс (2)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495300" y="155667075"/>
          <a:ext cx="783899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243</xdr:row>
      <xdr:rowOff>238126</xdr:rowOff>
    </xdr:from>
    <xdr:to>
      <xdr:col>2</xdr:col>
      <xdr:colOff>822232</xdr:colOff>
      <xdr:row>243</xdr:row>
      <xdr:rowOff>828676</xdr:rowOff>
    </xdr:to>
    <xdr:pic>
      <xdr:nvPicPr>
        <xdr:cNvPr id="262" name="Рисунок 261" descr="DIO 656 Рукоход Волна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523876" y="158572201"/>
          <a:ext cx="755556" cy="5905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247</xdr:row>
      <xdr:rowOff>104775</xdr:rowOff>
    </xdr:from>
    <xdr:to>
      <xdr:col>2</xdr:col>
      <xdr:colOff>832907</xdr:colOff>
      <xdr:row>247</xdr:row>
      <xdr:rowOff>828675</xdr:rowOff>
    </xdr:to>
    <xdr:pic>
      <xdr:nvPicPr>
        <xdr:cNvPr id="263" name="Рисунок 262" descr="DIO 659 Гиманастический комплекс Волна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485774" y="156638625"/>
          <a:ext cx="804333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248</xdr:row>
      <xdr:rowOff>76200</xdr:rowOff>
    </xdr:from>
    <xdr:to>
      <xdr:col>2</xdr:col>
      <xdr:colOff>830677</xdr:colOff>
      <xdr:row>248</xdr:row>
      <xdr:rowOff>819150</xdr:rowOff>
    </xdr:to>
    <xdr:pic>
      <xdr:nvPicPr>
        <xdr:cNvPr id="264" name="Рисунок 263" descr="DIO 659.1 ГК Волна (1)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466725" y="157514925"/>
          <a:ext cx="821152" cy="74295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249</xdr:row>
      <xdr:rowOff>133350</xdr:rowOff>
    </xdr:from>
    <xdr:to>
      <xdr:col>2</xdr:col>
      <xdr:colOff>847405</xdr:colOff>
      <xdr:row>249</xdr:row>
      <xdr:rowOff>771525</xdr:rowOff>
    </xdr:to>
    <xdr:pic>
      <xdr:nvPicPr>
        <xdr:cNvPr id="265" name="Рисунок 264" descr="DIO 670 Гиманастический комплекс Тарзан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514350" y="164525325"/>
          <a:ext cx="790255" cy="6381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250</xdr:row>
      <xdr:rowOff>171451</xdr:rowOff>
    </xdr:from>
    <xdr:to>
      <xdr:col>2</xdr:col>
      <xdr:colOff>838200</xdr:colOff>
      <xdr:row>250</xdr:row>
      <xdr:rowOff>787102</xdr:rowOff>
    </xdr:to>
    <xdr:pic>
      <xdr:nvPicPr>
        <xdr:cNvPr id="266" name="Рисунок 265" descr="DIO 672 Гиманастический комплекс Робин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495300" y="159419926"/>
          <a:ext cx="800100" cy="615651"/>
        </a:xfrm>
        <a:prstGeom prst="rect">
          <a:avLst/>
        </a:prstGeom>
      </xdr:spPr>
    </xdr:pic>
    <xdr:clientData/>
  </xdr:twoCellAnchor>
  <xdr:twoCellAnchor editAs="oneCell">
    <xdr:from>
      <xdr:col>2</xdr:col>
      <xdr:colOff>9526</xdr:colOff>
      <xdr:row>251</xdr:row>
      <xdr:rowOff>95251</xdr:rowOff>
    </xdr:from>
    <xdr:to>
      <xdr:col>2</xdr:col>
      <xdr:colOff>796298</xdr:colOff>
      <xdr:row>251</xdr:row>
      <xdr:rowOff>781051</xdr:rowOff>
    </xdr:to>
    <xdr:pic>
      <xdr:nvPicPr>
        <xdr:cNvPr id="267" name="Рисунок 266" descr="DIO 672.1 Гиманастический комплекс Робин (1)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466726" y="160353376"/>
          <a:ext cx="786772" cy="6858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252</xdr:row>
      <xdr:rowOff>66676</xdr:rowOff>
    </xdr:from>
    <xdr:to>
      <xdr:col>2</xdr:col>
      <xdr:colOff>824014</xdr:colOff>
      <xdr:row>252</xdr:row>
      <xdr:rowOff>838200</xdr:rowOff>
    </xdr:to>
    <xdr:pic>
      <xdr:nvPicPr>
        <xdr:cNvPr id="268" name="Рисунок 267" descr="DIO 673 Гиманастический комплекс Атлет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495300" y="161182051"/>
          <a:ext cx="785914" cy="771524"/>
        </a:xfrm>
        <a:prstGeom prst="rect">
          <a:avLst/>
        </a:prstGeom>
      </xdr:spPr>
    </xdr:pic>
    <xdr:clientData/>
  </xdr:twoCellAnchor>
  <xdr:twoCellAnchor editAs="oneCell">
    <xdr:from>
      <xdr:col>2</xdr:col>
      <xdr:colOff>51694</xdr:colOff>
      <xdr:row>253</xdr:row>
      <xdr:rowOff>66675</xdr:rowOff>
    </xdr:from>
    <xdr:to>
      <xdr:col>2</xdr:col>
      <xdr:colOff>808923</xdr:colOff>
      <xdr:row>253</xdr:row>
      <xdr:rowOff>742950</xdr:rowOff>
    </xdr:to>
    <xdr:pic>
      <xdr:nvPicPr>
        <xdr:cNvPr id="269" name="Рисунок 268" descr="DIO 674 Гиманастический комплекс Спортишка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508894" y="155590875"/>
          <a:ext cx="757229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254</xdr:row>
      <xdr:rowOff>76200</xdr:rowOff>
    </xdr:from>
    <xdr:to>
      <xdr:col>2</xdr:col>
      <xdr:colOff>762000</xdr:colOff>
      <xdr:row>254</xdr:row>
      <xdr:rowOff>891862</xdr:rowOff>
    </xdr:to>
    <xdr:pic>
      <xdr:nvPicPr>
        <xdr:cNvPr id="270" name="Рисунок 269" descr="DIO 675 Гиманастический комплекс Турник 4S со шведской лестницей.JPG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495300" y="163134675"/>
          <a:ext cx="723900" cy="8156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263</xdr:row>
      <xdr:rowOff>0</xdr:rowOff>
    </xdr:from>
    <xdr:to>
      <xdr:col>2</xdr:col>
      <xdr:colOff>805186</xdr:colOff>
      <xdr:row>263</xdr:row>
      <xdr:rowOff>609600</xdr:rowOff>
    </xdr:to>
    <xdr:pic>
      <xdr:nvPicPr>
        <xdr:cNvPr id="271" name="Рисунок 270" descr="DIO 684 ГК Атлет друзей (1).JPG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457200" y="178527075"/>
          <a:ext cx="805186" cy="609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</xdr:colOff>
      <xdr:row>264</xdr:row>
      <xdr:rowOff>47625</xdr:rowOff>
    </xdr:from>
    <xdr:to>
      <xdr:col>2</xdr:col>
      <xdr:colOff>838200</xdr:colOff>
      <xdr:row>264</xdr:row>
      <xdr:rowOff>833642</xdr:rowOff>
    </xdr:to>
    <xdr:pic>
      <xdr:nvPicPr>
        <xdr:cNvPr id="272" name="Рисунок 271" descr="DIO 685 ГК Парадокс (1).JPG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476249" y="172478700"/>
          <a:ext cx="819151" cy="786017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268</xdr:row>
      <xdr:rowOff>114301</xdr:rowOff>
    </xdr:from>
    <xdr:to>
      <xdr:col>2</xdr:col>
      <xdr:colOff>823249</xdr:colOff>
      <xdr:row>268</xdr:row>
      <xdr:rowOff>714375</xdr:rowOff>
    </xdr:to>
    <xdr:pic>
      <xdr:nvPicPr>
        <xdr:cNvPr id="273" name="Рисунок 272" descr="DIO 690 ГК Военно-спортивный комплекс (1).JPG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485775" y="176583976"/>
          <a:ext cx="794674" cy="60007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269</xdr:row>
      <xdr:rowOff>133350</xdr:rowOff>
    </xdr:from>
    <xdr:to>
      <xdr:col>2</xdr:col>
      <xdr:colOff>788058</xdr:colOff>
      <xdr:row>269</xdr:row>
      <xdr:rowOff>676275</xdr:rowOff>
    </xdr:to>
    <xdr:pic>
      <xdr:nvPicPr>
        <xdr:cNvPr id="274" name="Рисунок 273" descr="DIO 691 ГК Друзья.JPG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485776" y="170668950"/>
          <a:ext cx="759482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75077</xdr:colOff>
      <xdr:row>270</xdr:row>
      <xdr:rowOff>19051</xdr:rowOff>
    </xdr:from>
    <xdr:to>
      <xdr:col>2</xdr:col>
      <xdr:colOff>828674</xdr:colOff>
      <xdr:row>270</xdr:row>
      <xdr:rowOff>687821</xdr:rowOff>
    </xdr:to>
    <xdr:pic>
      <xdr:nvPicPr>
        <xdr:cNvPr id="275" name="Рисунок 274" descr="DIO 692 ГК Сетка (1).JPG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532277" y="171059476"/>
          <a:ext cx="753597" cy="668770"/>
        </a:xfrm>
        <a:prstGeom prst="rect">
          <a:avLst/>
        </a:prstGeom>
      </xdr:spPr>
    </xdr:pic>
    <xdr:clientData/>
  </xdr:twoCellAnchor>
  <xdr:twoCellAnchor editAs="oneCell">
    <xdr:from>
      <xdr:col>2</xdr:col>
      <xdr:colOff>86382</xdr:colOff>
      <xdr:row>266</xdr:row>
      <xdr:rowOff>161926</xdr:rowOff>
    </xdr:from>
    <xdr:to>
      <xdr:col>2</xdr:col>
      <xdr:colOff>809626</xdr:colOff>
      <xdr:row>266</xdr:row>
      <xdr:rowOff>685800</xdr:rowOff>
    </xdr:to>
    <xdr:pic>
      <xdr:nvPicPr>
        <xdr:cNvPr id="276" name="Рисунок 275" descr="DIO 688 ГК Потапчик (1).JPG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543582" y="167906701"/>
          <a:ext cx="723244" cy="523874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50</xdr:row>
      <xdr:rowOff>38100</xdr:rowOff>
    </xdr:from>
    <xdr:to>
      <xdr:col>2</xdr:col>
      <xdr:colOff>801820</xdr:colOff>
      <xdr:row>50</xdr:row>
      <xdr:rowOff>790575</xdr:rowOff>
    </xdr:to>
    <xdr:pic>
      <xdr:nvPicPr>
        <xdr:cNvPr id="280" name="Рисунок 279" descr="DIO 804 ИК Лунтик.JPG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523875" y="232590975"/>
          <a:ext cx="735145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51</xdr:row>
      <xdr:rowOff>9525</xdr:rowOff>
    </xdr:from>
    <xdr:to>
      <xdr:col>2</xdr:col>
      <xdr:colOff>783033</xdr:colOff>
      <xdr:row>51</xdr:row>
      <xdr:rowOff>790575</xdr:rowOff>
    </xdr:to>
    <xdr:pic>
      <xdr:nvPicPr>
        <xdr:cNvPr id="281" name="Рисунок 280" descr="DIO 804.1 ИК Лунтик.JPG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533400" y="233572050"/>
          <a:ext cx="706833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74086</xdr:colOff>
      <xdr:row>64</xdr:row>
      <xdr:rowOff>142876</xdr:rowOff>
    </xdr:from>
    <xdr:to>
      <xdr:col>2</xdr:col>
      <xdr:colOff>835175</xdr:colOff>
      <xdr:row>64</xdr:row>
      <xdr:rowOff>666749</xdr:rowOff>
    </xdr:to>
    <xdr:pic>
      <xdr:nvPicPr>
        <xdr:cNvPr id="282" name="Рисунок 281" descr="DIO 810 ИК Троянда 1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531286" y="238525051"/>
          <a:ext cx="761089" cy="523873"/>
        </a:xfrm>
        <a:prstGeom prst="rect">
          <a:avLst/>
        </a:prstGeom>
      </xdr:spPr>
    </xdr:pic>
    <xdr:clientData/>
  </xdr:twoCellAnchor>
  <xdr:twoCellAnchor editAs="oneCell">
    <xdr:from>
      <xdr:col>2</xdr:col>
      <xdr:colOff>144463</xdr:colOff>
      <xdr:row>66</xdr:row>
      <xdr:rowOff>20637</xdr:rowOff>
    </xdr:from>
    <xdr:to>
      <xdr:col>2</xdr:col>
      <xdr:colOff>868363</xdr:colOff>
      <xdr:row>66</xdr:row>
      <xdr:rowOff>777743</xdr:rowOff>
    </xdr:to>
    <xdr:pic>
      <xdr:nvPicPr>
        <xdr:cNvPr id="284" name="Рисунок 283" descr="DIO 815 ИК Разнобашенный.jpg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1216026" y="55654575"/>
          <a:ext cx="723900" cy="75710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16</xdr:row>
      <xdr:rowOff>85726</xdr:rowOff>
    </xdr:from>
    <xdr:to>
      <xdr:col>2</xdr:col>
      <xdr:colOff>755705</xdr:colOff>
      <xdr:row>16</xdr:row>
      <xdr:rowOff>942976</xdr:rowOff>
    </xdr:to>
    <xdr:pic>
      <xdr:nvPicPr>
        <xdr:cNvPr id="285" name="Рисунок 284" descr="DIO 701.4 ИК Чайка (1).JPG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504826" y="200558401"/>
          <a:ext cx="708079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19052</xdr:colOff>
      <xdr:row>283</xdr:row>
      <xdr:rowOff>200026</xdr:rowOff>
    </xdr:from>
    <xdr:to>
      <xdr:col>2</xdr:col>
      <xdr:colOff>767254</xdr:colOff>
      <xdr:row>283</xdr:row>
      <xdr:rowOff>819150</xdr:rowOff>
    </xdr:to>
    <xdr:pic>
      <xdr:nvPicPr>
        <xdr:cNvPr id="292" name="Рисунок 291" descr="DIO 913 Лавочка парковая.JPG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476252" y="266976226"/>
          <a:ext cx="748202" cy="61912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284</xdr:row>
      <xdr:rowOff>142875</xdr:rowOff>
    </xdr:from>
    <xdr:to>
      <xdr:col>2</xdr:col>
      <xdr:colOff>811312</xdr:colOff>
      <xdr:row>284</xdr:row>
      <xdr:rowOff>790575</xdr:rowOff>
    </xdr:to>
    <xdr:pic>
      <xdr:nvPicPr>
        <xdr:cNvPr id="293" name="Рисунок 292" descr="DIO 914 Лавочка парковая со спинкой.JPG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485776" y="258803775"/>
          <a:ext cx="782736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285</xdr:row>
      <xdr:rowOff>104775</xdr:rowOff>
    </xdr:from>
    <xdr:to>
      <xdr:col>2</xdr:col>
      <xdr:colOff>742950</xdr:colOff>
      <xdr:row>285</xdr:row>
      <xdr:rowOff>958190</xdr:rowOff>
    </xdr:to>
    <xdr:pic>
      <xdr:nvPicPr>
        <xdr:cNvPr id="294" name="Рисунок 293" descr="DIO 915 Урна с крышей.JPG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581025" y="259775325"/>
          <a:ext cx="619125" cy="85341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286</xdr:row>
      <xdr:rowOff>76200</xdr:rowOff>
    </xdr:from>
    <xdr:to>
      <xdr:col>2</xdr:col>
      <xdr:colOff>733425</xdr:colOff>
      <xdr:row>286</xdr:row>
      <xdr:rowOff>955874</xdr:rowOff>
    </xdr:to>
    <xdr:pic>
      <xdr:nvPicPr>
        <xdr:cNvPr id="295" name="Рисунок 294" descr="DIO 916 Урна.JPG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552450" y="260756400"/>
          <a:ext cx="638175" cy="879674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275</xdr:row>
      <xdr:rowOff>161925</xdr:rowOff>
    </xdr:from>
    <xdr:to>
      <xdr:col>2</xdr:col>
      <xdr:colOff>840751</xdr:colOff>
      <xdr:row>275</xdr:row>
      <xdr:rowOff>819150</xdr:rowOff>
    </xdr:to>
    <xdr:pic>
      <xdr:nvPicPr>
        <xdr:cNvPr id="296" name="Рисунок 295" descr="DIO 904 Секция ограждения N1.JPG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504825" y="251755275"/>
          <a:ext cx="793126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53710</xdr:colOff>
      <xdr:row>277</xdr:row>
      <xdr:rowOff>257176</xdr:rowOff>
    </xdr:from>
    <xdr:to>
      <xdr:col>2</xdr:col>
      <xdr:colOff>784038</xdr:colOff>
      <xdr:row>277</xdr:row>
      <xdr:rowOff>752475</xdr:rowOff>
    </xdr:to>
    <xdr:pic>
      <xdr:nvPicPr>
        <xdr:cNvPr id="297" name="Рисунок 296" descr="DIO 905 Ограждение №2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510910" y="260975476"/>
          <a:ext cx="730328" cy="49529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304</xdr:row>
      <xdr:rowOff>104776</xdr:rowOff>
    </xdr:from>
    <xdr:to>
      <xdr:col>2</xdr:col>
      <xdr:colOff>819151</xdr:colOff>
      <xdr:row>304</xdr:row>
      <xdr:rowOff>743748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1" y="191071501"/>
          <a:ext cx="781050" cy="63897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303</xdr:row>
      <xdr:rowOff>76201</xdr:rowOff>
    </xdr:from>
    <xdr:to>
      <xdr:col>2</xdr:col>
      <xdr:colOff>809581</xdr:colOff>
      <xdr:row>303</xdr:row>
      <xdr:rowOff>723900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6" y="190033276"/>
          <a:ext cx="761955" cy="647699"/>
        </a:xfrm>
        <a:prstGeom prst="rect">
          <a:avLst/>
        </a:prstGeom>
      </xdr:spPr>
    </xdr:pic>
    <xdr:clientData/>
  </xdr:twoCellAnchor>
  <xdr:twoCellAnchor editAs="oneCell">
    <xdr:from>
      <xdr:col>2</xdr:col>
      <xdr:colOff>26988</xdr:colOff>
      <xdr:row>142</xdr:row>
      <xdr:rowOff>17463</xdr:rowOff>
    </xdr:from>
    <xdr:to>
      <xdr:col>2</xdr:col>
      <xdr:colOff>849313</xdr:colOff>
      <xdr:row>142</xdr:row>
      <xdr:rowOff>836882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63" y="23980776"/>
          <a:ext cx="822325" cy="819419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121</xdr:row>
      <xdr:rowOff>38100</xdr:rowOff>
    </xdr:from>
    <xdr:to>
      <xdr:col>2</xdr:col>
      <xdr:colOff>819150</xdr:colOff>
      <xdr:row>121</xdr:row>
      <xdr:rowOff>790575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2343150"/>
          <a:ext cx="752475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55562</xdr:colOff>
      <xdr:row>135</xdr:row>
      <xdr:rowOff>996951</xdr:rowOff>
    </xdr:from>
    <xdr:to>
      <xdr:col>2</xdr:col>
      <xdr:colOff>874712</xdr:colOff>
      <xdr:row>136</xdr:row>
      <xdr:rowOff>809626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937" y="16046451"/>
          <a:ext cx="819150" cy="820737"/>
        </a:xfrm>
        <a:prstGeom prst="rect">
          <a:avLst/>
        </a:prstGeom>
      </xdr:spPr>
    </xdr:pic>
    <xdr:clientData/>
  </xdr:twoCellAnchor>
  <xdr:twoCellAnchor editAs="oneCell">
    <xdr:from>
      <xdr:col>1</xdr:col>
      <xdr:colOff>627064</xdr:colOff>
      <xdr:row>138</xdr:row>
      <xdr:rowOff>1000126</xdr:rowOff>
    </xdr:from>
    <xdr:to>
      <xdr:col>3</xdr:col>
      <xdr:colOff>68264</xdr:colOff>
      <xdr:row>139</xdr:row>
      <xdr:rowOff>1000125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7" y="121142126"/>
          <a:ext cx="1012825" cy="1008062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167</xdr:row>
      <xdr:rowOff>38100</xdr:rowOff>
    </xdr:from>
    <xdr:to>
      <xdr:col>2</xdr:col>
      <xdr:colOff>828675</xdr:colOff>
      <xdr:row>167</xdr:row>
      <xdr:rowOff>752475</xdr:rowOff>
    </xdr:to>
    <xdr:pic>
      <xdr:nvPicPr>
        <xdr:cNvPr id="261" name="Рисунок 260"/>
        <xdr:cNvPicPr>
          <a:picLocks noChangeAspect="1"/>
        </xdr:cNvPicPr>
      </xdr:nvPicPr>
      <xdr:blipFill rotWithShape="1"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53" r="10203"/>
        <a:stretch/>
      </xdr:blipFill>
      <xdr:spPr>
        <a:xfrm>
          <a:off x="485775" y="41071800"/>
          <a:ext cx="8001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90799</xdr:colOff>
      <xdr:row>105</xdr:row>
      <xdr:rowOff>9525</xdr:rowOff>
    </xdr:from>
    <xdr:to>
      <xdr:col>2</xdr:col>
      <xdr:colOff>838200</xdr:colOff>
      <xdr:row>105</xdr:row>
      <xdr:rowOff>754062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174" y="69057838"/>
          <a:ext cx="747401" cy="744537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111</xdr:row>
      <xdr:rowOff>0</xdr:rowOff>
    </xdr:from>
    <xdr:to>
      <xdr:col>2</xdr:col>
      <xdr:colOff>828675</xdr:colOff>
      <xdr:row>111</xdr:row>
      <xdr:rowOff>798512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7635240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12</xdr:row>
      <xdr:rowOff>12700</xdr:rowOff>
    </xdr:from>
    <xdr:to>
      <xdr:col>2</xdr:col>
      <xdr:colOff>790575</xdr:colOff>
      <xdr:row>12</xdr:row>
      <xdr:rowOff>864117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6" y="197275450"/>
          <a:ext cx="695324" cy="851417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18</xdr:row>
      <xdr:rowOff>66675</xdr:rowOff>
    </xdr:from>
    <xdr:to>
      <xdr:col>2</xdr:col>
      <xdr:colOff>857250</xdr:colOff>
      <xdr:row>18</xdr:row>
      <xdr:rowOff>914400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08311750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46</xdr:row>
      <xdr:rowOff>95251</xdr:rowOff>
    </xdr:from>
    <xdr:to>
      <xdr:col>2</xdr:col>
      <xdr:colOff>828675</xdr:colOff>
      <xdr:row>46</xdr:row>
      <xdr:rowOff>771600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6" y="198901051"/>
          <a:ext cx="781049" cy="676349"/>
        </a:xfrm>
        <a:prstGeom prst="rect">
          <a:avLst/>
        </a:prstGeom>
      </xdr:spPr>
    </xdr:pic>
    <xdr:clientData/>
  </xdr:twoCellAnchor>
  <xdr:twoCellAnchor editAs="oneCell">
    <xdr:from>
      <xdr:col>2</xdr:col>
      <xdr:colOff>74613</xdr:colOff>
      <xdr:row>13</xdr:row>
      <xdr:rowOff>26989</xdr:rowOff>
    </xdr:from>
    <xdr:to>
      <xdr:col>2</xdr:col>
      <xdr:colOff>893763</xdr:colOff>
      <xdr:row>13</xdr:row>
      <xdr:rowOff>850793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176" y="8655052"/>
          <a:ext cx="819150" cy="823804"/>
        </a:xfrm>
        <a:prstGeom prst="rect">
          <a:avLst/>
        </a:prstGeom>
      </xdr:spPr>
    </xdr:pic>
    <xdr:clientData/>
  </xdr:twoCellAnchor>
  <xdr:twoCellAnchor editAs="oneCell">
    <xdr:from>
      <xdr:col>2</xdr:col>
      <xdr:colOff>44611</xdr:colOff>
      <xdr:row>22</xdr:row>
      <xdr:rowOff>47625</xdr:rowOff>
    </xdr:from>
    <xdr:to>
      <xdr:col>2</xdr:col>
      <xdr:colOff>805213</xdr:colOff>
      <xdr:row>22</xdr:row>
      <xdr:rowOff>752475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811" y="212836125"/>
          <a:ext cx="760602" cy="7048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21</xdr:row>
      <xdr:rowOff>74780</xdr:rowOff>
    </xdr:from>
    <xdr:to>
      <xdr:col>2</xdr:col>
      <xdr:colOff>828675</xdr:colOff>
      <xdr:row>21</xdr:row>
      <xdr:rowOff>603758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212863280"/>
          <a:ext cx="809624" cy="528978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55</xdr:row>
      <xdr:rowOff>95249</xdr:rowOff>
    </xdr:from>
    <xdr:to>
      <xdr:col>2</xdr:col>
      <xdr:colOff>822228</xdr:colOff>
      <xdr:row>55</xdr:row>
      <xdr:rowOff>723900</xdr:rowOff>
    </xdr:to>
    <xdr:pic>
      <xdr:nvPicPr>
        <xdr:cNvPr id="304" name="Рисунок 303"/>
        <xdr:cNvPicPr>
          <a:picLocks noChangeAspect="1"/>
        </xdr:cNvPicPr>
      </xdr:nvPicPr>
      <xdr:blipFill rotWithShape="1"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7" t="15346" r="22811" b="4951"/>
        <a:stretch/>
      </xdr:blipFill>
      <xdr:spPr>
        <a:xfrm>
          <a:off x="523876" y="232457624"/>
          <a:ext cx="755552" cy="628651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51</xdr:row>
      <xdr:rowOff>809625</xdr:rowOff>
    </xdr:from>
    <xdr:to>
      <xdr:col>2</xdr:col>
      <xdr:colOff>879475</xdr:colOff>
      <xdr:row>52</xdr:row>
      <xdr:rowOff>841374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313" y="44164250"/>
          <a:ext cx="847725" cy="84931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190502</xdr:colOff>
      <xdr:row>26</xdr:row>
      <xdr:rowOff>84139</xdr:rowOff>
    </xdr:from>
    <xdr:to>
      <xdr:col>2</xdr:col>
      <xdr:colOff>878684</xdr:colOff>
      <xdr:row>26</xdr:row>
      <xdr:rowOff>750889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2065" y="20515264"/>
          <a:ext cx="688182" cy="666750"/>
        </a:xfrm>
        <a:prstGeom prst="rect">
          <a:avLst/>
        </a:prstGeom>
      </xdr:spPr>
    </xdr:pic>
    <xdr:clientData/>
  </xdr:twoCellAnchor>
  <xdr:twoCellAnchor editAs="oneCell">
    <xdr:from>
      <xdr:col>2</xdr:col>
      <xdr:colOff>155576</xdr:colOff>
      <xdr:row>27</xdr:row>
      <xdr:rowOff>82550</xdr:rowOff>
    </xdr:from>
    <xdr:to>
      <xdr:col>2</xdr:col>
      <xdr:colOff>928916</xdr:colOff>
      <xdr:row>27</xdr:row>
      <xdr:rowOff>758825</xdr:rowOff>
    </xdr:to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9" y="21323300"/>
          <a:ext cx="773340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25</xdr:row>
      <xdr:rowOff>95250</xdr:rowOff>
    </xdr:from>
    <xdr:to>
      <xdr:col>2</xdr:col>
      <xdr:colOff>828675</xdr:colOff>
      <xdr:row>25</xdr:row>
      <xdr:rowOff>709525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214503000"/>
          <a:ext cx="790575" cy="6142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43</xdr:row>
      <xdr:rowOff>104776</xdr:rowOff>
    </xdr:from>
    <xdr:to>
      <xdr:col>2</xdr:col>
      <xdr:colOff>843003</xdr:colOff>
      <xdr:row>43</xdr:row>
      <xdr:rowOff>733425</xdr:rowOff>
    </xdr:to>
    <xdr:pic>
      <xdr:nvPicPr>
        <xdr:cNvPr id="313" name="Рисунок 312"/>
        <xdr:cNvPicPr>
          <a:picLocks noChangeAspect="1"/>
        </xdr:cNvPicPr>
      </xdr:nvPicPr>
      <xdr:blipFill rotWithShape="1"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37"/>
        <a:stretch/>
      </xdr:blipFill>
      <xdr:spPr>
        <a:xfrm>
          <a:off x="485774" y="228961951"/>
          <a:ext cx="814429" cy="628649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40</xdr:row>
      <xdr:rowOff>19050</xdr:rowOff>
    </xdr:from>
    <xdr:to>
      <xdr:col>2</xdr:col>
      <xdr:colOff>827611</xdr:colOff>
      <xdr:row>40</xdr:row>
      <xdr:rowOff>952500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226028250"/>
          <a:ext cx="760936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42</xdr:row>
      <xdr:rowOff>28575</xdr:rowOff>
    </xdr:from>
    <xdr:to>
      <xdr:col>2</xdr:col>
      <xdr:colOff>826490</xdr:colOff>
      <xdr:row>42</xdr:row>
      <xdr:rowOff>762000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6" y="227876100"/>
          <a:ext cx="797914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53659</xdr:colOff>
      <xdr:row>41</xdr:row>
      <xdr:rowOff>28575</xdr:rowOff>
    </xdr:from>
    <xdr:to>
      <xdr:col>2</xdr:col>
      <xdr:colOff>828675</xdr:colOff>
      <xdr:row>41</xdr:row>
      <xdr:rowOff>800100</xdr:rowOff>
    </xdr:to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859" y="227047425"/>
          <a:ext cx="775016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</xdr:colOff>
      <xdr:row>29</xdr:row>
      <xdr:rowOff>203201</xdr:rowOff>
    </xdr:from>
    <xdr:to>
      <xdr:col>2</xdr:col>
      <xdr:colOff>899526</xdr:colOff>
      <xdr:row>29</xdr:row>
      <xdr:rowOff>822325</xdr:rowOff>
    </xdr:to>
    <xdr:pic>
      <xdr:nvPicPr>
        <xdr:cNvPr id="317" name="Рисунок 316"/>
        <xdr:cNvPicPr>
          <a:picLocks noChangeAspect="1"/>
        </xdr:cNvPicPr>
      </xdr:nvPicPr>
      <xdr:blipFill rotWithShape="1"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36" r="5433"/>
        <a:stretch/>
      </xdr:blipFill>
      <xdr:spPr>
        <a:xfrm>
          <a:off x="1189038" y="23261639"/>
          <a:ext cx="782051" cy="619124"/>
        </a:xfrm>
        <a:prstGeom prst="rect">
          <a:avLst/>
        </a:prstGeom>
      </xdr:spPr>
    </xdr:pic>
    <xdr:clientData/>
  </xdr:twoCellAnchor>
  <xdr:twoCellAnchor editAs="oneCell">
    <xdr:from>
      <xdr:col>2</xdr:col>
      <xdr:colOff>93662</xdr:colOff>
      <xdr:row>67</xdr:row>
      <xdr:rowOff>76200</xdr:rowOff>
    </xdr:from>
    <xdr:to>
      <xdr:col>2</xdr:col>
      <xdr:colOff>884237</xdr:colOff>
      <xdr:row>67</xdr:row>
      <xdr:rowOff>654284</xdr:rowOff>
    </xdr:to>
    <xdr:pic>
      <xdr:nvPicPr>
        <xdr:cNvPr id="98" name="Рисунок 97"/>
        <xdr:cNvPicPr>
          <a:picLocks noChangeAspect="1"/>
        </xdr:cNvPicPr>
      </xdr:nvPicPr>
      <xdr:blipFill rotWithShape="1"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25" r="15436"/>
        <a:stretch/>
      </xdr:blipFill>
      <xdr:spPr>
        <a:xfrm>
          <a:off x="1165225" y="56519763"/>
          <a:ext cx="790575" cy="578084"/>
        </a:xfrm>
        <a:prstGeom prst="rect">
          <a:avLst/>
        </a:prstGeom>
      </xdr:spPr>
    </xdr:pic>
    <xdr:clientData/>
  </xdr:twoCellAnchor>
  <xdr:twoCellAnchor editAs="oneCell">
    <xdr:from>
      <xdr:col>2</xdr:col>
      <xdr:colOff>134939</xdr:colOff>
      <xdr:row>145</xdr:row>
      <xdr:rowOff>79375</xdr:rowOff>
    </xdr:from>
    <xdr:to>
      <xdr:col>2</xdr:col>
      <xdr:colOff>817563</xdr:colOff>
      <xdr:row>145</xdr:row>
      <xdr:rowOff>761999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2" y="130389313"/>
          <a:ext cx="682624" cy="682624"/>
        </a:xfrm>
        <a:prstGeom prst="rect">
          <a:avLst/>
        </a:prstGeom>
      </xdr:spPr>
    </xdr:pic>
    <xdr:clientData/>
  </xdr:twoCellAnchor>
  <xdr:twoCellAnchor editAs="oneCell">
    <xdr:from>
      <xdr:col>2</xdr:col>
      <xdr:colOff>55564</xdr:colOff>
      <xdr:row>132</xdr:row>
      <xdr:rowOff>23813</xdr:rowOff>
    </xdr:from>
    <xdr:to>
      <xdr:col>2</xdr:col>
      <xdr:colOff>849314</xdr:colOff>
      <xdr:row>132</xdr:row>
      <xdr:rowOff>817563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939" y="13057188"/>
          <a:ext cx="793750" cy="793750"/>
        </a:xfrm>
        <a:prstGeom prst="rect">
          <a:avLst/>
        </a:prstGeom>
      </xdr:spPr>
    </xdr:pic>
    <xdr:clientData/>
  </xdr:twoCellAnchor>
  <xdr:twoCellAnchor editAs="oneCell">
    <xdr:from>
      <xdr:col>2</xdr:col>
      <xdr:colOff>79376</xdr:colOff>
      <xdr:row>107</xdr:row>
      <xdr:rowOff>63498</xdr:rowOff>
    </xdr:from>
    <xdr:to>
      <xdr:col>2</xdr:col>
      <xdr:colOff>873128</xdr:colOff>
      <xdr:row>108</xdr:row>
      <xdr:rowOff>15875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751" y="70738998"/>
          <a:ext cx="793752" cy="793752"/>
        </a:xfrm>
        <a:prstGeom prst="rect">
          <a:avLst/>
        </a:prstGeom>
      </xdr:spPr>
    </xdr:pic>
    <xdr:clientData/>
  </xdr:twoCellAnchor>
  <xdr:twoCellAnchor editAs="oneCell">
    <xdr:from>
      <xdr:col>1</xdr:col>
      <xdr:colOff>627063</xdr:colOff>
      <xdr:row>10</xdr:row>
      <xdr:rowOff>7939</xdr:rowOff>
    </xdr:from>
    <xdr:to>
      <xdr:col>2</xdr:col>
      <xdr:colOff>912813</xdr:colOff>
      <xdr:row>10</xdr:row>
      <xdr:rowOff>928689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5810252"/>
          <a:ext cx="920750" cy="920750"/>
        </a:xfrm>
        <a:prstGeom prst="rect">
          <a:avLst/>
        </a:prstGeom>
      </xdr:spPr>
    </xdr:pic>
    <xdr:clientData/>
  </xdr:twoCellAnchor>
  <xdr:twoCellAnchor editAs="oneCell">
    <xdr:from>
      <xdr:col>2</xdr:col>
      <xdr:colOff>55562</xdr:colOff>
      <xdr:row>11</xdr:row>
      <xdr:rowOff>39689</xdr:rowOff>
    </xdr:from>
    <xdr:to>
      <xdr:col>2</xdr:col>
      <xdr:colOff>904875</xdr:colOff>
      <xdr:row>11</xdr:row>
      <xdr:rowOff>889002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937" y="196357877"/>
          <a:ext cx="849313" cy="849313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14</xdr:row>
      <xdr:rowOff>15876</xdr:rowOff>
    </xdr:from>
    <xdr:to>
      <xdr:col>2</xdr:col>
      <xdr:colOff>881062</xdr:colOff>
      <xdr:row>14</xdr:row>
      <xdr:rowOff>817563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750" y="199088376"/>
          <a:ext cx="801687" cy="801687"/>
        </a:xfrm>
        <a:prstGeom prst="rect">
          <a:avLst/>
        </a:prstGeom>
      </xdr:spPr>
    </xdr:pic>
    <xdr:clientData/>
  </xdr:twoCellAnchor>
  <xdr:twoCellAnchor editAs="oneCell">
    <xdr:from>
      <xdr:col>1</xdr:col>
      <xdr:colOff>539748</xdr:colOff>
      <xdr:row>20</xdr:row>
      <xdr:rowOff>142874</xdr:rowOff>
    </xdr:from>
    <xdr:to>
      <xdr:col>3</xdr:col>
      <xdr:colOff>47624</xdr:colOff>
      <xdr:row>20</xdr:row>
      <xdr:rowOff>750093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1" y="15327312"/>
          <a:ext cx="1079501" cy="60721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873125</xdr:rowOff>
    </xdr:from>
    <xdr:to>
      <xdr:col>2</xdr:col>
      <xdr:colOff>928687</xdr:colOff>
      <xdr:row>23</xdr:row>
      <xdr:rowOff>912812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5" y="207367188"/>
          <a:ext cx="928687" cy="928687"/>
        </a:xfrm>
        <a:prstGeom prst="rect">
          <a:avLst/>
        </a:prstGeom>
      </xdr:spPr>
    </xdr:pic>
    <xdr:clientData/>
  </xdr:twoCellAnchor>
  <xdr:twoCellAnchor editAs="oneCell">
    <xdr:from>
      <xdr:col>1</xdr:col>
      <xdr:colOff>627064</xdr:colOff>
      <xdr:row>30</xdr:row>
      <xdr:rowOff>55565</xdr:rowOff>
    </xdr:from>
    <xdr:to>
      <xdr:col>2</xdr:col>
      <xdr:colOff>849313</xdr:colOff>
      <xdr:row>30</xdr:row>
      <xdr:rowOff>912814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7" y="24122065"/>
          <a:ext cx="857249" cy="857249"/>
        </a:xfrm>
        <a:prstGeom prst="rect">
          <a:avLst/>
        </a:prstGeom>
      </xdr:spPr>
    </xdr:pic>
    <xdr:clientData/>
  </xdr:twoCellAnchor>
  <xdr:twoCellAnchor editAs="oneCell">
    <xdr:from>
      <xdr:col>2</xdr:col>
      <xdr:colOff>3</xdr:colOff>
      <xdr:row>32</xdr:row>
      <xdr:rowOff>968376</xdr:rowOff>
    </xdr:from>
    <xdr:to>
      <xdr:col>3</xdr:col>
      <xdr:colOff>31751</xdr:colOff>
      <xdr:row>34</xdr:row>
      <xdr:rowOff>87311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8" y="216630251"/>
          <a:ext cx="968373" cy="968373"/>
        </a:xfrm>
        <a:prstGeom prst="rect">
          <a:avLst/>
        </a:prstGeom>
      </xdr:spPr>
    </xdr:pic>
    <xdr:clientData/>
  </xdr:twoCellAnchor>
  <xdr:twoCellAnchor editAs="oneCell">
    <xdr:from>
      <xdr:col>2</xdr:col>
      <xdr:colOff>42185</xdr:colOff>
      <xdr:row>31</xdr:row>
      <xdr:rowOff>158749</xdr:rowOff>
    </xdr:from>
    <xdr:to>
      <xdr:col>2</xdr:col>
      <xdr:colOff>893261</xdr:colOff>
      <xdr:row>31</xdr:row>
      <xdr:rowOff>865186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748" y="25233312"/>
          <a:ext cx="851076" cy="706437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</xdr:colOff>
      <xdr:row>33</xdr:row>
      <xdr:rowOff>817562</xdr:rowOff>
    </xdr:from>
    <xdr:to>
      <xdr:col>2</xdr:col>
      <xdr:colOff>920750</xdr:colOff>
      <xdr:row>34</xdr:row>
      <xdr:rowOff>881062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313" y="27908250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460376</xdr:colOff>
      <xdr:row>38</xdr:row>
      <xdr:rowOff>71437</xdr:rowOff>
    </xdr:from>
    <xdr:to>
      <xdr:col>3</xdr:col>
      <xdr:colOff>63501</xdr:colOff>
      <xdr:row>38</xdr:row>
      <xdr:rowOff>732234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4" y="31765875"/>
          <a:ext cx="1174750" cy="660797"/>
        </a:xfrm>
        <a:prstGeom prst="rect">
          <a:avLst/>
        </a:prstGeom>
      </xdr:spPr>
    </xdr:pic>
    <xdr:clientData/>
  </xdr:twoCellAnchor>
  <xdr:twoCellAnchor editAs="oneCell">
    <xdr:from>
      <xdr:col>2</xdr:col>
      <xdr:colOff>39688</xdr:colOff>
      <xdr:row>47</xdr:row>
      <xdr:rowOff>825499</xdr:rowOff>
    </xdr:from>
    <xdr:to>
      <xdr:col>2</xdr:col>
      <xdr:colOff>928689</xdr:colOff>
      <xdr:row>49</xdr:row>
      <xdr:rowOff>15875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3" y="230306562"/>
          <a:ext cx="889001" cy="889001"/>
        </a:xfrm>
        <a:prstGeom prst="rect">
          <a:avLst/>
        </a:prstGeom>
      </xdr:spPr>
    </xdr:pic>
    <xdr:clientData/>
  </xdr:twoCellAnchor>
  <xdr:twoCellAnchor editAs="oneCell">
    <xdr:from>
      <xdr:col>1</xdr:col>
      <xdr:colOff>539752</xdr:colOff>
      <xdr:row>49</xdr:row>
      <xdr:rowOff>39689</xdr:rowOff>
    </xdr:from>
    <xdr:to>
      <xdr:col>3</xdr:col>
      <xdr:colOff>55563</xdr:colOff>
      <xdr:row>49</xdr:row>
      <xdr:rowOff>744721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5" y="41822689"/>
          <a:ext cx="1087436" cy="705032"/>
        </a:xfrm>
        <a:prstGeom prst="rect">
          <a:avLst/>
        </a:prstGeom>
      </xdr:spPr>
    </xdr:pic>
    <xdr:clientData/>
  </xdr:twoCellAnchor>
  <xdr:twoCellAnchor editAs="oneCell">
    <xdr:from>
      <xdr:col>2</xdr:col>
      <xdr:colOff>55562</xdr:colOff>
      <xdr:row>54</xdr:row>
      <xdr:rowOff>15874</xdr:rowOff>
    </xdr:from>
    <xdr:to>
      <xdr:col>2</xdr:col>
      <xdr:colOff>881063</xdr:colOff>
      <xdr:row>54</xdr:row>
      <xdr:rowOff>841375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" y="45886687"/>
          <a:ext cx="825501" cy="825501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57</xdr:row>
      <xdr:rowOff>119062</xdr:rowOff>
    </xdr:from>
    <xdr:to>
      <xdr:col>2</xdr:col>
      <xdr:colOff>896938</xdr:colOff>
      <xdr:row>57</xdr:row>
      <xdr:rowOff>623589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6" y="236624812"/>
          <a:ext cx="896937" cy="504527"/>
        </a:xfrm>
        <a:prstGeom prst="rect">
          <a:avLst/>
        </a:prstGeom>
      </xdr:spPr>
    </xdr:pic>
    <xdr:clientData/>
  </xdr:twoCellAnchor>
  <xdr:twoCellAnchor editAs="oneCell">
    <xdr:from>
      <xdr:col>2</xdr:col>
      <xdr:colOff>23814</xdr:colOff>
      <xdr:row>62</xdr:row>
      <xdr:rowOff>31751</xdr:rowOff>
    </xdr:from>
    <xdr:to>
      <xdr:col>2</xdr:col>
      <xdr:colOff>912813</xdr:colOff>
      <xdr:row>62</xdr:row>
      <xdr:rowOff>920750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189" y="238942564"/>
          <a:ext cx="888999" cy="888999"/>
        </a:xfrm>
        <a:prstGeom prst="rect">
          <a:avLst/>
        </a:prstGeom>
      </xdr:spPr>
    </xdr:pic>
    <xdr:clientData/>
  </xdr:twoCellAnchor>
  <xdr:twoCellAnchor editAs="oneCell">
    <xdr:from>
      <xdr:col>1</xdr:col>
      <xdr:colOff>595313</xdr:colOff>
      <xdr:row>44</xdr:row>
      <xdr:rowOff>47627</xdr:rowOff>
    </xdr:from>
    <xdr:to>
      <xdr:col>2</xdr:col>
      <xdr:colOff>865187</xdr:colOff>
      <xdr:row>44</xdr:row>
      <xdr:rowOff>952501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76" y="37401502"/>
          <a:ext cx="904874" cy="904874"/>
        </a:xfrm>
        <a:prstGeom prst="rect">
          <a:avLst/>
        </a:prstGeom>
      </xdr:spPr>
    </xdr:pic>
    <xdr:clientData/>
  </xdr:twoCellAnchor>
  <xdr:twoCellAnchor editAs="oneCell">
    <xdr:from>
      <xdr:col>1</xdr:col>
      <xdr:colOff>627062</xdr:colOff>
      <xdr:row>65</xdr:row>
      <xdr:rowOff>134937</xdr:rowOff>
    </xdr:from>
    <xdr:to>
      <xdr:col>3</xdr:col>
      <xdr:colOff>882</xdr:colOff>
      <xdr:row>65</xdr:row>
      <xdr:rowOff>666750</xdr:rowOff>
    </xdr:to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5" y="54998937"/>
          <a:ext cx="945445" cy="531813"/>
        </a:xfrm>
        <a:prstGeom prst="rect">
          <a:avLst/>
        </a:prstGeom>
      </xdr:spPr>
    </xdr:pic>
    <xdr:clientData/>
  </xdr:twoCellAnchor>
  <xdr:twoCellAnchor editAs="oneCell">
    <xdr:from>
      <xdr:col>2</xdr:col>
      <xdr:colOff>23813</xdr:colOff>
      <xdr:row>57</xdr:row>
      <xdr:rowOff>730249</xdr:rowOff>
    </xdr:from>
    <xdr:to>
      <xdr:col>2</xdr:col>
      <xdr:colOff>865187</xdr:colOff>
      <xdr:row>59</xdr:row>
      <xdr:rowOff>23810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188" y="238244062"/>
          <a:ext cx="841374" cy="841374"/>
        </a:xfrm>
        <a:prstGeom prst="rect">
          <a:avLst/>
        </a:prstGeom>
      </xdr:spPr>
    </xdr:pic>
    <xdr:clientData/>
  </xdr:twoCellAnchor>
  <xdr:oneCellAnchor>
    <xdr:from>
      <xdr:col>2</xdr:col>
      <xdr:colOff>20285</xdr:colOff>
      <xdr:row>70</xdr:row>
      <xdr:rowOff>183453</xdr:rowOff>
    </xdr:from>
    <xdr:ext cx="972086" cy="546798"/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098" y="59357516"/>
          <a:ext cx="972086" cy="546798"/>
        </a:xfrm>
        <a:prstGeom prst="rect">
          <a:avLst/>
        </a:prstGeom>
      </xdr:spPr>
    </xdr:pic>
    <xdr:clientData/>
  </xdr:oneCellAnchor>
  <xdr:twoCellAnchor editAs="oneCell">
    <xdr:from>
      <xdr:col>2</xdr:col>
      <xdr:colOff>71439</xdr:colOff>
      <xdr:row>72</xdr:row>
      <xdr:rowOff>47625</xdr:rowOff>
    </xdr:from>
    <xdr:to>
      <xdr:col>2</xdr:col>
      <xdr:colOff>865151</xdr:colOff>
      <xdr:row>72</xdr:row>
      <xdr:rowOff>714374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5" r="22098"/>
        <a:stretch/>
      </xdr:blipFill>
      <xdr:spPr>
        <a:xfrm>
          <a:off x="1143002" y="62872938"/>
          <a:ext cx="793712" cy="666749"/>
        </a:xfrm>
        <a:prstGeom prst="rect">
          <a:avLst/>
        </a:prstGeom>
      </xdr:spPr>
    </xdr:pic>
    <xdr:clientData/>
  </xdr:twoCellAnchor>
  <xdr:twoCellAnchor editAs="oneCell">
    <xdr:from>
      <xdr:col>2</xdr:col>
      <xdr:colOff>7938</xdr:colOff>
      <xdr:row>71</xdr:row>
      <xdr:rowOff>15876</xdr:rowOff>
    </xdr:from>
    <xdr:to>
      <xdr:col>2</xdr:col>
      <xdr:colOff>912813</xdr:colOff>
      <xdr:row>71</xdr:row>
      <xdr:rowOff>556342</xdr:rowOff>
    </xdr:to>
    <xdr:pic>
      <xdr:nvPicPr>
        <xdr:cNvPr id="54" name="Рисунок 53"/>
        <xdr:cNvPicPr>
          <a:picLocks noChangeAspect="1"/>
        </xdr:cNvPicPr>
      </xdr:nvPicPr>
      <xdr:blipFill rotWithShape="1"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92" r="8302"/>
        <a:stretch/>
      </xdr:blipFill>
      <xdr:spPr>
        <a:xfrm>
          <a:off x="1079501" y="247427751"/>
          <a:ext cx="904875" cy="540466"/>
        </a:xfrm>
        <a:prstGeom prst="rect">
          <a:avLst/>
        </a:prstGeom>
      </xdr:spPr>
    </xdr:pic>
    <xdr:clientData/>
  </xdr:twoCellAnchor>
  <xdr:twoCellAnchor editAs="oneCell">
    <xdr:from>
      <xdr:col>2</xdr:col>
      <xdr:colOff>150814</xdr:colOff>
      <xdr:row>73</xdr:row>
      <xdr:rowOff>31750</xdr:rowOff>
    </xdr:from>
    <xdr:to>
      <xdr:col>2</xdr:col>
      <xdr:colOff>777875</xdr:colOff>
      <xdr:row>73</xdr:row>
      <xdr:rowOff>715744</xdr:rowOff>
    </xdr:to>
    <xdr:pic>
      <xdr:nvPicPr>
        <xdr:cNvPr id="278" name="Рисунок 277"/>
        <xdr:cNvPicPr>
          <a:picLocks noChangeAspect="1"/>
        </xdr:cNvPicPr>
      </xdr:nvPicPr>
      <xdr:blipFill rotWithShape="1"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25" r="25900"/>
        <a:stretch/>
      </xdr:blipFill>
      <xdr:spPr>
        <a:xfrm>
          <a:off x="1222377" y="63746063"/>
          <a:ext cx="627061" cy="683994"/>
        </a:xfrm>
        <a:prstGeom prst="rect">
          <a:avLst/>
        </a:prstGeom>
      </xdr:spPr>
    </xdr:pic>
    <xdr:clientData/>
  </xdr:twoCellAnchor>
  <xdr:twoCellAnchor editAs="oneCell">
    <xdr:from>
      <xdr:col>2</xdr:col>
      <xdr:colOff>23814</xdr:colOff>
      <xdr:row>17</xdr:row>
      <xdr:rowOff>47626</xdr:rowOff>
    </xdr:from>
    <xdr:to>
      <xdr:col>2</xdr:col>
      <xdr:colOff>873125</xdr:colOff>
      <xdr:row>17</xdr:row>
      <xdr:rowOff>896937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7" y="200294876"/>
          <a:ext cx="849311" cy="849311"/>
        </a:xfrm>
        <a:prstGeom prst="rect">
          <a:avLst/>
        </a:prstGeom>
      </xdr:spPr>
    </xdr:pic>
    <xdr:clientData/>
  </xdr:twoCellAnchor>
  <xdr:twoCellAnchor editAs="oneCell">
    <xdr:from>
      <xdr:col>2</xdr:col>
      <xdr:colOff>47627</xdr:colOff>
      <xdr:row>46</xdr:row>
      <xdr:rowOff>803277</xdr:rowOff>
    </xdr:from>
    <xdr:to>
      <xdr:col>2</xdr:col>
      <xdr:colOff>888999</xdr:colOff>
      <xdr:row>47</xdr:row>
      <xdr:rowOff>819149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190" y="227998340"/>
          <a:ext cx="841372" cy="84137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53</xdr:row>
      <xdr:rowOff>23811</xdr:rowOff>
    </xdr:from>
    <xdr:to>
      <xdr:col>2</xdr:col>
      <xdr:colOff>889000</xdr:colOff>
      <xdr:row>53</xdr:row>
      <xdr:rowOff>817560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814" y="232981499"/>
          <a:ext cx="793749" cy="793749"/>
        </a:xfrm>
        <a:prstGeom prst="rect">
          <a:avLst/>
        </a:prstGeom>
      </xdr:spPr>
    </xdr:pic>
    <xdr:clientData/>
  </xdr:twoCellAnchor>
  <xdr:twoCellAnchor editAs="oneCell">
    <xdr:from>
      <xdr:col>2</xdr:col>
      <xdr:colOff>7937</xdr:colOff>
      <xdr:row>61</xdr:row>
      <xdr:rowOff>1586</xdr:rowOff>
    </xdr:from>
    <xdr:to>
      <xdr:col>2</xdr:col>
      <xdr:colOff>839789</xdr:colOff>
      <xdr:row>61</xdr:row>
      <xdr:rowOff>833438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00" y="238301211"/>
          <a:ext cx="831852" cy="831852"/>
        </a:xfrm>
        <a:prstGeom prst="rect">
          <a:avLst/>
        </a:prstGeom>
      </xdr:spPr>
    </xdr:pic>
    <xdr:clientData/>
  </xdr:twoCellAnchor>
  <xdr:twoCellAnchor editAs="oneCell">
    <xdr:from>
      <xdr:col>2</xdr:col>
      <xdr:colOff>39688</xdr:colOff>
      <xdr:row>60</xdr:row>
      <xdr:rowOff>87315</xdr:rowOff>
    </xdr:from>
    <xdr:to>
      <xdr:col>2</xdr:col>
      <xdr:colOff>886920</xdr:colOff>
      <xdr:row>60</xdr:row>
      <xdr:rowOff>690563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51" y="238386940"/>
          <a:ext cx="847232" cy="603248"/>
        </a:xfrm>
        <a:prstGeom prst="rect">
          <a:avLst/>
        </a:prstGeom>
      </xdr:spPr>
    </xdr:pic>
    <xdr:clientData/>
  </xdr:twoCellAnchor>
  <xdr:twoCellAnchor editAs="oneCell">
    <xdr:from>
      <xdr:col>2</xdr:col>
      <xdr:colOff>79376</xdr:colOff>
      <xdr:row>290</xdr:row>
      <xdr:rowOff>7938</xdr:rowOff>
    </xdr:from>
    <xdr:to>
      <xdr:col>2</xdr:col>
      <xdr:colOff>865187</xdr:colOff>
      <xdr:row>290</xdr:row>
      <xdr:rowOff>951551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939" y="266811126"/>
          <a:ext cx="785811" cy="943613"/>
        </a:xfrm>
        <a:prstGeom prst="rect">
          <a:avLst/>
        </a:prstGeom>
      </xdr:spPr>
    </xdr:pic>
    <xdr:clientData/>
  </xdr:twoCellAnchor>
  <xdr:twoCellAnchor editAs="oneCell">
    <xdr:from>
      <xdr:col>1</xdr:col>
      <xdr:colOff>34926</xdr:colOff>
      <xdr:row>458</xdr:row>
      <xdr:rowOff>66675</xdr:rowOff>
    </xdr:from>
    <xdr:to>
      <xdr:col>1</xdr:col>
      <xdr:colOff>422274</xdr:colOff>
      <xdr:row>458</xdr:row>
      <xdr:rowOff>394844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114" y="406228550"/>
          <a:ext cx="387348" cy="328169"/>
        </a:xfrm>
        <a:prstGeom prst="rect">
          <a:avLst/>
        </a:prstGeom>
      </xdr:spPr>
    </xdr:pic>
    <xdr:clientData/>
  </xdr:twoCellAnchor>
  <xdr:twoCellAnchor editAs="oneCell">
    <xdr:from>
      <xdr:col>1</xdr:col>
      <xdr:colOff>20639</xdr:colOff>
      <xdr:row>459</xdr:row>
      <xdr:rowOff>36512</xdr:rowOff>
    </xdr:from>
    <xdr:to>
      <xdr:col>1</xdr:col>
      <xdr:colOff>407987</xdr:colOff>
      <xdr:row>459</xdr:row>
      <xdr:rowOff>364681</xdr:rowOff>
    </xdr:to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827" y="406706387"/>
          <a:ext cx="387348" cy="328169"/>
        </a:xfrm>
        <a:prstGeom prst="rect">
          <a:avLst/>
        </a:prstGeom>
      </xdr:spPr>
    </xdr:pic>
    <xdr:clientData/>
  </xdr:twoCellAnchor>
  <xdr:twoCellAnchor editAs="oneCell">
    <xdr:from>
      <xdr:col>1</xdr:col>
      <xdr:colOff>30164</xdr:colOff>
      <xdr:row>460</xdr:row>
      <xdr:rowOff>30162</xdr:rowOff>
    </xdr:from>
    <xdr:to>
      <xdr:col>1</xdr:col>
      <xdr:colOff>417512</xdr:colOff>
      <xdr:row>460</xdr:row>
      <xdr:rowOff>358331</xdr:rowOff>
    </xdr:to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2" y="407144537"/>
          <a:ext cx="387348" cy="328169"/>
        </a:xfrm>
        <a:prstGeom prst="rect">
          <a:avLst/>
        </a:prstGeom>
      </xdr:spPr>
    </xdr:pic>
    <xdr:clientData/>
  </xdr:twoCellAnchor>
  <xdr:twoCellAnchor editAs="oneCell">
    <xdr:from>
      <xdr:col>1</xdr:col>
      <xdr:colOff>7939</xdr:colOff>
      <xdr:row>461</xdr:row>
      <xdr:rowOff>7937</xdr:rowOff>
    </xdr:from>
    <xdr:to>
      <xdr:col>1</xdr:col>
      <xdr:colOff>395287</xdr:colOff>
      <xdr:row>462</xdr:row>
      <xdr:rowOff>2731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7" y="407535062"/>
          <a:ext cx="387348" cy="328169"/>
        </a:xfrm>
        <a:prstGeom prst="rect">
          <a:avLst/>
        </a:prstGeom>
      </xdr:spPr>
    </xdr:pic>
    <xdr:clientData/>
  </xdr:twoCellAnchor>
  <xdr:twoCellAnchor editAs="oneCell">
    <xdr:from>
      <xdr:col>1</xdr:col>
      <xdr:colOff>17464</xdr:colOff>
      <xdr:row>462</xdr:row>
      <xdr:rowOff>25400</xdr:rowOff>
    </xdr:from>
    <xdr:to>
      <xdr:col>1</xdr:col>
      <xdr:colOff>404812</xdr:colOff>
      <xdr:row>463</xdr:row>
      <xdr:rowOff>20194</xdr:rowOff>
    </xdr:to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2" y="407885900"/>
          <a:ext cx="387348" cy="32816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19052</xdr:colOff>
      <xdr:row>463</xdr:row>
      <xdr:rowOff>26988</xdr:rowOff>
    </xdr:from>
    <xdr:to>
      <xdr:col>1</xdr:col>
      <xdr:colOff>406400</xdr:colOff>
      <xdr:row>463</xdr:row>
      <xdr:rowOff>355157</xdr:rowOff>
    </xdr:to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40" y="408220863"/>
          <a:ext cx="387348" cy="328169"/>
        </a:xfrm>
        <a:prstGeom prst="rect">
          <a:avLst/>
        </a:prstGeom>
      </xdr:spPr>
    </xdr:pic>
    <xdr:clientData/>
  </xdr:twoCellAnchor>
  <xdr:oneCellAnchor>
    <xdr:from>
      <xdr:col>2</xdr:col>
      <xdr:colOff>19050</xdr:colOff>
      <xdr:row>5</xdr:row>
      <xdr:rowOff>66675</xdr:rowOff>
    </xdr:from>
    <xdr:ext cx="809625" cy="809625"/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613" y="93729175"/>
          <a:ext cx="809625" cy="809625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6</xdr:row>
      <xdr:rowOff>76200</xdr:rowOff>
    </xdr:from>
    <xdr:ext cx="790575" cy="790575"/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8" y="94659450"/>
          <a:ext cx="790575" cy="790575"/>
        </a:xfrm>
        <a:prstGeom prst="rect">
          <a:avLst/>
        </a:prstGeom>
      </xdr:spPr>
    </xdr:pic>
    <xdr:clientData/>
  </xdr:oneCellAnchor>
  <xdr:oneCellAnchor>
    <xdr:from>
      <xdr:col>2</xdr:col>
      <xdr:colOff>57151</xdr:colOff>
      <xdr:row>7</xdr:row>
      <xdr:rowOff>57150</xdr:rowOff>
    </xdr:from>
    <xdr:ext cx="762000" cy="778669"/>
    <xdr:pic>
      <xdr:nvPicPr>
        <xdr:cNvPr id="325" name="Рисунок 324"/>
        <xdr:cNvPicPr>
          <a:picLocks noChangeAspect="1"/>
        </xdr:cNvPicPr>
      </xdr:nvPicPr>
      <xdr:blipFill rotWithShape="1">
        <a:blip xmlns:r="http://schemas.openxmlformats.org/officeDocument/2006/relationships" r:embed="rId285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125" t="12625" r="7875" b="5624"/>
        <a:stretch/>
      </xdr:blipFill>
      <xdr:spPr>
        <a:xfrm>
          <a:off x="1128714" y="95545275"/>
          <a:ext cx="762000" cy="778669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8</xdr:row>
      <xdr:rowOff>114301</xdr:rowOff>
    </xdr:from>
    <xdr:ext cx="792000" cy="723900"/>
    <xdr:pic>
      <xdr:nvPicPr>
        <xdr:cNvPr id="328" name="Рисунок 327" descr="DIO 506.1 Горка Жираф.JPG"/>
        <xdr:cNvPicPr>
          <a:picLocks noChangeAspect="1"/>
        </xdr:cNvPicPr>
      </xdr:nvPicPr>
      <xdr:blipFill rotWithShape="1">
        <a:blip xmlns:r="http://schemas.openxmlformats.org/officeDocument/2006/relationships" r:embed="rId286" cstate="print"/>
        <a:srcRect l="1" r="6539"/>
        <a:stretch/>
      </xdr:blipFill>
      <xdr:spPr>
        <a:xfrm>
          <a:off x="1100138" y="97523301"/>
          <a:ext cx="792000" cy="723900"/>
        </a:xfrm>
        <a:prstGeom prst="rect">
          <a:avLst/>
        </a:prstGeom>
      </xdr:spPr>
    </xdr:pic>
    <xdr:clientData/>
  </xdr:oneCellAnchor>
  <xdr:twoCellAnchor editAs="oneCell">
    <xdr:from>
      <xdr:col>2</xdr:col>
      <xdr:colOff>28576</xdr:colOff>
      <xdr:row>75</xdr:row>
      <xdr:rowOff>95250</xdr:rowOff>
    </xdr:from>
    <xdr:to>
      <xdr:col>2</xdr:col>
      <xdr:colOff>836646</xdr:colOff>
      <xdr:row>75</xdr:row>
      <xdr:rowOff>865187</xdr:rowOff>
    </xdr:to>
    <xdr:pic>
      <xdr:nvPicPr>
        <xdr:cNvPr id="329" name="Рисунок 1397" descr="DIO760 ИК Сказочный1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BEBA8EAE-BF5A-486C-A8C5-ECC9F3942E4B}">
              <a14:imgProps xmlns:a14="http://schemas.microsoft.com/office/drawing/2010/main">
                <a14:imgLayer r:embed="rId288">
                  <a14:imgEffect>
                    <a14:brightnessContrast bright="1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9" y="64428688"/>
          <a:ext cx="808070" cy="769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30" name="TextBox 329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31" name="TextBox 330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32" name="TextBox 331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33" name="TextBox 332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34" name="TextBox 333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35" name="TextBox 334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36" name="TextBox 335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37" name="TextBox 336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38" name="TextBox 337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39" name="TextBox 338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40" name="TextBox 339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41" name="TextBox 340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42" name="TextBox 341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43" name="TextBox 342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44" name="TextBox 343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45" name="TextBox 344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46" name="TextBox 345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47" name="TextBox 346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48" name="TextBox 347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49" name="TextBox 348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50" name="TextBox 349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51" name="TextBox 350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52" name="TextBox 351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53" name="TextBox 352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54" name="TextBox 353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55" name="TextBox 354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56" name="TextBox 355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57" name="TextBox 356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58" name="TextBox 357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59" name="TextBox 358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60" name="TextBox 359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61" name="TextBox 360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62" name="TextBox 361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63" name="TextBox 362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64" name="TextBox 363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65" name="TextBox 364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66" name="TextBox 365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67" name="TextBox 366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68" name="TextBox 367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69" name="TextBox 368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70" name="TextBox 369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71" name="TextBox 370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72" name="TextBox 371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73" name="TextBox 372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74" name="TextBox 373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75" name="TextBox 374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76" name="TextBox 375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77" name="TextBox 376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78" name="TextBox 377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79" name="TextBox 378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80" name="TextBox 379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81" name="TextBox 380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82" name="TextBox 381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83" name="TextBox 382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84" name="TextBox 383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85" name="TextBox 384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86" name="TextBox 385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87" name="TextBox 386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88" name="TextBox 387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89" name="TextBox 388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90" name="TextBox 389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91" name="TextBox 390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92" name="TextBox 391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93" name="TextBox 392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94" name="TextBox 393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95" name="TextBox 394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96" name="TextBox 395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97" name="TextBox 396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98" name="TextBox 397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399" name="TextBox 398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00" name="TextBox 399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01" name="TextBox 400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02" name="TextBox 401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03" name="TextBox 402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04" name="TextBox 403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05" name="TextBox 404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06" name="TextBox 405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07" name="TextBox 406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08" name="TextBox 407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09" name="TextBox 408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10" name="TextBox 409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11" name="TextBox 410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12" name="TextBox 411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13" name="TextBox 412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14" name="TextBox 413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15" name="TextBox 414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16" name="TextBox 415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17" name="TextBox 416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18" name="TextBox 417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19" name="TextBox 418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20" name="TextBox 419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21" name="TextBox 420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22" name="TextBox 421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23" name="TextBox 422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24" name="TextBox 423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25" name="TextBox 424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26" name="TextBox 425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27" name="TextBox 426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28" name="TextBox 427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29" name="TextBox 428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30" name="TextBox 429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31" name="TextBox 430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32" name="TextBox 431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33" name="TextBox 432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34" name="TextBox 433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35" name="TextBox 434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36" name="TextBox 435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75</xdr:row>
      <xdr:rowOff>0</xdr:rowOff>
    </xdr:from>
    <xdr:ext cx="194455" cy="287533"/>
    <xdr:sp macro="" textlink="">
      <xdr:nvSpPr>
        <xdr:cNvPr id="437" name="TextBox 436"/>
        <xdr:cNvSpPr txBox="1"/>
      </xdr:nvSpPr>
      <xdr:spPr>
        <a:xfrm>
          <a:off x="2981325" y="14573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7</xdr:col>
      <xdr:colOff>0</xdr:colOff>
      <xdr:row>76</xdr:row>
      <xdr:rowOff>0</xdr:rowOff>
    </xdr:from>
    <xdr:to>
      <xdr:col>7</xdr:col>
      <xdr:colOff>304800</xdr:colOff>
      <xdr:row>76</xdr:row>
      <xdr:rowOff>200025</xdr:rowOff>
    </xdr:to>
    <xdr:sp macro="" textlink="">
      <xdr:nvSpPr>
        <xdr:cNvPr id="438" name="AutoShape 3" descr="Vaizdo rezultatas pagal užklausą „Тренажер SG 107“"/>
        <xdr:cNvSpPr>
          <a:spLocks noChangeAspect="1" noChangeArrowheads="1"/>
        </xdr:cNvSpPr>
      </xdr:nvSpPr>
      <xdr:spPr bwMode="auto">
        <a:xfrm>
          <a:off x="6134100" y="2943225"/>
          <a:ext cx="3048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304800</xdr:colOff>
      <xdr:row>76</xdr:row>
      <xdr:rowOff>200025</xdr:rowOff>
    </xdr:to>
    <xdr:sp macro="" textlink="">
      <xdr:nvSpPr>
        <xdr:cNvPr id="439" name="AutoShape 3" descr="Vaizdo rezultatas pagal užklausą „Тренажер SG 107“"/>
        <xdr:cNvSpPr>
          <a:spLocks noChangeAspect="1" noChangeArrowheads="1"/>
        </xdr:cNvSpPr>
      </xdr:nvSpPr>
      <xdr:spPr bwMode="auto">
        <a:xfrm>
          <a:off x="6134100" y="2943225"/>
          <a:ext cx="3048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57150</xdr:colOff>
      <xdr:row>77</xdr:row>
      <xdr:rowOff>0</xdr:rowOff>
    </xdr:from>
    <xdr:to>
      <xdr:col>7</xdr:col>
      <xdr:colOff>361950</xdr:colOff>
      <xdr:row>77</xdr:row>
      <xdr:rowOff>200025</xdr:rowOff>
    </xdr:to>
    <xdr:sp macro="" textlink="">
      <xdr:nvSpPr>
        <xdr:cNvPr id="440" name="AutoShape 3" descr="Vaizdo rezultatas pagal užklausą „Тренажер SG 107“"/>
        <xdr:cNvSpPr>
          <a:spLocks noChangeAspect="1" noChangeArrowheads="1"/>
        </xdr:cNvSpPr>
      </xdr:nvSpPr>
      <xdr:spPr bwMode="auto">
        <a:xfrm>
          <a:off x="6191250" y="4371975"/>
          <a:ext cx="3048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41" name="TextBox 440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42" name="TextBox 441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43" name="TextBox 442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44" name="TextBox 443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45" name="TextBox 444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46" name="TextBox 445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47" name="TextBox 446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48" name="TextBox 447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49" name="TextBox 448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50" name="TextBox 449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51" name="TextBox 450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52" name="TextBox 451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453" name="TextBox 452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454" name="TextBox 453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455" name="TextBox 454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456" name="TextBox 455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457" name="TextBox 456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458" name="TextBox 457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59" name="TextBox 458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60" name="TextBox 459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61" name="TextBox 460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62" name="TextBox 461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63" name="TextBox 462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64" name="TextBox 463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8</xdr:col>
      <xdr:colOff>0</xdr:colOff>
      <xdr:row>77</xdr:row>
      <xdr:rowOff>95250</xdr:rowOff>
    </xdr:from>
    <xdr:to>
      <xdr:col>8</xdr:col>
      <xdr:colOff>304800</xdr:colOff>
      <xdr:row>77</xdr:row>
      <xdr:rowOff>295275</xdr:rowOff>
    </xdr:to>
    <xdr:sp macro="" textlink="">
      <xdr:nvSpPr>
        <xdr:cNvPr id="465" name="AutoShape 3" descr="Vaizdo rezultatas pagal užklausą „Тренажер SG 107“"/>
        <xdr:cNvSpPr>
          <a:spLocks noChangeAspect="1" noChangeArrowheads="1"/>
        </xdr:cNvSpPr>
      </xdr:nvSpPr>
      <xdr:spPr bwMode="auto">
        <a:xfrm>
          <a:off x="7315200" y="4467225"/>
          <a:ext cx="3048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66" name="TextBox 465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67" name="TextBox 466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68" name="TextBox 467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69" name="TextBox 468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70" name="TextBox 469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71" name="TextBox 470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72" name="TextBox 471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73" name="TextBox 472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74" name="TextBox 473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75" name="TextBox 474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76" name="TextBox 475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77" name="TextBox 476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478" name="TextBox 477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479" name="TextBox 478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480" name="TextBox 479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481" name="TextBox 480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482" name="TextBox 481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483" name="TextBox 482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84" name="TextBox 483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85" name="TextBox 484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86" name="TextBox 485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87" name="TextBox 486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88" name="TextBox 487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89" name="TextBox 488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90" name="TextBox 489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91" name="TextBox 490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92" name="TextBox 491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93" name="TextBox 492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94" name="TextBox 493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95" name="TextBox 494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96" name="TextBox 495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97" name="TextBox 496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98" name="TextBox 497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499" name="TextBox 498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00" name="TextBox 499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01" name="TextBox 500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502" name="TextBox 501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503" name="TextBox 502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504" name="TextBox 503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505" name="TextBox 504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506" name="TextBox 505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507" name="TextBox 506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08" name="TextBox 507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09" name="TextBox 508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10" name="TextBox 509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11" name="TextBox 510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12" name="TextBox 511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13" name="TextBox 512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14" name="TextBox 513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15" name="TextBox 514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16" name="TextBox 515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17" name="TextBox 516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18" name="TextBox 517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19" name="TextBox 518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20" name="TextBox 519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21" name="TextBox 520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22" name="TextBox 521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23" name="TextBox 522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24" name="TextBox 523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25" name="TextBox 524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526" name="TextBox 525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527" name="TextBox 526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528" name="TextBox 527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529" name="TextBox 528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530" name="TextBox 529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531" name="TextBox 530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32" name="TextBox 531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33" name="TextBox 532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34" name="TextBox 533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35" name="TextBox 534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36" name="TextBox 535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37" name="TextBox 536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38" name="TextBox 537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39" name="TextBox 538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40" name="TextBox 539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41" name="TextBox 540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42" name="TextBox 541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43" name="TextBox 542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44" name="TextBox 543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45" name="TextBox 544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46" name="TextBox 545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47" name="TextBox 546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48" name="TextBox 547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49" name="TextBox 548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550" name="TextBox 549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551" name="TextBox 550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552" name="TextBox 551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553" name="TextBox 552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554" name="TextBox 553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555" name="TextBox 554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56" name="TextBox 555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57" name="TextBox 556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58" name="TextBox 557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59" name="TextBox 558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60" name="TextBox 559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61" name="TextBox 560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62" name="TextBox 561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63" name="TextBox 562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64" name="TextBox 563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65" name="TextBox 564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66" name="TextBox 565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67" name="TextBox 566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68" name="TextBox 567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69" name="TextBox 568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70" name="TextBox 569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71" name="TextBox 570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72" name="TextBox 571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73" name="TextBox 572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574" name="TextBox 573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575" name="TextBox 574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576" name="TextBox 575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577" name="TextBox 576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578" name="TextBox 577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579" name="TextBox 578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80" name="TextBox 579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81" name="TextBox 580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82" name="TextBox 581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83" name="TextBox 582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84" name="TextBox 583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76</xdr:row>
      <xdr:rowOff>0</xdr:rowOff>
    </xdr:from>
    <xdr:ext cx="194455" cy="287533"/>
    <xdr:sp macro="" textlink="">
      <xdr:nvSpPr>
        <xdr:cNvPr id="585" name="TextBox 584"/>
        <xdr:cNvSpPr txBox="1"/>
      </xdr:nvSpPr>
      <xdr:spPr>
        <a:xfrm>
          <a:off x="2981325" y="294322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8</xdr:col>
      <xdr:colOff>0</xdr:colOff>
      <xdr:row>77</xdr:row>
      <xdr:rowOff>95250</xdr:rowOff>
    </xdr:from>
    <xdr:to>
      <xdr:col>8</xdr:col>
      <xdr:colOff>304800</xdr:colOff>
      <xdr:row>77</xdr:row>
      <xdr:rowOff>295275</xdr:rowOff>
    </xdr:to>
    <xdr:sp macro="" textlink="">
      <xdr:nvSpPr>
        <xdr:cNvPr id="586" name="AutoShape 3" descr="Vaizdo rezultatas pagal užklausą „Тренажер SG 107“"/>
        <xdr:cNvSpPr>
          <a:spLocks noChangeAspect="1" noChangeArrowheads="1"/>
        </xdr:cNvSpPr>
      </xdr:nvSpPr>
      <xdr:spPr bwMode="auto">
        <a:xfrm>
          <a:off x="7315200" y="4467225"/>
          <a:ext cx="3048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304800</xdr:colOff>
      <xdr:row>76</xdr:row>
      <xdr:rowOff>200025</xdr:rowOff>
    </xdr:to>
    <xdr:sp macro="" textlink="">
      <xdr:nvSpPr>
        <xdr:cNvPr id="587" name="AutoShape 3" descr="Vaizdo rezultatas pagal užklausą „Тренажер SG 107“"/>
        <xdr:cNvSpPr>
          <a:spLocks noChangeAspect="1" noChangeArrowheads="1"/>
        </xdr:cNvSpPr>
      </xdr:nvSpPr>
      <xdr:spPr bwMode="auto">
        <a:xfrm>
          <a:off x="6134100" y="2943225"/>
          <a:ext cx="3048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304800</xdr:colOff>
      <xdr:row>76</xdr:row>
      <xdr:rowOff>200025</xdr:rowOff>
    </xdr:to>
    <xdr:sp macro="" textlink="">
      <xdr:nvSpPr>
        <xdr:cNvPr id="588" name="AutoShape 3" descr="Vaizdo rezultatas pagal užklausą „Тренажер SG 107“"/>
        <xdr:cNvSpPr>
          <a:spLocks noChangeAspect="1" noChangeArrowheads="1"/>
        </xdr:cNvSpPr>
      </xdr:nvSpPr>
      <xdr:spPr bwMode="auto">
        <a:xfrm>
          <a:off x="6134100" y="2943225"/>
          <a:ext cx="3048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304800</xdr:colOff>
      <xdr:row>76</xdr:row>
      <xdr:rowOff>200025</xdr:rowOff>
    </xdr:to>
    <xdr:sp macro="" textlink="">
      <xdr:nvSpPr>
        <xdr:cNvPr id="589" name="AutoShape 3" descr="Vaizdo rezultatas pagal užklausą „Тренажер SG 107“"/>
        <xdr:cNvSpPr>
          <a:spLocks noChangeAspect="1" noChangeArrowheads="1"/>
        </xdr:cNvSpPr>
      </xdr:nvSpPr>
      <xdr:spPr bwMode="auto">
        <a:xfrm>
          <a:off x="6134100" y="2943225"/>
          <a:ext cx="3048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304800</xdr:colOff>
      <xdr:row>76</xdr:row>
      <xdr:rowOff>200025</xdr:rowOff>
    </xdr:to>
    <xdr:sp macro="" textlink="">
      <xdr:nvSpPr>
        <xdr:cNvPr id="590" name="AutoShape 3" descr="Vaizdo rezultatas pagal užklausą „Тренажер SG 107“"/>
        <xdr:cNvSpPr>
          <a:spLocks noChangeAspect="1" noChangeArrowheads="1"/>
        </xdr:cNvSpPr>
      </xdr:nvSpPr>
      <xdr:spPr bwMode="auto">
        <a:xfrm>
          <a:off x="6134100" y="2943225"/>
          <a:ext cx="3048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123825</xdr:colOff>
      <xdr:row>82</xdr:row>
      <xdr:rowOff>28575</xdr:rowOff>
    </xdr:from>
    <xdr:to>
      <xdr:col>7</xdr:col>
      <xdr:colOff>427037</xdr:colOff>
      <xdr:row>82</xdr:row>
      <xdr:rowOff>228600</xdr:rowOff>
    </xdr:to>
    <xdr:sp macro="" textlink="">
      <xdr:nvSpPr>
        <xdr:cNvPr id="591" name="AutoShape 3" descr="Vaizdo rezultatas pagal užklausą „Тренажер SG 107“"/>
        <xdr:cNvSpPr>
          <a:spLocks noChangeAspect="1" noChangeArrowheads="1"/>
        </xdr:cNvSpPr>
      </xdr:nvSpPr>
      <xdr:spPr bwMode="auto">
        <a:xfrm>
          <a:off x="6257925" y="13544550"/>
          <a:ext cx="3048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73026</xdr:colOff>
      <xdr:row>76</xdr:row>
      <xdr:rowOff>77788</xdr:rowOff>
    </xdr:from>
    <xdr:to>
      <xdr:col>2</xdr:col>
      <xdr:colOff>760164</xdr:colOff>
      <xdr:row>76</xdr:row>
      <xdr:rowOff>881062</xdr:rowOff>
    </xdr:to>
    <xdr:pic>
      <xdr:nvPicPr>
        <xdr:cNvPr id="592" name="Рисунок 269" descr="DIO 761 ИК Однобашенный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BEBA8EAE-BF5A-486C-A8C5-ECC9F3942E4B}">
              <a14:imgProps xmlns:a14="http://schemas.microsoft.com/office/drawing/2010/main">
                <a14:imgLayer r:embed="rId290">
                  <a14:imgEffect>
                    <a14:brightnessContrast bright="1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589" y="65347851"/>
          <a:ext cx="687138" cy="803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77</xdr:row>
      <xdr:rowOff>95250</xdr:rowOff>
    </xdr:from>
    <xdr:to>
      <xdr:col>2</xdr:col>
      <xdr:colOff>801687</xdr:colOff>
      <xdr:row>77</xdr:row>
      <xdr:rowOff>900842</xdr:rowOff>
    </xdr:to>
    <xdr:pic>
      <xdr:nvPicPr>
        <xdr:cNvPr id="593" name="Рисунок 270" descr="DIO 762.1 ИК Двухбашенный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BEBA8EAE-BF5A-486C-A8C5-ECC9F3942E4B}">
              <a14:imgProps xmlns:a14="http://schemas.microsoft.com/office/drawing/2010/main">
                <a14:imgLayer r:embed="rId292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713" y="66301938"/>
          <a:ext cx="744537" cy="805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594" name="TextBox 593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595" name="TextBox 594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596" name="TextBox 595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597" name="TextBox 596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598" name="TextBox 597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599" name="TextBox 598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00" name="TextBox 599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01" name="TextBox 600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02" name="TextBox 601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03" name="TextBox 602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04" name="TextBox 603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05" name="TextBox 604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06" name="TextBox 605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07" name="TextBox 606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08" name="TextBox 607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09" name="TextBox 608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10" name="TextBox 609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11" name="TextBox 610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12" name="TextBox 611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13" name="TextBox 612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14" name="TextBox 613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15" name="TextBox 614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16" name="TextBox 615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17" name="TextBox 616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18" name="TextBox 617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19" name="TextBox 618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20" name="TextBox 619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21" name="TextBox 620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22" name="TextBox 621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23" name="TextBox 622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24" name="TextBox 623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25" name="TextBox 624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26" name="TextBox 625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27" name="TextBox 626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28" name="TextBox 627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29" name="TextBox 628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30" name="TextBox 629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31" name="TextBox 630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32" name="TextBox 631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33" name="TextBox 632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34" name="TextBox 633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35" name="TextBox 634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36" name="TextBox 635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37" name="TextBox 636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38" name="TextBox 637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39" name="TextBox 638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40" name="TextBox 639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41" name="TextBox 640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42" name="TextBox 641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43" name="TextBox 642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44" name="TextBox 643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45" name="TextBox 644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46" name="TextBox 645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47" name="TextBox 646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48" name="TextBox 647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49" name="TextBox 648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50" name="TextBox 649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51" name="TextBox 650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52" name="TextBox 651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53" name="TextBox 652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54" name="TextBox 653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55" name="TextBox 654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56" name="TextBox 655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57" name="TextBox 656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58" name="TextBox 657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59" name="TextBox 658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60" name="TextBox 659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61" name="TextBox 660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62" name="TextBox 661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63" name="TextBox 662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64" name="TextBox 663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65" name="TextBox 664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66" name="TextBox 665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67" name="TextBox 666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68" name="TextBox 667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69" name="TextBox 668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70" name="TextBox 669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71" name="TextBox 670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72" name="TextBox 671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73" name="TextBox 672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74" name="TextBox 673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75" name="TextBox 674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76" name="TextBox 675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77" name="TextBox 676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78" name="TextBox 677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79" name="TextBox 678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80" name="TextBox 679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81" name="TextBox 680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82" name="TextBox 681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83" name="TextBox 682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84" name="TextBox 683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85" name="TextBox 684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86" name="TextBox 685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87" name="TextBox 686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88" name="TextBox 687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89" name="TextBox 688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90" name="TextBox 689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91" name="TextBox 690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92" name="TextBox 691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93" name="TextBox 692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94" name="TextBox 693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95" name="TextBox 694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96" name="TextBox 695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97" name="TextBox 696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98" name="TextBox 697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699" name="TextBox 698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700" name="TextBox 699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701" name="TextBox 700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2</xdr:col>
      <xdr:colOff>38100</xdr:colOff>
      <xdr:row>79</xdr:row>
      <xdr:rowOff>46037</xdr:rowOff>
    </xdr:from>
    <xdr:to>
      <xdr:col>2</xdr:col>
      <xdr:colOff>868165</xdr:colOff>
      <xdr:row>79</xdr:row>
      <xdr:rowOff>817562</xdr:rowOff>
    </xdr:to>
    <xdr:pic>
      <xdr:nvPicPr>
        <xdr:cNvPr id="702" name="Рисунок 379" descr="DIO 763.1 ИК Трехбашенный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BEBA8EAE-BF5A-486C-A8C5-ECC9F3942E4B}">
              <a14:imgProps xmlns:a14="http://schemas.microsoft.com/office/drawing/2010/main">
                <a14:imgLayer r:embed="rId294">
                  <a14:imgEffect>
                    <a14:brightnessContrast bright="17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663" y="68125975"/>
          <a:ext cx="83006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03" name="TextBox 702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04" name="TextBox 703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05" name="TextBox 704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06" name="TextBox 705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07" name="TextBox 706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08" name="TextBox 707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09" name="TextBox 708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10" name="TextBox 709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11" name="TextBox 710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12" name="TextBox 711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13" name="TextBox 712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14" name="TextBox 713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15" name="TextBox 714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16" name="TextBox 715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17" name="TextBox 716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18" name="TextBox 717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19" name="TextBox 718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20" name="TextBox 719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21" name="TextBox 720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22" name="TextBox 721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23" name="TextBox 722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24" name="TextBox 723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25" name="TextBox 724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26" name="TextBox 725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27" name="TextBox 726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28" name="TextBox 727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29" name="TextBox 728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30" name="TextBox 729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31" name="TextBox 730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32" name="TextBox 731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33" name="TextBox 732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34" name="TextBox 733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35" name="TextBox 734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36" name="TextBox 735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37" name="TextBox 736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738" name="TextBox 737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39" name="TextBox 73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40" name="TextBox 73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41" name="TextBox 74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42" name="TextBox 74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43" name="TextBox 74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44" name="TextBox 74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45" name="TextBox 74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46" name="TextBox 74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47" name="TextBox 74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48" name="TextBox 74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49" name="TextBox 74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50" name="TextBox 74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51" name="TextBox 75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52" name="TextBox 75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53" name="TextBox 75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54" name="TextBox 75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55" name="TextBox 75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56" name="TextBox 75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57" name="TextBox 75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58" name="TextBox 75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59" name="TextBox 75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60" name="TextBox 75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61" name="TextBox 76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62" name="TextBox 76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63" name="TextBox 76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64" name="TextBox 76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65" name="TextBox 76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66" name="TextBox 76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67" name="TextBox 76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68" name="TextBox 76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69" name="TextBox 76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70" name="TextBox 76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71" name="TextBox 77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72" name="TextBox 77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73" name="TextBox 77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74" name="TextBox 77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75" name="TextBox 77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76" name="TextBox 77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77" name="TextBox 77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78" name="TextBox 77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79" name="TextBox 77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80" name="TextBox 77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81" name="TextBox 78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82" name="TextBox 78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83" name="TextBox 78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84" name="TextBox 78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85" name="TextBox 78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86" name="TextBox 78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87" name="TextBox 78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88" name="TextBox 78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89" name="TextBox 78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90" name="TextBox 78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91" name="TextBox 79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92" name="TextBox 79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93" name="TextBox 79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94" name="TextBox 79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95" name="TextBox 79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96" name="TextBox 79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97" name="TextBox 79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98" name="TextBox 79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799" name="TextBox 79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00" name="TextBox 79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01" name="TextBox 80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02" name="TextBox 80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03" name="TextBox 80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04" name="TextBox 80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05" name="TextBox 80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06" name="TextBox 80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07" name="TextBox 80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08" name="TextBox 80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09" name="TextBox 80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10" name="TextBox 80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11" name="TextBox 81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12" name="TextBox 81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13" name="TextBox 81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14" name="TextBox 81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15" name="TextBox 81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16" name="TextBox 81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17" name="TextBox 81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18" name="TextBox 81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19" name="TextBox 81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20" name="TextBox 81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21" name="TextBox 82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22" name="TextBox 82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23" name="TextBox 82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24" name="TextBox 82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25" name="TextBox 82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26" name="TextBox 82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27" name="TextBox 82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28" name="TextBox 82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29" name="TextBox 82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30" name="TextBox 82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31" name="TextBox 83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32" name="TextBox 83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33" name="TextBox 83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34" name="TextBox 83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35" name="TextBox 83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36" name="TextBox 83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37" name="TextBox 83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38" name="TextBox 83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39" name="TextBox 83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40" name="TextBox 83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41" name="TextBox 84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42" name="TextBox 84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43" name="TextBox 84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44" name="TextBox 84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45" name="TextBox 84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846" name="TextBox 84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47" name="TextBox 846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48" name="TextBox 847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49" name="TextBox 848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50" name="TextBox 849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51" name="TextBox 850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52" name="TextBox 851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53" name="TextBox 852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54" name="TextBox 853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55" name="TextBox 854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56" name="TextBox 855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57" name="TextBox 856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58" name="TextBox 857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59" name="TextBox 858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60" name="TextBox 859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61" name="TextBox 860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62" name="TextBox 861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63" name="TextBox 862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64" name="TextBox 863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65" name="TextBox 864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66" name="TextBox 865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67" name="TextBox 866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68" name="TextBox 867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69" name="TextBox 868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70" name="TextBox 869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71" name="TextBox 870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72" name="TextBox 871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73" name="TextBox 872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74" name="TextBox 873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75" name="TextBox 874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76" name="TextBox 875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77" name="TextBox 876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78" name="TextBox 877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79" name="TextBox 878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80" name="TextBox 879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81" name="TextBox 880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882" name="TextBox 881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883" name="TextBox 88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884" name="TextBox 88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885" name="TextBox 88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886" name="TextBox 88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887" name="TextBox 88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888" name="TextBox 88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889" name="TextBox 88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890" name="TextBox 88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891" name="TextBox 89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892" name="TextBox 89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893" name="TextBox 89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894" name="TextBox 89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895" name="TextBox 89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896" name="TextBox 89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897" name="TextBox 89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898" name="TextBox 89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899" name="TextBox 89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00" name="TextBox 89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01" name="TextBox 90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02" name="TextBox 90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03" name="TextBox 90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04" name="TextBox 90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05" name="TextBox 90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06" name="TextBox 90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07" name="TextBox 90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08" name="TextBox 90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09" name="TextBox 90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10" name="TextBox 90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11" name="TextBox 91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12" name="TextBox 91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13" name="TextBox 91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14" name="TextBox 91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15" name="TextBox 91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16" name="TextBox 91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17" name="TextBox 91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18" name="TextBox 91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19" name="TextBox 91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20" name="TextBox 91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21" name="TextBox 92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22" name="TextBox 92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23" name="TextBox 92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24" name="TextBox 92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25" name="TextBox 92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26" name="TextBox 92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27" name="TextBox 92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28" name="TextBox 92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29" name="TextBox 92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30" name="TextBox 92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31" name="TextBox 93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32" name="TextBox 93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33" name="TextBox 93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34" name="TextBox 93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35" name="TextBox 93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36" name="TextBox 93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37" name="TextBox 93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38" name="TextBox 93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39" name="TextBox 93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40" name="TextBox 93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41" name="TextBox 94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42" name="TextBox 94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43" name="TextBox 94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44" name="TextBox 94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45" name="TextBox 94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46" name="TextBox 94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47" name="TextBox 94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48" name="TextBox 94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49" name="TextBox 94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50" name="TextBox 94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51" name="TextBox 95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52" name="TextBox 95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53" name="TextBox 95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54" name="TextBox 95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55" name="TextBox 95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56" name="TextBox 95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57" name="TextBox 95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58" name="TextBox 95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59" name="TextBox 95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60" name="TextBox 95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61" name="TextBox 96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62" name="TextBox 96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63" name="TextBox 96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64" name="TextBox 96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65" name="TextBox 96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66" name="TextBox 96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67" name="TextBox 96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68" name="TextBox 96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69" name="TextBox 96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70" name="TextBox 96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71" name="TextBox 97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72" name="TextBox 97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73" name="TextBox 97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74" name="TextBox 97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75" name="TextBox 97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76" name="TextBox 97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77" name="TextBox 97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78" name="TextBox 97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79" name="TextBox 97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80" name="TextBox 97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81" name="TextBox 98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82" name="TextBox 98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83" name="TextBox 98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84" name="TextBox 98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85" name="TextBox 98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86" name="TextBox 98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87" name="TextBox 98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88" name="TextBox 98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89" name="TextBox 98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990" name="TextBox 98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2</xdr:col>
      <xdr:colOff>57150</xdr:colOff>
      <xdr:row>80</xdr:row>
      <xdr:rowOff>104775</xdr:rowOff>
    </xdr:from>
    <xdr:to>
      <xdr:col>2</xdr:col>
      <xdr:colOff>904875</xdr:colOff>
      <xdr:row>80</xdr:row>
      <xdr:rowOff>853191</xdr:rowOff>
    </xdr:to>
    <xdr:pic>
      <xdr:nvPicPr>
        <xdr:cNvPr id="991" name="Рисунок 668" descr="DIO 763.2 ИК Трехбашенный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BEBA8EAE-BF5A-486C-A8C5-ECC9F3942E4B}">
              <a14:imgProps xmlns:a14="http://schemas.microsoft.com/office/drawing/2010/main">
                <a14:imgLayer r:embed="rId296">
                  <a14:imgEffect>
                    <a14:brightnessContrast bright="2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713" y="69121338"/>
          <a:ext cx="847725" cy="748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81</xdr:row>
      <xdr:rowOff>85725</xdr:rowOff>
    </xdr:from>
    <xdr:to>
      <xdr:col>2</xdr:col>
      <xdr:colOff>912812</xdr:colOff>
      <xdr:row>81</xdr:row>
      <xdr:rowOff>858840</xdr:rowOff>
    </xdr:to>
    <xdr:pic>
      <xdr:nvPicPr>
        <xdr:cNvPr id="992" name="Рисунок 669" descr="DIO 763.3 ИК Трехбашенный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BEBA8EAE-BF5A-486C-A8C5-ECC9F3942E4B}">
              <a14:imgProps xmlns:a14="http://schemas.microsoft.com/office/drawing/2010/main">
                <a14:imgLayer r:embed="rId298">
                  <a14:imgEffect>
                    <a14:brightnessContrast bright="1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8" y="70038913"/>
          <a:ext cx="865187" cy="773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993" name="TextBox 992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994" name="TextBox 993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995" name="TextBox 994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996" name="TextBox 995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997" name="TextBox 996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998" name="TextBox 997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999" name="TextBox 998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00" name="TextBox 999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01" name="TextBox 1000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02" name="TextBox 1001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03" name="TextBox 1002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04" name="TextBox 1003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05" name="TextBox 1004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06" name="TextBox 1005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07" name="TextBox 1006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08" name="TextBox 1007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09" name="TextBox 1008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10" name="TextBox 1009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11" name="TextBox 1010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12" name="TextBox 1011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13" name="TextBox 1012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14" name="TextBox 1013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15" name="TextBox 1014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16" name="TextBox 1015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17" name="TextBox 1016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18" name="TextBox 1017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19" name="TextBox 1018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20" name="TextBox 1019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21" name="TextBox 1020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22" name="TextBox 1021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23" name="TextBox 1022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24" name="TextBox 1023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25" name="TextBox 1024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26" name="TextBox 1025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27" name="TextBox 1026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028" name="TextBox 1027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29" name="TextBox 102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30" name="TextBox 102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31" name="TextBox 103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32" name="TextBox 103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33" name="TextBox 103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34" name="TextBox 103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35" name="TextBox 103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36" name="TextBox 103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37" name="TextBox 103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38" name="TextBox 103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39" name="TextBox 103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40" name="TextBox 103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41" name="TextBox 104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42" name="TextBox 104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43" name="TextBox 104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44" name="TextBox 104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45" name="TextBox 104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46" name="TextBox 104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47" name="TextBox 104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48" name="TextBox 104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49" name="TextBox 104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50" name="TextBox 104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51" name="TextBox 105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52" name="TextBox 105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53" name="TextBox 105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54" name="TextBox 105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55" name="TextBox 105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56" name="TextBox 105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57" name="TextBox 105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58" name="TextBox 105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59" name="TextBox 105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60" name="TextBox 105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61" name="TextBox 106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62" name="TextBox 106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63" name="TextBox 106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64" name="TextBox 106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65" name="TextBox 106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66" name="TextBox 106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67" name="TextBox 106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68" name="TextBox 106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69" name="TextBox 106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70" name="TextBox 106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71" name="TextBox 107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72" name="TextBox 107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73" name="TextBox 107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74" name="TextBox 107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75" name="TextBox 107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76" name="TextBox 107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77" name="TextBox 107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78" name="TextBox 107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79" name="TextBox 107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80" name="TextBox 107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81" name="TextBox 108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82" name="TextBox 108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83" name="TextBox 108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84" name="TextBox 108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85" name="TextBox 108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86" name="TextBox 108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87" name="TextBox 108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88" name="TextBox 108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89" name="TextBox 108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90" name="TextBox 108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91" name="TextBox 109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92" name="TextBox 109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93" name="TextBox 109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94" name="TextBox 109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95" name="TextBox 109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96" name="TextBox 109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97" name="TextBox 109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98" name="TextBox 109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099" name="TextBox 109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00" name="TextBox 109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01" name="TextBox 110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02" name="TextBox 110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03" name="TextBox 110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04" name="TextBox 110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05" name="TextBox 110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06" name="TextBox 110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07" name="TextBox 110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08" name="TextBox 110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09" name="TextBox 110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10" name="TextBox 110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11" name="TextBox 111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12" name="TextBox 111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13" name="TextBox 111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14" name="TextBox 111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15" name="TextBox 111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16" name="TextBox 111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17" name="TextBox 111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18" name="TextBox 111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19" name="TextBox 111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20" name="TextBox 111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21" name="TextBox 112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22" name="TextBox 112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23" name="TextBox 112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24" name="TextBox 112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25" name="TextBox 112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26" name="TextBox 112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27" name="TextBox 112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28" name="TextBox 112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29" name="TextBox 112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30" name="TextBox 112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31" name="TextBox 113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32" name="TextBox 113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33" name="TextBox 113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34" name="TextBox 113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35" name="TextBox 113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136" name="TextBox 113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2</xdr:col>
      <xdr:colOff>57150</xdr:colOff>
      <xdr:row>82</xdr:row>
      <xdr:rowOff>9525</xdr:rowOff>
    </xdr:from>
    <xdr:to>
      <xdr:col>2</xdr:col>
      <xdr:colOff>920750</xdr:colOff>
      <xdr:row>82</xdr:row>
      <xdr:rowOff>858516</xdr:rowOff>
    </xdr:to>
    <xdr:pic>
      <xdr:nvPicPr>
        <xdr:cNvPr id="1137" name="Рисунок 814" descr="DIO764 ИК Четырехбашенный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BEBA8EAE-BF5A-486C-A8C5-ECC9F3942E4B}">
              <a14:imgProps xmlns:a14="http://schemas.microsoft.com/office/drawing/2010/main">
                <a14:imgLayer r:embed="rId300">
                  <a14:imgEffect>
                    <a14:brightnessContrast bright="2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713" y="70899338"/>
          <a:ext cx="863600" cy="848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38" name="TextBox 1137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39" name="TextBox 1138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40" name="TextBox 1139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41" name="TextBox 1140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42" name="TextBox 1141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43" name="TextBox 1142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44" name="TextBox 1143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45" name="TextBox 1144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46" name="TextBox 1145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47" name="TextBox 1146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48" name="TextBox 1147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49" name="TextBox 1148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50" name="TextBox 1149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51" name="TextBox 1150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52" name="TextBox 1151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53" name="TextBox 1152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54" name="TextBox 1153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55" name="TextBox 1154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56" name="TextBox 1155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57" name="TextBox 1156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58" name="TextBox 1157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59" name="TextBox 1158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60" name="TextBox 1159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61" name="TextBox 1160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62" name="TextBox 1161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63" name="TextBox 1162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64" name="TextBox 1163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65" name="TextBox 1164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66" name="TextBox 1165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67" name="TextBox 1166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68" name="TextBox 1167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69" name="TextBox 1168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70" name="TextBox 1169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71" name="TextBox 1170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72" name="TextBox 1171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5169"/>
    <xdr:sp macro="" textlink="">
      <xdr:nvSpPr>
        <xdr:cNvPr id="1173" name="TextBox 1172"/>
        <xdr:cNvSpPr txBox="1"/>
      </xdr:nvSpPr>
      <xdr:spPr>
        <a:xfrm>
          <a:off x="2981325" y="13515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174" name="TextBox 1173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175" name="TextBox 1174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176" name="TextBox 1175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177" name="TextBox 1176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178" name="TextBox 1177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179" name="TextBox 1178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180" name="TextBox 1179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181" name="TextBox 1180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182" name="TextBox 1181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183" name="TextBox 1182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184" name="TextBox 1183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185" name="TextBox 1184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186" name="TextBox 1185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187" name="TextBox 1186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188" name="TextBox 1187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189" name="TextBox 1188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190" name="TextBox 1189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191" name="TextBox 1190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192" name="TextBox 1191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193" name="TextBox 1192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194" name="TextBox 1193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195" name="TextBox 1194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196" name="TextBox 1195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197" name="TextBox 1196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198" name="TextBox 1197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199" name="TextBox 1198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00" name="TextBox 1199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01" name="TextBox 1200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02" name="TextBox 1201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03" name="TextBox 1202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04" name="TextBox 1203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05" name="TextBox 1204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06" name="TextBox 1205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07" name="TextBox 1206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08" name="TextBox 1207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09" name="TextBox 1208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10" name="TextBox 1209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11" name="TextBox 1210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12" name="TextBox 1211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13" name="TextBox 1212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14" name="TextBox 1213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15" name="TextBox 1214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16" name="TextBox 1215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17" name="TextBox 1216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18" name="TextBox 1217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19" name="TextBox 1218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20" name="TextBox 1219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21" name="TextBox 1220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22" name="TextBox 1221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23" name="TextBox 1222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24" name="TextBox 1223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25" name="TextBox 1224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26" name="TextBox 1225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27" name="TextBox 1226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28" name="TextBox 1227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29" name="TextBox 1228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30" name="TextBox 1229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31" name="TextBox 1230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32" name="TextBox 1231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33" name="TextBox 1232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34" name="TextBox 1233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35" name="TextBox 1234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36" name="TextBox 1235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37" name="TextBox 1236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38" name="TextBox 1237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39" name="TextBox 1238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40" name="TextBox 1239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41" name="TextBox 1240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42" name="TextBox 1241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43" name="TextBox 1242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44" name="TextBox 1243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45" name="TextBox 1244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46" name="TextBox 1245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47" name="TextBox 1246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48" name="TextBox 1247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49" name="TextBox 1248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50" name="TextBox 1249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51" name="TextBox 1250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52" name="TextBox 1251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53" name="TextBox 1252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54" name="TextBox 1253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55" name="TextBox 1254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56" name="TextBox 1255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57" name="TextBox 1256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58" name="TextBox 1257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59" name="TextBox 1258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60" name="TextBox 1259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61" name="TextBox 1260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62" name="TextBox 1261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63" name="TextBox 1262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64" name="TextBox 1263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65" name="TextBox 1264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66" name="TextBox 1265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67" name="TextBox 1266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68" name="TextBox 1267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69" name="TextBox 1268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70" name="TextBox 1269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71" name="TextBox 1270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72" name="TextBox 1271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73" name="TextBox 1272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74" name="TextBox 1273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75" name="TextBox 1274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76" name="TextBox 1275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77" name="TextBox 1276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78" name="TextBox 1277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79" name="TextBox 1278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80" name="TextBox 1279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82</xdr:row>
      <xdr:rowOff>0</xdr:rowOff>
    </xdr:from>
    <xdr:ext cx="194455" cy="287533"/>
    <xdr:sp macro="" textlink="">
      <xdr:nvSpPr>
        <xdr:cNvPr id="1281" name="TextBox 1280"/>
        <xdr:cNvSpPr txBox="1"/>
      </xdr:nvSpPr>
      <xdr:spPr>
        <a:xfrm>
          <a:off x="2981325" y="13515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2</xdr:col>
      <xdr:colOff>76200</xdr:colOff>
      <xdr:row>78</xdr:row>
      <xdr:rowOff>26987</xdr:rowOff>
    </xdr:from>
    <xdr:to>
      <xdr:col>2</xdr:col>
      <xdr:colOff>839312</xdr:colOff>
      <xdr:row>78</xdr:row>
      <xdr:rowOff>920749</xdr:rowOff>
    </xdr:to>
    <xdr:pic>
      <xdr:nvPicPr>
        <xdr:cNvPr id="1282" name="Рисунок 959" descr="DIO 762.2 ИК Двухбашенный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BEBA8EAE-BF5A-486C-A8C5-ECC9F3942E4B}">
              <a14:imgProps xmlns:a14="http://schemas.microsoft.com/office/drawing/2010/main">
                <a14:imgLayer r:embed="rId302">
                  <a14:imgEffect>
                    <a14:brightnessContrast bright="2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3" y="67170300"/>
          <a:ext cx="763112" cy="893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283" name="TextBox 1282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284" name="TextBox 1283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285" name="TextBox 1284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286" name="TextBox 1285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287" name="TextBox 1286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288" name="TextBox 1287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289" name="TextBox 1288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290" name="TextBox 1289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291" name="TextBox 1290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292" name="TextBox 1291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293" name="TextBox 1292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294" name="TextBox 1293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295" name="TextBox 1294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296" name="TextBox 1295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297" name="TextBox 1296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298" name="TextBox 1297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299" name="TextBox 1298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300" name="TextBox 1299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301" name="TextBox 1300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302" name="TextBox 1301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303" name="TextBox 1302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304" name="TextBox 1303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305" name="TextBox 1304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306" name="TextBox 1305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307" name="TextBox 1306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308" name="TextBox 1307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309" name="TextBox 1308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310" name="TextBox 1309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311" name="TextBox 1310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312" name="TextBox 1311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313" name="TextBox 1312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314" name="TextBox 1313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315" name="TextBox 1314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316" name="TextBox 1315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317" name="TextBox 1316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5169"/>
    <xdr:sp macro="" textlink="">
      <xdr:nvSpPr>
        <xdr:cNvPr id="1318" name="TextBox 1317"/>
        <xdr:cNvSpPr txBox="1"/>
      </xdr:nvSpPr>
      <xdr:spPr>
        <a:xfrm>
          <a:off x="2981325" y="60198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19" name="TextBox 1318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20" name="TextBox 1319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21" name="TextBox 1320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22" name="TextBox 1321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23" name="TextBox 1322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24" name="TextBox 1323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25" name="TextBox 1324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26" name="TextBox 1325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27" name="TextBox 1326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28" name="TextBox 1327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29" name="TextBox 1328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30" name="TextBox 1329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31" name="TextBox 1330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32" name="TextBox 1331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33" name="TextBox 1332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34" name="TextBox 1333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35" name="TextBox 1334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36" name="TextBox 1335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37" name="TextBox 1336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38" name="TextBox 1337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39" name="TextBox 1338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40" name="TextBox 1339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41" name="TextBox 1340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42" name="TextBox 1341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43" name="TextBox 1342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44" name="TextBox 1343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45" name="TextBox 1344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46" name="TextBox 1345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47" name="TextBox 1346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48" name="TextBox 1347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49" name="TextBox 1348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50" name="TextBox 1349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51" name="TextBox 1350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52" name="TextBox 1351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53" name="TextBox 1352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54" name="TextBox 1353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55" name="TextBox 1354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56" name="TextBox 1355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57" name="TextBox 1356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58" name="TextBox 1357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59" name="TextBox 1358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60" name="TextBox 1359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61" name="TextBox 1360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62" name="TextBox 1361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63" name="TextBox 1362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64" name="TextBox 1363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65" name="TextBox 1364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66" name="TextBox 1365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67" name="TextBox 1366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68" name="TextBox 1367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69" name="TextBox 1368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70" name="TextBox 1369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71" name="TextBox 1370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72" name="TextBox 1371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73" name="TextBox 1372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74" name="TextBox 1373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75" name="TextBox 1374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76" name="TextBox 1375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77" name="TextBox 1376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78" name="TextBox 1377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79" name="TextBox 1378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80" name="TextBox 1379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81" name="TextBox 1380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82" name="TextBox 1381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83" name="TextBox 1382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84" name="TextBox 1383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85" name="TextBox 1384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86" name="TextBox 1385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87" name="TextBox 1386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88" name="TextBox 1387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89" name="TextBox 1388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90" name="TextBox 1389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91" name="TextBox 1390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92" name="TextBox 1391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93" name="TextBox 1392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94" name="TextBox 1393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95" name="TextBox 1394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96" name="TextBox 1395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97" name="TextBox 1396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98" name="TextBox 1397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399" name="TextBox 1398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400" name="TextBox 1399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401" name="TextBox 1400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402" name="TextBox 1401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403" name="TextBox 1402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404" name="TextBox 1403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405" name="TextBox 1404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406" name="TextBox 1405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407" name="TextBox 1406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408" name="TextBox 1407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409" name="TextBox 1408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410" name="TextBox 1409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411" name="TextBox 1410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412" name="TextBox 1411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413" name="TextBox 1412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414" name="TextBox 1413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415" name="TextBox 1414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416" name="TextBox 1415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417" name="TextBox 1416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418" name="TextBox 1417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419" name="TextBox 1418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420" name="TextBox 1419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421" name="TextBox 1420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422" name="TextBox 1421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423" name="TextBox 1422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424" name="TextBox 1423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425" name="TextBox 1424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78</xdr:row>
      <xdr:rowOff>0</xdr:rowOff>
    </xdr:from>
    <xdr:ext cx="194455" cy="287533"/>
    <xdr:sp macro="" textlink="">
      <xdr:nvSpPr>
        <xdr:cNvPr id="1426" name="TextBox 1425"/>
        <xdr:cNvSpPr txBox="1"/>
      </xdr:nvSpPr>
      <xdr:spPr>
        <a:xfrm>
          <a:off x="2981325" y="60198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27" name="TextBox 1426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28" name="TextBox 1427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29" name="TextBox 1428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30" name="TextBox 1429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31" name="TextBox 1430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32" name="TextBox 1431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33" name="TextBox 1432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34" name="TextBox 1433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35" name="TextBox 1434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36" name="TextBox 1435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37" name="TextBox 1436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38" name="TextBox 1437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39" name="TextBox 1438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40" name="TextBox 1439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41" name="TextBox 1440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42" name="TextBox 1441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43" name="TextBox 1442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44" name="TextBox 1443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45" name="TextBox 1444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46" name="TextBox 1445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47" name="TextBox 1446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48" name="TextBox 1447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49" name="TextBox 1448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50" name="TextBox 1449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51" name="TextBox 1450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52" name="TextBox 1451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53" name="TextBox 1452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54" name="TextBox 1453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55" name="TextBox 1454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56" name="TextBox 1455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57" name="TextBox 1456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58" name="TextBox 1457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59" name="TextBox 1458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60" name="TextBox 1459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61" name="TextBox 1460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1462" name="TextBox 1461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63" name="TextBox 146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64" name="TextBox 146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65" name="TextBox 146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66" name="TextBox 146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67" name="TextBox 146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68" name="TextBox 146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69" name="TextBox 146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70" name="TextBox 146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71" name="TextBox 147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72" name="TextBox 147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73" name="TextBox 147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74" name="TextBox 147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75" name="TextBox 147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76" name="TextBox 147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77" name="TextBox 147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78" name="TextBox 147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79" name="TextBox 147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80" name="TextBox 147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81" name="TextBox 148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82" name="TextBox 148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83" name="TextBox 148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84" name="TextBox 148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85" name="TextBox 148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86" name="TextBox 148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87" name="TextBox 148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88" name="TextBox 148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89" name="TextBox 148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90" name="TextBox 148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91" name="TextBox 149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92" name="TextBox 149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93" name="TextBox 149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94" name="TextBox 149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95" name="TextBox 149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96" name="TextBox 149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97" name="TextBox 149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98" name="TextBox 149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499" name="TextBox 149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00" name="TextBox 149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01" name="TextBox 150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02" name="TextBox 150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03" name="TextBox 150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04" name="TextBox 150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05" name="TextBox 150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06" name="TextBox 150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07" name="TextBox 150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08" name="TextBox 150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09" name="TextBox 150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10" name="TextBox 150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11" name="TextBox 151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12" name="TextBox 151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13" name="TextBox 151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14" name="TextBox 151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15" name="TextBox 151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16" name="TextBox 151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17" name="TextBox 151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18" name="TextBox 151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19" name="TextBox 151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20" name="TextBox 151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21" name="TextBox 152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22" name="TextBox 152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23" name="TextBox 152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24" name="TextBox 152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25" name="TextBox 152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26" name="TextBox 152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27" name="TextBox 152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28" name="TextBox 152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29" name="TextBox 152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30" name="TextBox 152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31" name="TextBox 153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32" name="TextBox 153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33" name="TextBox 153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34" name="TextBox 153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35" name="TextBox 153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36" name="TextBox 153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37" name="TextBox 153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38" name="TextBox 153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39" name="TextBox 153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40" name="TextBox 153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41" name="TextBox 154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42" name="TextBox 154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43" name="TextBox 154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44" name="TextBox 154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45" name="TextBox 154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46" name="TextBox 154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47" name="TextBox 154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48" name="TextBox 154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49" name="TextBox 154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50" name="TextBox 154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51" name="TextBox 155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52" name="TextBox 155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53" name="TextBox 155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54" name="TextBox 155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55" name="TextBox 155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56" name="TextBox 155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57" name="TextBox 155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58" name="TextBox 155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59" name="TextBox 155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60" name="TextBox 155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61" name="TextBox 156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62" name="TextBox 156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63" name="TextBox 156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64" name="TextBox 156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65" name="TextBox 156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66" name="TextBox 156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67" name="TextBox 156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68" name="TextBox 156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69" name="TextBox 156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1570" name="TextBox 156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71" name="TextBox 1570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72" name="TextBox 1571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73" name="TextBox 1572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74" name="TextBox 1573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75" name="TextBox 1574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76" name="TextBox 1575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77" name="TextBox 1576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78" name="TextBox 1577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79" name="TextBox 1578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80" name="TextBox 1579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81" name="TextBox 1580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82" name="TextBox 1581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83" name="TextBox 1582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84" name="TextBox 1583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85" name="TextBox 1584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86" name="TextBox 1585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87" name="TextBox 1586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88" name="TextBox 1587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89" name="TextBox 1588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90" name="TextBox 1589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91" name="TextBox 1590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92" name="TextBox 1591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93" name="TextBox 1592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94" name="TextBox 1593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95" name="TextBox 1594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96" name="TextBox 1595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97" name="TextBox 1596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98" name="TextBox 1597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599" name="TextBox 1598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600" name="TextBox 1599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601" name="TextBox 1600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602" name="TextBox 1601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603" name="TextBox 1602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604" name="TextBox 1603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605" name="TextBox 1604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606" name="TextBox 1605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07" name="TextBox 160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08" name="TextBox 160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09" name="TextBox 160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10" name="TextBox 160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11" name="TextBox 161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12" name="TextBox 161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13" name="TextBox 161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14" name="TextBox 161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15" name="TextBox 161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16" name="TextBox 161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17" name="TextBox 161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18" name="TextBox 161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19" name="TextBox 161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20" name="TextBox 161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21" name="TextBox 162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22" name="TextBox 162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23" name="TextBox 162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24" name="TextBox 162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25" name="TextBox 162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26" name="TextBox 162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27" name="TextBox 162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28" name="TextBox 162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29" name="TextBox 162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30" name="TextBox 162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31" name="TextBox 163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32" name="TextBox 163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33" name="TextBox 163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34" name="TextBox 163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35" name="TextBox 163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36" name="TextBox 163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37" name="TextBox 163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38" name="TextBox 163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39" name="TextBox 163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40" name="TextBox 163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41" name="TextBox 164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42" name="TextBox 164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43" name="TextBox 164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44" name="TextBox 164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45" name="TextBox 164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46" name="TextBox 164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47" name="TextBox 164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48" name="TextBox 164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49" name="TextBox 164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50" name="TextBox 164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51" name="TextBox 165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52" name="TextBox 165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53" name="TextBox 165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54" name="TextBox 165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55" name="TextBox 165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56" name="TextBox 165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57" name="TextBox 165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58" name="TextBox 165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59" name="TextBox 165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60" name="TextBox 165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61" name="TextBox 166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62" name="TextBox 166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63" name="TextBox 166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64" name="TextBox 166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65" name="TextBox 166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66" name="TextBox 166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67" name="TextBox 166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68" name="TextBox 166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69" name="TextBox 166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70" name="TextBox 166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71" name="TextBox 167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72" name="TextBox 167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73" name="TextBox 167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74" name="TextBox 167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75" name="TextBox 167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76" name="TextBox 167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77" name="TextBox 167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78" name="TextBox 167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79" name="TextBox 167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80" name="TextBox 167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81" name="TextBox 168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82" name="TextBox 168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83" name="TextBox 168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84" name="TextBox 168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85" name="TextBox 168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86" name="TextBox 168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87" name="TextBox 168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88" name="TextBox 168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89" name="TextBox 168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90" name="TextBox 168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91" name="TextBox 169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92" name="TextBox 169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93" name="TextBox 169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94" name="TextBox 169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95" name="TextBox 169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96" name="TextBox 169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97" name="TextBox 169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98" name="TextBox 169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699" name="TextBox 169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00" name="TextBox 169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01" name="TextBox 170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02" name="TextBox 170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03" name="TextBox 170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04" name="TextBox 170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05" name="TextBox 170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06" name="TextBox 170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07" name="TextBox 170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08" name="TextBox 170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09" name="TextBox 170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10" name="TextBox 170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11" name="TextBox 171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12" name="TextBox 171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13" name="TextBox 171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14" name="TextBox 171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15" name="TextBox 1714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16" name="TextBox 1715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17" name="TextBox 1716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18" name="TextBox 1717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19" name="TextBox 1718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20" name="TextBox 1719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21" name="TextBox 1720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22" name="TextBox 1721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23" name="TextBox 1722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24" name="TextBox 1723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25" name="TextBox 1724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26" name="TextBox 1725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27" name="TextBox 1726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28" name="TextBox 1727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29" name="TextBox 1728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30" name="TextBox 1729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31" name="TextBox 1730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32" name="TextBox 1731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33" name="TextBox 1732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34" name="TextBox 1733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35" name="TextBox 1734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36" name="TextBox 1735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37" name="TextBox 1736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38" name="TextBox 1737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39" name="TextBox 1738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40" name="TextBox 1739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41" name="TextBox 1740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42" name="TextBox 1741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43" name="TextBox 1742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44" name="TextBox 1743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45" name="TextBox 1744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46" name="TextBox 1745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47" name="TextBox 1746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48" name="TextBox 1747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49" name="TextBox 1748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5169"/>
    <xdr:sp macro="" textlink="">
      <xdr:nvSpPr>
        <xdr:cNvPr id="1750" name="TextBox 1749"/>
        <xdr:cNvSpPr txBox="1"/>
      </xdr:nvSpPr>
      <xdr:spPr>
        <a:xfrm>
          <a:off x="2981325" y="1165860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51" name="TextBox 175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52" name="TextBox 175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53" name="TextBox 175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54" name="TextBox 175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55" name="TextBox 175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56" name="TextBox 175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57" name="TextBox 175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58" name="TextBox 175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59" name="TextBox 175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60" name="TextBox 175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61" name="TextBox 176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62" name="TextBox 176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63" name="TextBox 176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64" name="TextBox 176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65" name="TextBox 176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66" name="TextBox 176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67" name="TextBox 176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68" name="TextBox 176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69" name="TextBox 176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70" name="TextBox 176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71" name="TextBox 177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72" name="TextBox 177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73" name="TextBox 177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74" name="TextBox 177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75" name="TextBox 177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76" name="TextBox 177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77" name="TextBox 177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78" name="TextBox 177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79" name="TextBox 177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80" name="TextBox 177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81" name="TextBox 178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82" name="TextBox 178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83" name="TextBox 178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84" name="TextBox 178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85" name="TextBox 178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86" name="TextBox 178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87" name="TextBox 178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88" name="TextBox 178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89" name="TextBox 178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90" name="TextBox 178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91" name="TextBox 179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92" name="TextBox 179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93" name="TextBox 179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94" name="TextBox 179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95" name="TextBox 179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96" name="TextBox 179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97" name="TextBox 179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98" name="TextBox 179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799" name="TextBox 179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00" name="TextBox 179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01" name="TextBox 180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02" name="TextBox 180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03" name="TextBox 180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04" name="TextBox 180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05" name="TextBox 180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06" name="TextBox 180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07" name="TextBox 180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08" name="TextBox 180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09" name="TextBox 180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10" name="TextBox 180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11" name="TextBox 181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12" name="TextBox 181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13" name="TextBox 181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14" name="TextBox 181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15" name="TextBox 181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16" name="TextBox 181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17" name="TextBox 181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18" name="TextBox 181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19" name="TextBox 181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20" name="TextBox 181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21" name="TextBox 182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22" name="TextBox 182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23" name="TextBox 182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24" name="TextBox 182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25" name="TextBox 182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26" name="TextBox 182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27" name="TextBox 182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28" name="TextBox 182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29" name="TextBox 182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30" name="TextBox 182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31" name="TextBox 183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32" name="TextBox 183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33" name="TextBox 183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34" name="TextBox 183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35" name="TextBox 183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36" name="TextBox 183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37" name="TextBox 183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38" name="TextBox 183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39" name="TextBox 183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40" name="TextBox 183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41" name="TextBox 184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42" name="TextBox 184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43" name="TextBox 184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44" name="TextBox 184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45" name="TextBox 184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46" name="TextBox 184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47" name="TextBox 184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48" name="TextBox 184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49" name="TextBox 1848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50" name="TextBox 1849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51" name="TextBox 1850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52" name="TextBox 1851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53" name="TextBox 1852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54" name="TextBox 1853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55" name="TextBox 1854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56" name="TextBox 1855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57" name="TextBox 1856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81</xdr:row>
      <xdr:rowOff>0</xdr:rowOff>
    </xdr:from>
    <xdr:ext cx="194455" cy="287533"/>
    <xdr:sp macro="" textlink="">
      <xdr:nvSpPr>
        <xdr:cNvPr id="1858" name="TextBox 1857"/>
        <xdr:cNvSpPr txBox="1"/>
      </xdr:nvSpPr>
      <xdr:spPr>
        <a:xfrm>
          <a:off x="2981325" y="1165860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59" name="TextBox 1858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60" name="TextBox 1859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61" name="TextBox 1860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62" name="TextBox 1861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63" name="TextBox 1862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64" name="TextBox 1863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65" name="TextBox 1864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66" name="TextBox 1865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67" name="TextBox 1866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68" name="TextBox 1867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69" name="TextBox 1868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70" name="TextBox 1869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71" name="TextBox 1870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72" name="TextBox 1871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73" name="TextBox 1872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74" name="TextBox 1873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75" name="TextBox 1874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76" name="TextBox 1875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77" name="TextBox 1876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78" name="TextBox 1877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79" name="TextBox 1878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80" name="TextBox 1879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81" name="TextBox 1880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82" name="TextBox 1881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83" name="TextBox 1882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84" name="TextBox 1883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85" name="TextBox 1884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86" name="TextBox 1885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87" name="TextBox 1886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88" name="TextBox 1887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89" name="TextBox 1888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90" name="TextBox 1889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91" name="TextBox 1890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92" name="TextBox 1891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93" name="TextBox 1892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1894" name="TextBox 1893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895" name="TextBox 189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896" name="TextBox 189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897" name="TextBox 189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898" name="TextBox 189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899" name="TextBox 189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00" name="TextBox 189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01" name="TextBox 190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02" name="TextBox 190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03" name="TextBox 190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04" name="TextBox 190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05" name="TextBox 190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06" name="TextBox 190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07" name="TextBox 190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08" name="TextBox 190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09" name="TextBox 190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10" name="TextBox 190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11" name="TextBox 191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12" name="TextBox 191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13" name="TextBox 191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14" name="TextBox 191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15" name="TextBox 191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16" name="TextBox 191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17" name="TextBox 191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18" name="TextBox 191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19" name="TextBox 191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20" name="TextBox 191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21" name="TextBox 192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22" name="TextBox 192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23" name="TextBox 192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24" name="TextBox 192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25" name="TextBox 192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26" name="TextBox 192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27" name="TextBox 192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28" name="TextBox 192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29" name="TextBox 192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30" name="TextBox 192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31" name="TextBox 193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32" name="TextBox 193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33" name="TextBox 193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34" name="TextBox 193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35" name="TextBox 193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36" name="TextBox 193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37" name="TextBox 193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38" name="TextBox 193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39" name="TextBox 193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40" name="TextBox 193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41" name="TextBox 194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42" name="TextBox 194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43" name="TextBox 194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44" name="TextBox 194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45" name="TextBox 194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46" name="TextBox 194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47" name="TextBox 194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48" name="TextBox 194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49" name="TextBox 194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50" name="TextBox 194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51" name="TextBox 195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52" name="TextBox 195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53" name="TextBox 195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54" name="TextBox 195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55" name="TextBox 195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56" name="TextBox 195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57" name="TextBox 195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58" name="TextBox 195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59" name="TextBox 195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60" name="TextBox 195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61" name="TextBox 196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62" name="TextBox 196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63" name="TextBox 196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64" name="TextBox 196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65" name="TextBox 196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66" name="TextBox 196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67" name="TextBox 196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68" name="TextBox 196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69" name="TextBox 196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70" name="TextBox 196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71" name="TextBox 197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72" name="TextBox 197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73" name="TextBox 197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74" name="TextBox 197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75" name="TextBox 197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76" name="TextBox 197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77" name="TextBox 197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78" name="TextBox 197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79" name="TextBox 197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80" name="TextBox 197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81" name="TextBox 198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82" name="TextBox 198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83" name="TextBox 198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84" name="TextBox 198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85" name="TextBox 198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86" name="TextBox 198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87" name="TextBox 198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88" name="TextBox 198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89" name="TextBox 198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90" name="TextBox 198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91" name="TextBox 199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92" name="TextBox 199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93" name="TextBox 199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94" name="TextBox 199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95" name="TextBox 199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96" name="TextBox 199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97" name="TextBox 199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98" name="TextBox 199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1999" name="TextBox 199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00" name="TextBox 199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01" name="TextBox 200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02" name="TextBox 200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03" name="TextBox 2002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04" name="TextBox 2003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05" name="TextBox 2004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06" name="TextBox 2005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07" name="TextBox 2006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08" name="TextBox 2007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09" name="TextBox 2008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10" name="TextBox 2009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11" name="TextBox 2010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12" name="TextBox 2011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13" name="TextBox 2012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14" name="TextBox 2013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15" name="TextBox 2014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16" name="TextBox 2015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17" name="TextBox 2016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18" name="TextBox 2017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19" name="TextBox 2018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20" name="TextBox 2019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21" name="TextBox 2020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22" name="TextBox 2021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23" name="TextBox 2022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24" name="TextBox 2023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25" name="TextBox 2024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26" name="TextBox 2025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27" name="TextBox 2026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28" name="TextBox 2027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29" name="TextBox 2028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30" name="TextBox 2029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31" name="TextBox 2030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32" name="TextBox 2031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33" name="TextBox 2032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34" name="TextBox 2033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35" name="TextBox 2034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36" name="TextBox 2035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37" name="TextBox 2036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038" name="TextBox 2037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39" name="TextBox 203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40" name="TextBox 203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41" name="TextBox 204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42" name="TextBox 204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43" name="TextBox 204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44" name="TextBox 204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45" name="TextBox 204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46" name="TextBox 204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47" name="TextBox 204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48" name="TextBox 204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49" name="TextBox 204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50" name="TextBox 204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51" name="TextBox 205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52" name="TextBox 205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53" name="TextBox 205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54" name="TextBox 205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55" name="TextBox 205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56" name="TextBox 205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57" name="TextBox 205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58" name="TextBox 205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59" name="TextBox 205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60" name="TextBox 205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61" name="TextBox 206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62" name="TextBox 206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63" name="TextBox 206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64" name="TextBox 206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65" name="TextBox 206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66" name="TextBox 206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67" name="TextBox 206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68" name="TextBox 206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69" name="TextBox 206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70" name="TextBox 206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71" name="TextBox 207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72" name="TextBox 207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73" name="TextBox 207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74" name="TextBox 207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75" name="TextBox 207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76" name="TextBox 207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77" name="TextBox 207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78" name="TextBox 207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79" name="TextBox 207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80" name="TextBox 207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81" name="TextBox 208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82" name="TextBox 208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83" name="TextBox 208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84" name="TextBox 208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85" name="TextBox 208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86" name="TextBox 208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87" name="TextBox 208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88" name="TextBox 208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89" name="TextBox 208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90" name="TextBox 208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91" name="TextBox 209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92" name="TextBox 209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93" name="TextBox 209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94" name="TextBox 209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95" name="TextBox 209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96" name="TextBox 209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97" name="TextBox 209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98" name="TextBox 209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099" name="TextBox 209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00" name="TextBox 209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01" name="TextBox 210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02" name="TextBox 210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03" name="TextBox 210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04" name="TextBox 210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05" name="TextBox 210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06" name="TextBox 210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07" name="TextBox 210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08" name="TextBox 210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09" name="TextBox 210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10" name="TextBox 210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11" name="TextBox 211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12" name="TextBox 211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13" name="TextBox 211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14" name="TextBox 211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15" name="TextBox 211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16" name="TextBox 211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17" name="TextBox 211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18" name="TextBox 211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19" name="TextBox 211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20" name="TextBox 211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21" name="TextBox 212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22" name="TextBox 212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23" name="TextBox 212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24" name="TextBox 212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25" name="TextBox 212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26" name="TextBox 212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27" name="TextBox 212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28" name="TextBox 212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29" name="TextBox 212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30" name="TextBox 212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31" name="TextBox 213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32" name="TextBox 213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33" name="TextBox 213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34" name="TextBox 213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35" name="TextBox 213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36" name="TextBox 213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37" name="TextBox 213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38" name="TextBox 213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39" name="TextBox 213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40" name="TextBox 213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41" name="TextBox 214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42" name="TextBox 214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43" name="TextBox 214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44" name="TextBox 214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45" name="TextBox 214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46" name="TextBox 214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47" name="TextBox 2146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48" name="TextBox 2147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49" name="TextBox 2148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50" name="TextBox 2149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51" name="TextBox 2150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52" name="TextBox 2151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53" name="TextBox 2152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54" name="TextBox 2153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55" name="TextBox 2154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56" name="TextBox 2155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57" name="TextBox 2156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58" name="TextBox 2157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59" name="TextBox 2158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60" name="TextBox 2159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61" name="TextBox 2160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62" name="TextBox 2161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63" name="TextBox 2162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64" name="TextBox 2163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65" name="TextBox 2164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66" name="TextBox 2165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67" name="TextBox 2166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68" name="TextBox 2167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69" name="TextBox 2168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70" name="TextBox 2169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71" name="TextBox 2170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72" name="TextBox 2171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73" name="TextBox 2172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74" name="TextBox 2173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75" name="TextBox 2174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76" name="TextBox 2175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77" name="TextBox 2176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78" name="TextBox 2177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79" name="TextBox 2178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80" name="TextBox 2179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81" name="TextBox 2180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5169"/>
    <xdr:sp macro="" textlink="">
      <xdr:nvSpPr>
        <xdr:cNvPr id="2182" name="TextBox 2181"/>
        <xdr:cNvSpPr txBox="1"/>
      </xdr:nvSpPr>
      <xdr:spPr>
        <a:xfrm>
          <a:off x="2981325" y="8020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83" name="TextBox 218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84" name="TextBox 218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85" name="TextBox 218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86" name="TextBox 218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87" name="TextBox 218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88" name="TextBox 218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89" name="TextBox 218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90" name="TextBox 218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91" name="TextBox 219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92" name="TextBox 219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93" name="TextBox 219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94" name="TextBox 219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95" name="TextBox 219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96" name="TextBox 219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97" name="TextBox 219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98" name="TextBox 219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199" name="TextBox 219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00" name="TextBox 219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01" name="TextBox 220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02" name="TextBox 220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03" name="TextBox 220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04" name="TextBox 220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05" name="TextBox 220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06" name="TextBox 220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07" name="TextBox 220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08" name="TextBox 220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09" name="TextBox 220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10" name="TextBox 220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11" name="TextBox 221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12" name="TextBox 221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13" name="TextBox 221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14" name="TextBox 221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15" name="TextBox 221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16" name="TextBox 221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17" name="TextBox 221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18" name="TextBox 221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19" name="TextBox 221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20" name="TextBox 221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21" name="TextBox 222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22" name="TextBox 222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23" name="TextBox 222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24" name="TextBox 222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25" name="TextBox 222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26" name="TextBox 222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27" name="TextBox 222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28" name="TextBox 222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29" name="TextBox 222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30" name="TextBox 222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31" name="TextBox 223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32" name="TextBox 223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33" name="TextBox 223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34" name="TextBox 223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35" name="TextBox 223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36" name="TextBox 223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37" name="TextBox 223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38" name="TextBox 223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39" name="TextBox 223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40" name="TextBox 223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41" name="TextBox 224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42" name="TextBox 224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43" name="TextBox 224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44" name="TextBox 224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45" name="TextBox 224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46" name="TextBox 224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47" name="TextBox 224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48" name="TextBox 224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49" name="TextBox 224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50" name="TextBox 224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51" name="TextBox 225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52" name="TextBox 225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53" name="TextBox 225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54" name="TextBox 225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55" name="TextBox 225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56" name="TextBox 225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57" name="TextBox 225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58" name="TextBox 225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59" name="TextBox 225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60" name="TextBox 225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61" name="TextBox 226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62" name="TextBox 226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63" name="TextBox 226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64" name="TextBox 226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65" name="TextBox 226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66" name="TextBox 226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67" name="TextBox 226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68" name="TextBox 226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69" name="TextBox 226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70" name="TextBox 226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71" name="TextBox 227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72" name="TextBox 227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73" name="TextBox 227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74" name="TextBox 227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75" name="TextBox 227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76" name="TextBox 227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77" name="TextBox 227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78" name="TextBox 227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79" name="TextBox 227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80" name="TextBox 227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81" name="TextBox 2280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82" name="TextBox 2281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83" name="TextBox 2282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84" name="TextBox 2283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85" name="TextBox 2284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86" name="TextBox 2285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87" name="TextBox 2286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88" name="TextBox 2287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89" name="TextBox 2288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79</xdr:row>
      <xdr:rowOff>0</xdr:rowOff>
    </xdr:from>
    <xdr:ext cx="194455" cy="287533"/>
    <xdr:sp macro="" textlink="">
      <xdr:nvSpPr>
        <xdr:cNvPr id="2290" name="TextBox 2289"/>
        <xdr:cNvSpPr txBox="1"/>
      </xdr:nvSpPr>
      <xdr:spPr>
        <a:xfrm>
          <a:off x="2981325" y="8020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291" name="TextBox 2290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292" name="TextBox 2291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293" name="TextBox 2292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294" name="TextBox 2293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295" name="TextBox 2294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296" name="TextBox 2295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297" name="TextBox 2296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298" name="TextBox 2297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299" name="TextBox 2298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300" name="TextBox 2299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301" name="TextBox 2300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302" name="TextBox 2301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303" name="TextBox 2302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304" name="TextBox 2303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305" name="TextBox 2304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306" name="TextBox 2305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307" name="TextBox 2306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308" name="TextBox 2307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309" name="TextBox 2308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310" name="TextBox 2309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311" name="TextBox 2310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312" name="TextBox 2311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313" name="TextBox 2312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314" name="TextBox 2313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315" name="TextBox 2314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316" name="TextBox 2315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317" name="TextBox 2316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318" name="TextBox 2317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319" name="TextBox 2318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320" name="TextBox 2319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321" name="TextBox 2320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322" name="TextBox 2321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323" name="TextBox 2322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324" name="TextBox 2323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325" name="TextBox 2324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326" name="TextBox 2325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27" name="TextBox 232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28" name="TextBox 232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29" name="TextBox 232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30" name="TextBox 232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31" name="TextBox 233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32" name="TextBox 233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33" name="TextBox 233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34" name="TextBox 233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35" name="TextBox 233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36" name="TextBox 233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37" name="TextBox 233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38" name="TextBox 233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39" name="TextBox 233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40" name="TextBox 233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41" name="TextBox 234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42" name="TextBox 234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43" name="TextBox 234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44" name="TextBox 234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45" name="TextBox 234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46" name="TextBox 234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47" name="TextBox 234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48" name="TextBox 234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49" name="TextBox 234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50" name="TextBox 234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51" name="TextBox 235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52" name="TextBox 235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53" name="TextBox 235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54" name="TextBox 235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55" name="TextBox 235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56" name="TextBox 235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57" name="TextBox 235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58" name="TextBox 235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59" name="TextBox 235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60" name="TextBox 235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61" name="TextBox 236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62" name="TextBox 236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63" name="TextBox 236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64" name="TextBox 236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65" name="TextBox 236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66" name="TextBox 236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67" name="TextBox 236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68" name="TextBox 236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69" name="TextBox 236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70" name="TextBox 236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71" name="TextBox 237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72" name="TextBox 237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73" name="TextBox 237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74" name="TextBox 237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75" name="TextBox 237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76" name="TextBox 237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77" name="TextBox 237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78" name="TextBox 237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79" name="TextBox 237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80" name="TextBox 237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81" name="TextBox 238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82" name="TextBox 238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83" name="TextBox 238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84" name="TextBox 238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85" name="TextBox 238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86" name="TextBox 238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87" name="TextBox 238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88" name="TextBox 238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89" name="TextBox 238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90" name="TextBox 238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91" name="TextBox 239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92" name="TextBox 239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93" name="TextBox 239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94" name="TextBox 239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95" name="TextBox 239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96" name="TextBox 239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97" name="TextBox 239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98" name="TextBox 239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399" name="TextBox 239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00" name="TextBox 239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01" name="TextBox 240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02" name="TextBox 240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03" name="TextBox 240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04" name="TextBox 240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05" name="TextBox 240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06" name="TextBox 240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07" name="TextBox 240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08" name="TextBox 240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09" name="TextBox 240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10" name="TextBox 240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11" name="TextBox 241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12" name="TextBox 241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13" name="TextBox 241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14" name="TextBox 241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15" name="TextBox 241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16" name="TextBox 241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17" name="TextBox 241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18" name="TextBox 241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19" name="TextBox 241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20" name="TextBox 241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21" name="TextBox 242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22" name="TextBox 242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23" name="TextBox 242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24" name="TextBox 242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25" name="TextBox 242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26" name="TextBox 242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27" name="TextBox 242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28" name="TextBox 242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29" name="TextBox 242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30" name="TextBox 242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31" name="TextBox 243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32" name="TextBox 243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33" name="TextBox 243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34" name="TextBox 243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35" name="TextBox 2434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36" name="TextBox 2435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37" name="TextBox 2436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38" name="TextBox 2437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39" name="TextBox 2438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40" name="TextBox 2439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41" name="TextBox 2440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42" name="TextBox 2441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43" name="TextBox 2442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44" name="TextBox 2443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45" name="TextBox 2444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46" name="TextBox 2445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47" name="TextBox 2446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48" name="TextBox 2447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49" name="TextBox 2448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50" name="TextBox 2449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51" name="TextBox 2450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52" name="TextBox 2451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53" name="TextBox 2452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54" name="TextBox 2453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55" name="TextBox 2454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56" name="TextBox 2455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57" name="TextBox 2456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58" name="TextBox 2457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59" name="TextBox 2458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60" name="TextBox 2459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61" name="TextBox 2460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62" name="TextBox 2461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63" name="TextBox 2462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64" name="TextBox 2463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65" name="TextBox 2464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66" name="TextBox 2465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67" name="TextBox 2466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68" name="TextBox 2467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69" name="TextBox 2468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470" name="TextBox 2469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71" name="TextBox 247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72" name="TextBox 247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73" name="TextBox 247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74" name="TextBox 247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75" name="TextBox 247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76" name="TextBox 247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77" name="TextBox 247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78" name="TextBox 247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79" name="TextBox 247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80" name="TextBox 247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81" name="TextBox 248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82" name="TextBox 248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83" name="TextBox 248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84" name="TextBox 248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85" name="TextBox 248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86" name="TextBox 248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87" name="TextBox 248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88" name="TextBox 248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89" name="TextBox 248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90" name="TextBox 248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91" name="TextBox 249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92" name="TextBox 249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93" name="TextBox 249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94" name="TextBox 249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95" name="TextBox 249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96" name="TextBox 249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97" name="TextBox 249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98" name="TextBox 249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499" name="TextBox 249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00" name="TextBox 249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01" name="TextBox 250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02" name="TextBox 250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03" name="TextBox 250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04" name="TextBox 250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05" name="TextBox 250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06" name="TextBox 250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07" name="TextBox 250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08" name="TextBox 250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09" name="TextBox 250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10" name="TextBox 250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11" name="TextBox 251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12" name="TextBox 251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13" name="TextBox 251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14" name="TextBox 251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15" name="TextBox 251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16" name="TextBox 251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17" name="TextBox 251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18" name="TextBox 251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19" name="TextBox 251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20" name="TextBox 251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21" name="TextBox 252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22" name="TextBox 252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23" name="TextBox 252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24" name="TextBox 252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25" name="TextBox 252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26" name="TextBox 252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27" name="TextBox 252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28" name="TextBox 252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29" name="TextBox 252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30" name="TextBox 252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31" name="TextBox 253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32" name="TextBox 253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33" name="TextBox 253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34" name="TextBox 253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35" name="TextBox 253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36" name="TextBox 253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37" name="TextBox 253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38" name="TextBox 253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39" name="TextBox 253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40" name="TextBox 253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41" name="TextBox 254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42" name="TextBox 254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43" name="TextBox 254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44" name="TextBox 254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45" name="TextBox 254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46" name="TextBox 254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47" name="TextBox 254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48" name="TextBox 254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49" name="TextBox 254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50" name="TextBox 254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51" name="TextBox 255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52" name="TextBox 255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53" name="TextBox 255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54" name="TextBox 255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55" name="TextBox 255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56" name="TextBox 255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57" name="TextBox 255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58" name="TextBox 255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59" name="TextBox 255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60" name="TextBox 255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61" name="TextBox 256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62" name="TextBox 256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63" name="TextBox 256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64" name="TextBox 256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65" name="TextBox 256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66" name="TextBox 256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67" name="TextBox 256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68" name="TextBox 256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69" name="TextBox 256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70" name="TextBox 256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71" name="TextBox 257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72" name="TextBox 257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73" name="TextBox 257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74" name="TextBox 257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75" name="TextBox 257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76" name="TextBox 257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77" name="TextBox 257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578" name="TextBox 257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579" name="TextBox 2578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580" name="TextBox 2579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581" name="TextBox 2580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582" name="TextBox 2581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583" name="TextBox 2582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584" name="TextBox 2583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585" name="TextBox 2584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586" name="TextBox 2585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587" name="TextBox 2586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588" name="TextBox 2587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589" name="TextBox 2588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590" name="TextBox 2589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591" name="TextBox 2590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592" name="TextBox 2591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593" name="TextBox 2592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594" name="TextBox 2593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595" name="TextBox 2594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596" name="TextBox 2595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597" name="TextBox 2596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598" name="TextBox 2597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599" name="TextBox 2598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600" name="TextBox 2599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601" name="TextBox 2600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602" name="TextBox 2601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603" name="TextBox 2602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604" name="TextBox 2603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605" name="TextBox 2604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606" name="TextBox 2605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607" name="TextBox 2606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608" name="TextBox 2607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609" name="TextBox 2608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610" name="TextBox 2609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611" name="TextBox 2610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612" name="TextBox 2611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613" name="TextBox 2612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5169"/>
    <xdr:sp macro="" textlink="">
      <xdr:nvSpPr>
        <xdr:cNvPr id="2614" name="TextBox 2613"/>
        <xdr:cNvSpPr txBox="1"/>
      </xdr:nvSpPr>
      <xdr:spPr>
        <a:xfrm>
          <a:off x="2981325" y="98202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15" name="TextBox 261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16" name="TextBox 261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17" name="TextBox 261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18" name="TextBox 261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19" name="TextBox 261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20" name="TextBox 261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21" name="TextBox 262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22" name="TextBox 262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23" name="TextBox 262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24" name="TextBox 262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25" name="TextBox 262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26" name="TextBox 262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27" name="TextBox 262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28" name="TextBox 262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29" name="TextBox 262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30" name="TextBox 262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31" name="TextBox 263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32" name="TextBox 263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33" name="TextBox 263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34" name="TextBox 263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35" name="TextBox 263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36" name="TextBox 263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37" name="TextBox 263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38" name="TextBox 263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39" name="TextBox 263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40" name="TextBox 263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41" name="TextBox 264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42" name="TextBox 264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43" name="TextBox 264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44" name="TextBox 264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45" name="TextBox 264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46" name="TextBox 264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47" name="TextBox 264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48" name="TextBox 264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49" name="TextBox 264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50" name="TextBox 264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51" name="TextBox 265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52" name="TextBox 265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53" name="TextBox 265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54" name="TextBox 265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55" name="TextBox 265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56" name="TextBox 265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57" name="TextBox 265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58" name="TextBox 265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59" name="TextBox 265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60" name="TextBox 265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61" name="TextBox 266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62" name="TextBox 266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63" name="TextBox 266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64" name="TextBox 266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65" name="TextBox 266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66" name="TextBox 266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67" name="TextBox 266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68" name="TextBox 266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69" name="TextBox 266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70" name="TextBox 266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71" name="TextBox 267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72" name="TextBox 267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73" name="TextBox 267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74" name="TextBox 267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75" name="TextBox 267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76" name="TextBox 267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77" name="TextBox 267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78" name="TextBox 267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79" name="TextBox 267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80" name="TextBox 267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81" name="TextBox 268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82" name="TextBox 268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83" name="TextBox 268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84" name="TextBox 268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85" name="TextBox 268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86" name="TextBox 268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87" name="TextBox 268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88" name="TextBox 268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89" name="TextBox 268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90" name="TextBox 268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91" name="TextBox 269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92" name="TextBox 269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93" name="TextBox 269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94" name="TextBox 269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95" name="TextBox 269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96" name="TextBox 269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97" name="TextBox 269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98" name="TextBox 269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699" name="TextBox 269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700" name="TextBox 269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701" name="TextBox 270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702" name="TextBox 270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703" name="TextBox 270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704" name="TextBox 270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705" name="TextBox 270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706" name="TextBox 270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707" name="TextBox 270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708" name="TextBox 270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709" name="TextBox 270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710" name="TextBox 270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711" name="TextBox 271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712" name="TextBox 271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713" name="TextBox 2712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714" name="TextBox 2713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715" name="TextBox 2714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716" name="TextBox 2715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717" name="TextBox 2716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718" name="TextBox 2717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719" name="TextBox 2718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720" name="TextBox 2719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721" name="TextBox 2720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80</xdr:row>
      <xdr:rowOff>0</xdr:rowOff>
    </xdr:from>
    <xdr:ext cx="194455" cy="287533"/>
    <xdr:sp macro="" textlink="">
      <xdr:nvSpPr>
        <xdr:cNvPr id="2722" name="TextBox 2721"/>
        <xdr:cNvSpPr txBox="1"/>
      </xdr:nvSpPr>
      <xdr:spPr>
        <a:xfrm>
          <a:off x="2981325" y="98202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23" name="TextBox 2722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24" name="TextBox 2723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25" name="TextBox 2724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26" name="TextBox 2725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27" name="TextBox 2726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28" name="TextBox 2727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29" name="TextBox 2728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30" name="TextBox 2729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31" name="TextBox 2730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32" name="TextBox 2731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33" name="TextBox 2732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34" name="TextBox 2733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35" name="TextBox 2734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36" name="TextBox 2735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37" name="TextBox 2736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38" name="TextBox 2737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39" name="TextBox 2738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40" name="TextBox 2739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41" name="TextBox 2740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42" name="TextBox 2741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43" name="TextBox 2742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44" name="TextBox 2743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45" name="TextBox 2744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46" name="TextBox 2745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47" name="TextBox 2746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48" name="TextBox 2747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49" name="TextBox 2748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50" name="TextBox 2749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51" name="TextBox 2750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52" name="TextBox 2751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53" name="TextBox 2752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54" name="TextBox 2753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55" name="TextBox 2754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56" name="TextBox 2755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57" name="TextBox 2756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5169"/>
    <xdr:sp macro="" textlink="">
      <xdr:nvSpPr>
        <xdr:cNvPr id="2758" name="TextBox 2757"/>
        <xdr:cNvSpPr txBox="1"/>
      </xdr:nvSpPr>
      <xdr:spPr>
        <a:xfrm>
          <a:off x="2981325" y="4371975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59" name="TextBox 2758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60" name="TextBox 2759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61" name="TextBox 2760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62" name="TextBox 2761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63" name="TextBox 2762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64" name="TextBox 2763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65" name="TextBox 2764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66" name="TextBox 2765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67" name="TextBox 2766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68" name="TextBox 2767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69" name="TextBox 2768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70" name="TextBox 2769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71" name="TextBox 2770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72" name="TextBox 2771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73" name="TextBox 2772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74" name="TextBox 2773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75" name="TextBox 2774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76" name="TextBox 2775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77" name="TextBox 2776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78" name="TextBox 2777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79" name="TextBox 2778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80" name="TextBox 2779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81" name="TextBox 2780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82" name="TextBox 2781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83" name="TextBox 2782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84" name="TextBox 2783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85" name="TextBox 2784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86" name="TextBox 2785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87" name="TextBox 2786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88" name="TextBox 2787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89" name="TextBox 2788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90" name="TextBox 2789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91" name="TextBox 2790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92" name="TextBox 2791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93" name="TextBox 2792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94" name="TextBox 2793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95" name="TextBox 2794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96" name="TextBox 2795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97" name="TextBox 2796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98" name="TextBox 2797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799" name="TextBox 2798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00" name="TextBox 2799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01" name="TextBox 2800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02" name="TextBox 2801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03" name="TextBox 2802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04" name="TextBox 2803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05" name="TextBox 2804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06" name="TextBox 2805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07" name="TextBox 2806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08" name="TextBox 2807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09" name="TextBox 2808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10" name="TextBox 2809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11" name="TextBox 2810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12" name="TextBox 2811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13" name="TextBox 2812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14" name="TextBox 2813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15" name="TextBox 2814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16" name="TextBox 2815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17" name="TextBox 2816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18" name="TextBox 2817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19" name="TextBox 2818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20" name="TextBox 2819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21" name="TextBox 2820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22" name="TextBox 2821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23" name="TextBox 2822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24" name="TextBox 2823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25" name="TextBox 2824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26" name="TextBox 2825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27" name="TextBox 2826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28" name="TextBox 2827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29" name="TextBox 2828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30" name="TextBox 2829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31" name="TextBox 2830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32" name="TextBox 2831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33" name="TextBox 2832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34" name="TextBox 2833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35" name="TextBox 2834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36" name="TextBox 2835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37" name="TextBox 2836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38" name="TextBox 2837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39" name="TextBox 2838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40" name="TextBox 2839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41" name="TextBox 2840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42" name="TextBox 2841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43" name="TextBox 2842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44" name="TextBox 2843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45" name="TextBox 2844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46" name="TextBox 2845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47" name="TextBox 2846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48" name="TextBox 2847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49" name="TextBox 2848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50" name="TextBox 2849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51" name="TextBox 2850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52" name="TextBox 2851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53" name="TextBox 2852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54" name="TextBox 2853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55" name="TextBox 2854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56" name="TextBox 2855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57" name="TextBox 2856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58" name="TextBox 2857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59" name="TextBox 2858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60" name="TextBox 2859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61" name="TextBox 2860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62" name="TextBox 2861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63" name="TextBox 2862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64" name="TextBox 2863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65" name="TextBox 2864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77</xdr:row>
      <xdr:rowOff>0</xdr:rowOff>
    </xdr:from>
    <xdr:ext cx="194455" cy="287533"/>
    <xdr:sp macro="" textlink="">
      <xdr:nvSpPr>
        <xdr:cNvPr id="2866" name="TextBox 2865"/>
        <xdr:cNvSpPr txBox="1"/>
      </xdr:nvSpPr>
      <xdr:spPr>
        <a:xfrm>
          <a:off x="2981325" y="4371975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2</xdr:col>
      <xdr:colOff>31750</xdr:colOff>
      <xdr:row>86</xdr:row>
      <xdr:rowOff>19050</xdr:rowOff>
    </xdr:from>
    <xdr:to>
      <xdr:col>2</xdr:col>
      <xdr:colOff>889000</xdr:colOff>
      <xdr:row>86</xdr:row>
      <xdr:rowOff>904053</xdr:rowOff>
    </xdr:to>
    <xdr:pic>
      <xdr:nvPicPr>
        <xdr:cNvPr id="2867" name="Рисунок 1104" descr="DIO768 ИК Дридевятое царство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BEBA8EAE-BF5A-486C-A8C5-ECC9F3942E4B}">
              <a14:imgProps xmlns:a14="http://schemas.microsoft.com/office/drawing/2010/main">
                <a14:imgLayer r:embed="rId304">
                  <a14:imgEffect>
                    <a14:brightnessContrast bright="17000" contrast="4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313" y="74655363"/>
          <a:ext cx="857250" cy="885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83</xdr:row>
      <xdr:rowOff>28574</xdr:rowOff>
    </xdr:from>
    <xdr:to>
      <xdr:col>2</xdr:col>
      <xdr:colOff>932201</xdr:colOff>
      <xdr:row>83</xdr:row>
      <xdr:rowOff>817561</xdr:rowOff>
    </xdr:to>
    <xdr:pic>
      <xdr:nvPicPr>
        <xdr:cNvPr id="2868" name="Рисунок 1105" descr="DIO765 ИК Зазеркалье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BEBA8EAE-BF5A-486C-A8C5-ECC9F3942E4B}">
              <a14:imgProps xmlns:a14="http://schemas.microsoft.com/office/drawing/2010/main">
                <a14:imgLayer r:embed="rId306">
                  <a14:imgEffect>
                    <a14:brightnessContrast bright="2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8" y="71855012"/>
          <a:ext cx="884576" cy="788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69" name="TextBox 2868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70" name="TextBox 2869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71" name="TextBox 2870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72" name="TextBox 2871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73" name="TextBox 2872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74" name="TextBox 2873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75" name="TextBox 2874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76" name="TextBox 2875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77" name="TextBox 2876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78" name="TextBox 2877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79" name="TextBox 2878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80" name="TextBox 2879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81" name="TextBox 2880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82" name="TextBox 2881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83" name="TextBox 2882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84" name="TextBox 2883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85" name="TextBox 2884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86" name="TextBox 2885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87" name="TextBox 2886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88" name="TextBox 2887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89" name="TextBox 2888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90" name="TextBox 2889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91" name="TextBox 2890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92" name="TextBox 2891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93" name="TextBox 2892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94" name="TextBox 2893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95" name="TextBox 2894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96" name="TextBox 2895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97" name="TextBox 2896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98" name="TextBox 2897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899" name="TextBox 2898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900" name="TextBox 2899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901" name="TextBox 2900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902" name="TextBox 2901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903" name="TextBox 2902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5169"/>
    <xdr:sp macro="" textlink="">
      <xdr:nvSpPr>
        <xdr:cNvPr id="2904" name="TextBox 2903"/>
        <xdr:cNvSpPr txBox="1"/>
      </xdr:nvSpPr>
      <xdr:spPr>
        <a:xfrm>
          <a:off x="2981325" y="152590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05" name="TextBox 2904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06" name="TextBox 2905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07" name="TextBox 2906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08" name="TextBox 2907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09" name="TextBox 2908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10" name="TextBox 2909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11" name="TextBox 2910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12" name="TextBox 2911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13" name="TextBox 2912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14" name="TextBox 2913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15" name="TextBox 2914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16" name="TextBox 2915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17" name="TextBox 2916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18" name="TextBox 2917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19" name="TextBox 2918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20" name="TextBox 2919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21" name="TextBox 2920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22" name="TextBox 2921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23" name="TextBox 2922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24" name="TextBox 2923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25" name="TextBox 2924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26" name="TextBox 2925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27" name="TextBox 2926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28" name="TextBox 2927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29" name="TextBox 2928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30" name="TextBox 2929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31" name="TextBox 2930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32" name="TextBox 2931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33" name="TextBox 2932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34" name="TextBox 2933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35" name="TextBox 2934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36" name="TextBox 2935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37" name="TextBox 2936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38" name="TextBox 2937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39" name="TextBox 2938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40" name="TextBox 2939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41" name="TextBox 2940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42" name="TextBox 2941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43" name="TextBox 2942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44" name="TextBox 2943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45" name="TextBox 2944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46" name="TextBox 2945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47" name="TextBox 2946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48" name="TextBox 2947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49" name="TextBox 2948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50" name="TextBox 2949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51" name="TextBox 2950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52" name="TextBox 2951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53" name="TextBox 2952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54" name="TextBox 2953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55" name="TextBox 2954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56" name="TextBox 2955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57" name="TextBox 2956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58" name="TextBox 2957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59" name="TextBox 2958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60" name="TextBox 2959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61" name="TextBox 2960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62" name="TextBox 2961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63" name="TextBox 2962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64" name="TextBox 2963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65" name="TextBox 2964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66" name="TextBox 2965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67" name="TextBox 2966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68" name="TextBox 2967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69" name="TextBox 2968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70" name="TextBox 2969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71" name="TextBox 2970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72" name="TextBox 2971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73" name="TextBox 2972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74" name="TextBox 2973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75" name="TextBox 2974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76" name="TextBox 2975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77" name="TextBox 2976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78" name="TextBox 2977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79" name="TextBox 2978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80" name="TextBox 2979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81" name="TextBox 2980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82" name="TextBox 2981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83" name="TextBox 2982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84" name="TextBox 2983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85" name="TextBox 2984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86" name="TextBox 2985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87" name="TextBox 2986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88" name="TextBox 2987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89" name="TextBox 2988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90" name="TextBox 2989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91" name="TextBox 2990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92" name="TextBox 2991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93" name="TextBox 2992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94" name="TextBox 2993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95" name="TextBox 2994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96" name="TextBox 2995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97" name="TextBox 2996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98" name="TextBox 2997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2999" name="TextBox 2998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3000" name="TextBox 2999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3001" name="TextBox 3000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3002" name="TextBox 3001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3003" name="TextBox 3002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3004" name="TextBox 3003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3005" name="TextBox 3004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3006" name="TextBox 3005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3007" name="TextBox 3006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3008" name="TextBox 3007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3009" name="TextBox 3008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3010" name="TextBox 3009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3011" name="TextBox 3010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83</xdr:row>
      <xdr:rowOff>0</xdr:rowOff>
    </xdr:from>
    <xdr:ext cx="194455" cy="287533"/>
    <xdr:sp macro="" textlink="">
      <xdr:nvSpPr>
        <xdr:cNvPr id="3012" name="TextBox 3011"/>
        <xdr:cNvSpPr txBox="1"/>
      </xdr:nvSpPr>
      <xdr:spPr>
        <a:xfrm>
          <a:off x="2981325" y="152590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2</xdr:col>
      <xdr:colOff>36513</xdr:colOff>
      <xdr:row>87</xdr:row>
      <xdr:rowOff>90488</xdr:rowOff>
    </xdr:from>
    <xdr:to>
      <xdr:col>2</xdr:col>
      <xdr:colOff>906504</xdr:colOff>
      <xdr:row>87</xdr:row>
      <xdr:rowOff>769938</xdr:rowOff>
    </xdr:to>
    <xdr:pic>
      <xdr:nvPicPr>
        <xdr:cNvPr id="3013" name="Рисунок 1250" descr="DIO769 ИК Сказочная карета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076" y="75663426"/>
          <a:ext cx="869991" cy="67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68263</xdr:colOff>
      <xdr:row>84</xdr:row>
      <xdr:rowOff>20638</xdr:rowOff>
    </xdr:from>
    <xdr:to>
      <xdr:col>2</xdr:col>
      <xdr:colOff>904874</xdr:colOff>
      <xdr:row>84</xdr:row>
      <xdr:rowOff>847651</xdr:rowOff>
    </xdr:to>
    <xdr:pic>
      <xdr:nvPicPr>
        <xdr:cNvPr id="3014" name="Рисунок 1251" descr="DIO766 ИК Сказочный дворик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BEBA8EAE-BF5A-486C-A8C5-ECC9F3942E4B}">
              <a14:imgProps xmlns:a14="http://schemas.microsoft.com/office/drawing/2010/main">
                <a14:imgLayer r:embed="rId309">
                  <a14:imgEffect>
                    <a14:brightnessContrast bright="3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826" y="72783701"/>
          <a:ext cx="836611" cy="827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15" name="TextBox 3014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16" name="TextBox 3015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17" name="TextBox 3016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18" name="TextBox 3017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19" name="TextBox 3018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20" name="TextBox 3019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21" name="TextBox 3020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22" name="TextBox 3021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23" name="TextBox 3022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24" name="TextBox 3023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25" name="TextBox 3024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26" name="TextBox 3025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27" name="TextBox 3026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28" name="TextBox 3027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29" name="TextBox 3028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30" name="TextBox 3029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31" name="TextBox 3030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32" name="TextBox 3031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33" name="TextBox 3032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34" name="TextBox 3033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35" name="TextBox 3034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36" name="TextBox 3035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37" name="TextBox 3036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38" name="TextBox 3037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39" name="TextBox 3038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40" name="TextBox 3039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41" name="TextBox 3040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42" name="TextBox 3041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43" name="TextBox 3042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44" name="TextBox 3043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45" name="TextBox 3044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46" name="TextBox 3045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47" name="TextBox 3046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48" name="TextBox 3047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49" name="TextBox 3048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5169"/>
    <xdr:sp macro="" textlink="">
      <xdr:nvSpPr>
        <xdr:cNvPr id="3050" name="TextBox 3049"/>
        <xdr:cNvSpPr txBox="1"/>
      </xdr:nvSpPr>
      <xdr:spPr>
        <a:xfrm>
          <a:off x="2981325" y="17011650"/>
          <a:ext cx="194455" cy="285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51" name="TextBox 3050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52" name="TextBox 3051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53" name="TextBox 3052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54" name="TextBox 3053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55" name="TextBox 3054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56" name="TextBox 3055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57" name="TextBox 3056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58" name="TextBox 3057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59" name="TextBox 3058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60" name="TextBox 3059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61" name="TextBox 3060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62" name="TextBox 3061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63" name="TextBox 3062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64" name="TextBox 3063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65" name="TextBox 3064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66" name="TextBox 3065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67" name="TextBox 3066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68" name="TextBox 3067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69" name="TextBox 3068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70" name="TextBox 3069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71" name="TextBox 3070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72" name="TextBox 3071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73" name="TextBox 3072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74" name="TextBox 3073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75" name="TextBox 3074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76" name="TextBox 3075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77" name="TextBox 3076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78" name="TextBox 3077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79" name="TextBox 3078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80" name="TextBox 3079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81" name="TextBox 3080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82" name="TextBox 3081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83" name="TextBox 3082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84" name="TextBox 3083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85" name="TextBox 3084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86" name="TextBox 3085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87" name="TextBox 3086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88" name="TextBox 3087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89" name="TextBox 3088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90" name="TextBox 3089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91" name="TextBox 3090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92" name="TextBox 3091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93" name="TextBox 3092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94" name="TextBox 3093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95" name="TextBox 3094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96" name="TextBox 3095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97" name="TextBox 3096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98" name="TextBox 3097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099" name="TextBox 3098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00" name="TextBox 3099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01" name="TextBox 3100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02" name="TextBox 3101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03" name="TextBox 3102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04" name="TextBox 3103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05" name="TextBox 3104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06" name="TextBox 3105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07" name="TextBox 3106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08" name="TextBox 3107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09" name="TextBox 3108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10" name="TextBox 3109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11" name="TextBox 3110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12" name="TextBox 3111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13" name="TextBox 3112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14" name="TextBox 3113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15" name="TextBox 3114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16" name="TextBox 3115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17" name="TextBox 3116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18" name="TextBox 3117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19" name="TextBox 3118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20" name="TextBox 3119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21" name="TextBox 3120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22" name="TextBox 3121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23" name="TextBox 3122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24" name="TextBox 3123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25" name="TextBox 3124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26" name="TextBox 3125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27" name="TextBox 3126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28" name="TextBox 3127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29" name="TextBox 3128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30" name="TextBox 3129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31" name="TextBox 3130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32" name="TextBox 3131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33" name="TextBox 3132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34" name="TextBox 3133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35" name="TextBox 3134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36" name="TextBox 3135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37" name="TextBox 3136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38" name="TextBox 3137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39" name="TextBox 3138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40" name="TextBox 3139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41" name="TextBox 3140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42" name="TextBox 3141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43" name="TextBox 3142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44" name="TextBox 3143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45" name="TextBox 3144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46" name="TextBox 3145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47" name="TextBox 3146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48" name="TextBox 3147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49" name="TextBox 3148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50" name="TextBox 3149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51" name="TextBox 3150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52" name="TextBox 3151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53" name="TextBox 3152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54" name="TextBox 3153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55" name="TextBox 3154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56" name="TextBox 3155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57" name="TextBox 3156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390525</xdr:colOff>
      <xdr:row>84</xdr:row>
      <xdr:rowOff>0</xdr:rowOff>
    </xdr:from>
    <xdr:ext cx="194455" cy="287533"/>
    <xdr:sp macro="" textlink="">
      <xdr:nvSpPr>
        <xdr:cNvPr id="3158" name="TextBox 3157"/>
        <xdr:cNvSpPr txBox="1"/>
      </xdr:nvSpPr>
      <xdr:spPr>
        <a:xfrm>
          <a:off x="2981325" y="17011650"/>
          <a:ext cx="194455" cy="287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2</xdr:col>
      <xdr:colOff>12701</xdr:colOff>
      <xdr:row>85</xdr:row>
      <xdr:rowOff>58738</xdr:rowOff>
    </xdr:from>
    <xdr:to>
      <xdr:col>2</xdr:col>
      <xdr:colOff>909640</xdr:colOff>
      <xdr:row>85</xdr:row>
      <xdr:rowOff>881062</xdr:rowOff>
    </xdr:to>
    <xdr:pic>
      <xdr:nvPicPr>
        <xdr:cNvPr id="3159" name="Рисунок 1396" descr="DIO767 ИК Тридевятое царство-2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BEBA8EAE-BF5A-486C-A8C5-ECC9F3942E4B}">
              <a14:imgProps xmlns:a14="http://schemas.microsoft.com/office/drawing/2010/main">
                <a14:imgLayer r:embed="rId311">
                  <a14:imgEffect>
                    <a14:brightnessContrast bright="2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264" y="72575738"/>
          <a:ext cx="896939" cy="822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114301</xdr:colOff>
      <xdr:row>157</xdr:row>
      <xdr:rowOff>168276</xdr:rowOff>
    </xdr:from>
    <xdr:to>
      <xdr:col>2</xdr:col>
      <xdr:colOff>738188</xdr:colOff>
      <xdr:row>157</xdr:row>
      <xdr:rowOff>551378</xdr:rowOff>
    </xdr:to>
    <xdr:pic>
      <xdr:nvPicPr>
        <xdr:cNvPr id="3160" name="Рисунок 3159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864" y="134216776"/>
          <a:ext cx="623887" cy="383102"/>
        </a:xfrm>
        <a:prstGeom prst="rect">
          <a:avLst/>
        </a:prstGeom>
      </xdr:spPr>
    </xdr:pic>
    <xdr:clientData/>
  </xdr:twoCellAnchor>
  <xdr:twoCellAnchor editAs="oneCell">
    <xdr:from>
      <xdr:col>2</xdr:col>
      <xdr:colOff>166688</xdr:colOff>
      <xdr:row>190</xdr:row>
      <xdr:rowOff>63500</xdr:rowOff>
    </xdr:from>
    <xdr:to>
      <xdr:col>2</xdr:col>
      <xdr:colOff>762000</xdr:colOff>
      <xdr:row>190</xdr:row>
      <xdr:rowOff>658812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1" y="162298063"/>
          <a:ext cx="595312" cy="5953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99"/>
  <sheetViews>
    <sheetView tabSelected="1" zoomScale="120" zoomScaleNormal="120" workbookViewId="0">
      <selection activeCell="I7" sqref="I7"/>
    </sheetView>
  </sheetViews>
  <sheetFormatPr defaultRowHeight="15"/>
  <cols>
    <col min="1" max="1" width="6.5703125" customWidth="1"/>
    <col min="2" max="2" width="9.5703125" customWidth="1"/>
    <col min="3" max="3" width="14" customWidth="1"/>
    <col min="4" max="4" width="22.42578125" style="14" customWidth="1"/>
    <col min="5" max="5" width="5.85546875" style="31" customWidth="1"/>
    <col min="6" max="6" width="5.7109375" style="31" customWidth="1"/>
    <col min="7" max="7" width="6.140625" style="31" customWidth="1"/>
    <col min="8" max="8" width="9" style="51" customWidth="1"/>
    <col min="9" max="9" width="9" style="57" customWidth="1"/>
    <col min="10" max="10" width="9.42578125" style="22" customWidth="1"/>
    <col min="11" max="11" width="6.5703125" customWidth="1"/>
  </cols>
  <sheetData>
    <row r="1" spans="1:10" ht="20.25" customHeight="1" thickBot="1">
      <c r="B1" s="109"/>
      <c r="C1" s="109"/>
      <c r="D1" s="112" t="s">
        <v>342</v>
      </c>
      <c r="E1" s="113"/>
      <c r="F1" s="113"/>
      <c r="G1" s="113"/>
      <c r="H1" s="108" t="s">
        <v>341</v>
      </c>
      <c r="I1" s="106" t="s">
        <v>340</v>
      </c>
      <c r="J1" s="107" t="s">
        <v>310</v>
      </c>
    </row>
    <row r="2" spans="1:10" ht="39" customHeight="1" thickBot="1">
      <c r="B2" s="109"/>
      <c r="C2" s="109"/>
      <c r="D2" s="114" t="s">
        <v>345</v>
      </c>
      <c r="E2" s="115"/>
      <c r="F2" s="115"/>
      <c r="G2" s="115"/>
      <c r="H2" s="108"/>
      <c r="I2" s="106"/>
      <c r="J2" s="107"/>
    </row>
    <row r="3" spans="1:10" ht="24.75" customHeight="1" thickBot="1">
      <c r="B3" s="109"/>
      <c r="C3" s="109"/>
      <c r="D3" s="114" t="s">
        <v>0</v>
      </c>
      <c r="E3" s="115"/>
      <c r="F3" s="115"/>
      <c r="G3" s="115"/>
      <c r="H3" s="108"/>
      <c r="I3" s="106"/>
      <c r="J3" s="107"/>
    </row>
    <row r="4" spans="1:10" ht="23.25" customHeight="1" thickBot="1">
      <c r="B4" s="35"/>
      <c r="C4" s="35"/>
      <c r="D4" s="116" t="s">
        <v>311</v>
      </c>
      <c r="E4" s="116"/>
      <c r="F4" s="116"/>
      <c r="G4" s="116"/>
      <c r="H4" s="108"/>
      <c r="I4" s="106"/>
      <c r="J4" s="107"/>
    </row>
    <row r="5" spans="1:10" ht="25.5" customHeight="1" thickBot="1">
      <c r="B5" s="100" t="s">
        <v>81</v>
      </c>
      <c r="C5" s="100"/>
      <c r="D5" s="100"/>
      <c r="E5" s="100"/>
      <c r="F5" s="100"/>
      <c r="G5" s="100"/>
      <c r="H5" s="42"/>
      <c r="I5" s="53"/>
      <c r="J5" s="17"/>
    </row>
    <row r="6" spans="1:10" ht="72.75" customHeight="1" thickBot="1">
      <c r="B6" s="65" t="s">
        <v>441</v>
      </c>
      <c r="C6" s="6"/>
      <c r="D6" s="71" t="s">
        <v>82</v>
      </c>
      <c r="E6" s="70">
        <v>2400</v>
      </c>
      <c r="F6" s="70">
        <v>500</v>
      </c>
      <c r="G6" s="70">
        <v>1930</v>
      </c>
      <c r="H6" s="41">
        <v>8988</v>
      </c>
      <c r="I6" s="53">
        <f>H6+(H6*15%)</f>
        <v>10336.200000000001</v>
      </c>
      <c r="J6" s="17">
        <f>H6+(H6*40%)</f>
        <v>12583.2</v>
      </c>
    </row>
    <row r="7" spans="1:10" ht="71.25" customHeight="1" thickBot="1">
      <c r="B7" s="65" t="s">
        <v>442</v>
      </c>
      <c r="C7" s="6"/>
      <c r="D7" s="71" t="s">
        <v>83</v>
      </c>
      <c r="E7" s="70">
        <v>3050</v>
      </c>
      <c r="F7" s="70">
        <v>500</v>
      </c>
      <c r="G7" s="70">
        <v>2365</v>
      </c>
      <c r="H7" s="41">
        <v>12388</v>
      </c>
      <c r="I7" s="53">
        <f>H7+(H7*15%)</f>
        <v>14246.2</v>
      </c>
      <c r="J7" s="17">
        <f>H7+(H7*52%)</f>
        <v>18829.760000000002</v>
      </c>
    </row>
    <row r="8" spans="1:10" ht="72" customHeight="1" thickBot="1">
      <c r="B8" s="65" t="s">
        <v>443</v>
      </c>
      <c r="C8" s="6"/>
      <c r="D8" s="71" t="s">
        <v>84</v>
      </c>
      <c r="E8" s="70">
        <v>2800</v>
      </c>
      <c r="F8" s="70">
        <v>500</v>
      </c>
      <c r="G8" s="70">
        <v>1820</v>
      </c>
      <c r="H8" s="39">
        <v>11310</v>
      </c>
      <c r="I8" s="53"/>
      <c r="J8" s="17">
        <f t="shared" ref="J8:J9" si="0">H8+(H8*52%)</f>
        <v>17191.2</v>
      </c>
    </row>
    <row r="9" spans="1:10" ht="80.099999999999994" customHeight="1" thickBot="1">
      <c r="B9" s="65" t="s">
        <v>444</v>
      </c>
      <c r="C9" s="6"/>
      <c r="D9" s="71" t="s">
        <v>326</v>
      </c>
      <c r="E9" s="70">
        <v>2480</v>
      </c>
      <c r="F9" s="70">
        <v>500</v>
      </c>
      <c r="G9" s="70">
        <v>2140</v>
      </c>
      <c r="H9" s="41">
        <v>11150</v>
      </c>
      <c r="I9" s="53"/>
      <c r="J9" s="17">
        <f t="shared" si="0"/>
        <v>16948</v>
      </c>
    </row>
    <row r="10" spans="1:10" ht="29.25" customHeight="1" thickBot="1">
      <c r="A10" s="67"/>
      <c r="B10" s="100" t="s">
        <v>167</v>
      </c>
      <c r="C10" s="100"/>
      <c r="D10" s="100"/>
      <c r="E10" s="100"/>
      <c r="F10" s="100"/>
      <c r="G10" s="100"/>
      <c r="H10" s="42"/>
      <c r="I10" s="53">
        <f>H10+(H10*20%)</f>
        <v>0</v>
      </c>
      <c r="J10" s="17">
        <f t="shared" ref="J10:J18" si="1">H10+(H10*52%)</f>
        <v>0</v>
      </c>
    </row>
    <row r="11" spans="1:10" ht="73.5" customHeight="1" thickBot="1">
      <c r="B11" s="65" t="s">
        <v>552</v>
      </c>
      <c r="C11" s="6"/>
      <c r="D11" s="12" t="s">
        <v>547</v>
      </c>
      <c r="E11" s="24">
        <v>3100</v>
      </c>
      <c r="F11" s="24">
        <v>3990</v>
      </c>
      <c r="G11" s="24">
        <v>3300</v>
      </c>
      <c r="H11" s="41">
        <v>23188</v>
      </c>
      <c r="I11" s="53">
        <f>H11+(H11*15%)</f>
        <v>26666.2</v>
      </c>
      <c r="J11" s="17">
        <f t="shared" si="1"/>
        <v>35245.760000000002</v>
      </c>
    </row>
    <row r="12" spans="1:10" ht="74.25" customHeight="1" thickBot="1">
      <c r="B12" s="67" t="s">
        <v>544</v>
      </c>
      <c r="C12" s="6"/>
      <c r="D12" s="7" t="s">
        <v>548</v>
      </c>
      <c r="E12" s="24">
        <v>3620</v>
      </c>
      <c r="F12" s="24">
        <v>3990</v>
      </c>
      <c r="G12" s="24">
        <v>3300</v>
      </c>
      <c r="H12" s="39">
        <v>19590</v>
      </c>
      <c r="I12" s="53">
        <f t="shared" ref="I12:I67" si="2">H12+(H12*15%)</f>
        <v>22528.5</v>
      </c>
      <c r="J12" s="17">
        <f t="shared" si="1"/>
        <v>29776.800000000003</v>
      </c>
    </row>
    <row r="13" spans="1:10" ht="74.25" customHeight="1" thickBot="1">
      <c r="B13" s="65" t="s">
        <v>545</v>
      </c>
      <c r="C13" s="6"/>
      <c r="D13" s="38" t="s">
        <v>349</v>
      </c>
      <c r="E13" s="37">
        <v>3100</v>
      </c>
      <c r="F13" s="37">
        <v>3290</v>
      </c>
      <c r="G13" s="37">
        <v>3300</v>
      </c>
      <c r="H13" s="39">
        <v>20850</v>
      </c>
      <c r="I13" s="53">
        <f t="shared" si="2"/>
        <v>23977.5</v>
      </c>
      <c r="J13" s="17">
        <f t="shared" si="1"/>
        <v>31692</v>
      </c>
    </row>
    <row r="14" spans="1:10" ht="68.25" customHeight="1" thickBot="1">
      <c r="B14" s="66" t="s">
        <v>550</v>
      </c>
      <c r="C14" s="6"/>
      <c r="D14" s="7" t="s">
        <v>551</v>
      </c>
      <c r="E14" s="24"/>
      <c r="F14" s="24"/>
      <c r="G14" s="24"/>
      <c r="H14" s="39">
        <v>17600</v>
      </c>
      <c r="I14" s="53"/>
      <c r="J14" s="17">
        <f t="shared" si="1"/>
        <v>26752</v>
      </c>
    </row>
    <row r="15" spans="1:10" ht="80.099999999999994" customHeight="1" thickBot="1">
      <c r="B15" s="68" t="s">
        <v>546</v>
      </c>
      <c r="C15" s="6"/>
      <c r="D15" s="12" t="s">
        <v>549</v>
      </c>
      <c r="E15" s="24">
        <v>5370</v>
      </c>
      <c r="F15" s="24">
        <v>2800</v>
      </c>
      <c r="G15" s="24">
        <v>3300</v>
      </c>
      <c r="H15" s="39">
        <v>28150</v>
      </c>
      <c r="I15" s="53">
        <f t="shared" si="2"/>
        <v>32372.5</v>
      </c>
      <c r="J15" s="17">
        <f t="shared" si="1"/>
        <v>42788</v>
      </c>
    </row>
    <row r="16" spans="1:10" ht="63" customHeight="1" thickBot="1">
      <c r="B16" s="67" t="s">
        <v>553</v>
      </c>
      <c r="C16" s="6"/>
      <c r="D16" s="7" t="s">
        <v>556</v>
      </c>
      <c r="E16" s="24">
        <v>3880</v>
      </c>
      <c r="F16" s="24">
        <v>3990</v>
      </c>
      <c r="G16" s="24">
        <v>3300</v>
      </c>
      <c r="H16" s="40">
        <v>26300</v>
      </c>
      <c r="I16" s="53"/>
      <c r="J16" s="17">
        <f t="shared" si="1"/>
        <v>39976</v>
      </c>
    </row>
    <row r="17" spans="2:10" ht="80.099999999999994" customHeight="1" thickBot="1">
      <c r="B17" s="67" t="s">
        <v>554</v>
      </c>
      <c r="C17" s="10"/>
      <c r="D17" s="7" t="s">
        <v>555</v>
      </c>
      <c r="E17" s="24">
        <v>3585</v>
      </c>
      <c r="F17" s="24">
        <v>3350</v>
      </c>
      <c r="G17" s="24">
        <v>3300</v>
      </c>
      <c r="H17" s="39">
        <v>24875</v>
      </c>
      <c r="I17" s="53"/>
      <c r="J17" s="17">
        <f t="shared" si="1"/>
        <v>37810</v>
      </c>
    </row>
    <row r="18" spans="2:10" ht="80.099999999999994" customHeight="1" thickBot="1">
      <c r="B18" s="68" t="s">
        <v>557</v>
      </c>
      <c r="C18" s="10"/>
      <c r="D18" s="7" t="s">
        <v>558</v>
      </c>
      <c r="E18" s="24">
        <v>3270</v>
      </c>
      <c r="F18" s="24">
        <v>2800</v>
      </c>
      <c r="G18" s="24">
        <v>3300</v>
      </c>
      <c r="H18" s="40">
        <v>24575</v>
      </c>
      <c r="I18" s="53">
        <f t="shared" si="2"/>
        <v>28261.25</v>
      </c>
      <c r="J18" s="17">
        <f t="shared" si="1"/>
        <v>37354</v>
      </c>
    </row>
    <row r="19" spans="2:10" ht="80.099999999999994" customHeight="1" thickBot="1">
      <c r="B19" s="66" t="s">
        <v>559</v>
      </c>
      <c r="C19" s="9"/>
      <c r="D19" s="7" t="s">
        <v>560</v>
      </c>
      <c r="E19" s="24">
        <v>5990</v>
      </c>
      <c r="F19" s="24">
        <v>3990</v>
      </c>
      <c r="G19" s="24">
        <v>3300</v>
      </c>
      <c r="H19" s="41">
        <v>44125</v>
      </c>
      <c r="I19" s="53">
        <f t="shared" si="2"/>
        <v>50743.75</v>
      </c>
      <c r="J19" s="17">
        <f>H19+(H19*45%)</f>
        <v>63981.25</v>
      </c>
    </row>
    <row r="20" spans="2:10" ht="67.5" customHeight="1" thickBot="1">
      <c r="B20" s="66" t="s">
        <v>561</v>
      </c>
      <c r="C20" s="9"/>
      <c r="D20" s="33" t="s">
        <v>562</v>
      </c>
      <c r="E20" s="24"/>
      <c r="F20" s="24"/>
      <c r="G20" s="24"/>
      <c r="H20" s="41"/>
      <c r="I20" s="53">
        <f t="shared" si="2"/>
        <v>0</v>
      </c>
      <c r="J20" s="17"/>
    </row>
    <row r="21" spans="2:10" ht="68.25" customHeight="1" thickBot="1">
      <c r="B21" s="66" t="s">
        <v>563</v>
      </c>
      <c r="C21" s="9"/>
      <c r="D21" s="7" t="s">
        <v>564</v>
      </c>
      <c r="E21" s="24">
        <v>8080</v>
      </c>
      <c r="F21" s="24">
        <v>4470</v>
      </c>
      <c r="G21" s="24">
        <v>3300</v>
      </c>
      <c r="H21" s="39">
        <v>66525</v>
      </c>
      <c r="I21" s="53">
        <f t="shared" si="2"/>
        <v>76503.75</v>
      </c>
      <c r="J21" s="17">
        <f>H21+(H21*40%)</f>
        <v>93135</v>
      </c>
    </row>
    <row r="22" spans="2:10" ht="68.25" customHeight="1" thickBot="1">
      <c r="B22" s="66" t="s">
        <v>565</v>
      </c>
      <c r="C22" s="9"/>
      <c r="D22" s="7" t="s">
        <v>344</v>
      </c>
      <c r="E22" s="24">
        <v>8080</v>
      </c>
      <c r="F22" s="24">
        <v>4470</v>
      </c>
      <c r="G22" s="24">
        <v>3300</v>
      </c>
      <c r="H22" s="39"/>
      <c r="I22" s="53"/>
      <c r="J22" s="17"/>
    </row>
    <row r="23" spans="2:10" ht="69.75" customHeight="1" thickBot="1">
      <c r="B23" s="66" t="s">
        <v>566</v>
      </c>
      <c r="C23" s="9"/>
      <c r="D23" s="36" t="s">
        <v>567</v>
      </c>
      <c r="E23" s="24">
        <v>5910</v>
      </c>
      <c r="F23" s="24">
        <v>4230</v>
      </c>
      <c r="G23" s="24">
        <v>3500</v>
      </c>
      <c r="H23" s="39">
        <v>34895</v>
      </c>
      <c r="I23" s="53"/>
      <c r="J23" s="17">
        <f>H23+(H23*52%)</f>
        <v>53040.4</v>
      </c>
    </row>
    <row r="24" spans="2:10" ht="80.099999999999994" customHeight="1" thickBot="1">
      <c r="B24" s="66" t="s">
        <v>568</v>
      </c>
      <c r="C24" s="9"/>
      <c r="D24" s="7" t="s">
        <v>569</v>
      </c>
      <c r="E24" s="24">
        <v>5980</v>
      </c>
      <c r="F24" s="24">
        <v>3350</v>
      </c>
      <c r="G24" s="24">
        <v>3300</v>
      </c>
      <c r="H24" s="41">
        <v>39925</v>
      </c>
      <c r="I24" s="53"/>
      <c r="J24" s="17"/>
    </row>
    <row r="25" spans="2:10" ht="66.75" customHeight="1" thickBot="1">
      <c r="B25" s="66" t="s">
        <v>570</v>
      </c>
      <c r="C25" s="9"/>
      <c r="D25" s="12" t="s">
        <v>571</v>
      </c>
      <c r="E25" s="24">
        <v>8320</v>
      </c>
      <c r="F25" s="24">
        <v>3000</v>
      </c>
      <c r="G25" s="24">
        <v>2900</v>
      </c>
      <c r="H25" s="39">
        <v>34500</v>
      </c>
      <c r="I25" s="53">
        <f t="shared" si="2"/>
        <v>39675</v>
      </c>
      <c r="J25" s="17">
        <f t="shared" ref="J25:J35" si="3">H25+(H25*52%)</f>
        <v>52440</v>
      </c>
    </row>
    <row r="26" spans="2:10" ht="60.75" customHeight="1" thickBot="1">
      <c r="B26" s="66" t="s">
        <v>572</v>
      </c>
      <c r="C26" s="9"/>
      <c r="D26" s="7" t="s">
        <v>573</v>
      </c>
      <c r="E26" s="24">
        <v>4520</v>
      </c>
      <c r="F26" s="24">
        <v>4230</v>
      </c>
      <c r="G26" s="24">
        <v>3300</v>
      </c>
      <c r="H26" s="41">
        <v>35425</v>
      </c>
      <c r="I26" s="53"/>
      <c r="J26" s="17">
        <f t="shared" si="3"/>
        <v>53846</v>
      </c>
    </row>
    <row r="27" spans="2:10" ht="63.75" customHeight="1" thickBot="1">
      <c r="B27" s="66" t="s">
        <v>578</v>
      </c>
      <c r="C27" s="9"/>
      <c r="D27" s="7" t="s">
        <v>171</v>
      </c>
      <c r="E27" s="24">
        <v>4010</v>
      </c>
      <c r="F27" s="24">
        <v>2770</v>
      </c>
      <c r="G27" s="24">
        <v>3300</v>
      </c>
      <c r="H27" s="41">
        <v>35450</v>
      </c>
      <c r="I27" s="53">
        <f t="shared" si="2"/>
        <v>40767.5</v>
      </c>
      <c r="J27" s="17">
        <f t="shared" si="3"/>
        <v>53884</v>
      </c>
    </row>
    <row r="28" spans="2:10" ht="63.75" customHeight="1" thickBot="1">
      <c r="B28" s="66" t="s">
        <v>574</v>
      </c>
      <c r="C28" s="10"/>
      <c r="D28" s="62" t="s">
        <v>575</v>
      </c>
      <c r="E28" s="24">
        <v>4010</v>
      </c>
      <c r="F28" s="24">
        <v>2770</v>
      </c>
      <c r="G28" s="24">
        <v>3300</v>
      </c>
      <c r="H28" s="41">
        <v>32450</v>
      </c>
      <c r="I28" s="53">
        <f t="shared" si="2"/>
        <v>37317.5</v>
      </c>
      <c r="J28" s="17">
        <f t="shared" si="3"/>
        <v>49324</v>
      </c>
    </row>
    <row r="29" spans="2:10" ht="80.099999999999994" customHeight="1" thickBot="1">
      <c r="B29" s="66" t="s">
        <v>576</v>
      </c>
      <c r="C29" s="9"/>
      <c r="D29" s="7" t="s">
        <v>577</v>
      </c>
      <c r="E29" s="24">
        <v>7470</v>
      </c>
      <c r="F29" s="24">
        <v>5615</v>
      </c>
      <c r="G29" s="24">
        <v>3500</v>
      </c>
      <c r="H29" s="39">
        <v>89050</v>
      </c>
      <c r="I29" s="53"/>
      <c r="J29" s="17">
        <f t="shared" si="3"/>
        <v>135356</v>
      </c>
    </row>
    <row r="30" spans="2:10" ht="80.099999999999994" customHeight="1" thickBot="1">
      <c r="B30" s="66" t="s">
        <v>579</v>
      </c>
      <c r="C30" s="9"/>
      <c r="D30" s="7" t="s">
        <v>580</v>
      </c>
      <c r="E30" s="24">
        <v>7470</v>
      </c>
      <c r="F30" s="24">
        <v>5615</v>
      </c>
      <c r="G30" s="24">
        <v>3500</v>
      </c>
      <c r="H30" s="39">
        <v>98000</v>
      </c>
      <c r="I30" s="53"/>
      <c r="J30" s="17">
        <f t="shared" si="3"/>
        <v>148960</v>
      </c>
    </row>
    <row r="31" spans="2:10" ht="80.099999999999994" customHeight="1" thickBot="1">
      <c r="B31" s="66" t="s">
        <v>581</v>
      </c>
      <c r="C31" s="9"/>
      <c r="D31" s="12" t="s">
        <v>582</v>
      </c>
      <c r="E31" s="24">
        <v>5380</v>
      </c>
      <c r="F31" s="24">
        <v>3555</v>
      </c>
      <c r="G31" s="24">
        <v>3300</v>
      </c>
      <c r="H31" s="41">
        <v>35988</v>
      </c>
      <c r="I31" s="53">
        <f>H31+(H31*15%)</f>
        <v>41386.199999999997</v>
      </c>
      <c r="J31" s="17">
        <f t="shared" si="3"/>
        <v>54701.760000000002</v>
      </c>
    </row>
    <row r="32" spans="2:10" ht="80.099999999999994" customHeight="1" thickBot="1">
      <c r="B32" s="66" t="s">
        <v>583</v>
      </c>
      <c r="C32" s="9"/>
      <c r="D32" s="38" t="s">
        <v>594</v>
      </c>
      <c r="E32" s="37"/>
      <c r="F32" s="37"/>
      <c r="G32" s="37"/>
      <c r="H32" s="41">
        <v>31750</v>
      </c>
      <c r="I32" s="53">
        <f t="shared" si="2"/>
        <v>36512.5</v>
      </c>
      <c r="J32" s="17">
        <f t="shared" si="3"/>
        <v>48260</v>
      </c>
    </row>
    <row r="33" spans="2:11" ht="80.099999999999994" customHeight="1" thickBot="1">
      <c r="B33" s="66" t="s">
        <v>584</v>
      </c>
      <c r="C33" s="9"/>
      <c r="D33" s="38" t="s">
        <v>587</v>
      </c>
      <c r="E33" s="37"/>
      <c r="F33" s="37"/>
      <c r="G33" s="37"/>
      <c r="H33" s="41">
        <v>35500</v>
      </c>
      <c r="I33" s="53"/>
      <c r="J33" s="17">
        <f t="shared" si="3"/>
        <v>53960</v>
      </c>
    </row>
    <row r="34" spans="2:11" ht="66" customHeight="1" thickBot="1">
      <c r="B34" s="66" t="s">
        <v>585</v>
      </c>
      <c r="C34" s="9"/>
      <c r="D34" s="33" t="s">
        <v>586</v>
      </c>
      <c r="E34" s="24"/>
      <c r="F34" s="24"/>
      <c r="G34" s="24"/>
      <c r="H34" s="41">
        <v>53138</v>
      </c>
      <c r="I34" s="53"/>
      <c r="J34" s="17">
        <f t="shared" si="3"/>
        <v>80769.760000000009</v>
      </c>
    </row>
    <row r="35" spans="2:11" ht="70.5" customHeight="1" thickBot="1">
      <c r="B35" s="68" t="s">
        <v>588</v>
      </c>
      <c r="C35" s="9"/>
      <c r="D35" s="7" t="s">
        <v>589</v>
      </c>
      <c r="E35" s="24">
        <v>3975</v>
      </c>
      <c r="F35" s="24">
        <v>3350</v>
      </c>
      <c r="G35" s="24">
        <v>3300</v>
      </c>
      <c r="H35" s="41">
        <v>28650</v>
      </c>
      <c r="I35" s="53">
        <f t="shared" si="2"/>
        <v>32947.5</v>
      </c>
      <c r="J35" s="17">
        <f t="shared" si="3"/>
        <v>43548</v>
      </c>
    </row>
    <row r="36" spans="2:11" ht="80.099999999999994" customHeight="1" thickBot="1">
      <c r="B36" s="68" t="s">
        <v>590</v>
      </c>
      <c r="C36" s="9"/>
      <c r="D36" s="7" t="s">
        <v>591</v>
      </c>
      <c r="E36" s="24">
        <v>4455</v>
      </c>
      <c r="F36" s="24">
        <v>2800</v>
      </c>
      <c r="G36" s="24">
        <v>3300</v>
      </c>
      <c r="H36" s="41">
        <v>31838</v>
      </c>
      <c r="I36" s="53">
        <f t="shared" si="2"/>
        <v>36613.699999999997</v>
      </c>
      <c r="J36" s="17">
        <f>H36+(H36*65%)</f>
        <v>52532.7</v>
      </c>
    </row>
    <row r="37" spans="2:11" ht="66.75" customHeight="1" thickBot="1">
      <c r="B37" s="68" t="s">
        <v>592</v>
      </c>
      <c r="C37" s="9"/>
      <c r="D37" s="33" t="s">
        <v>593</v>
      </c>
      <c r="E37" s="24">
        <v>9450</v>
      </c>
      <c r="F37" s="24">
        <v>5100</v>
      </c>
      <c r="G37" s="24">
        <v>3300</v>
      </c>
      <c r="H37" s="40">
        <v>74888</v>
      </c>
      <c r="I37" s="53"/>
      <c r="J37" s="17">
        <f t="shared" ref="J37:J44" si="4">H37+(H37*52%)</f>
        <v>113829.76000000001</v>
      </c>
    </row>
    <row r="38" spans="2:11" ht="80.099999999999994" customHeight="1" thickBot="1">
      <c r="B38" s="68" t="s">
        <v>595</v>
      </c>
      <c r="C38" s="9"/>
      <c r="D38" s="12" t="s">
        <v>600</v>
      </c>
      <c r="E38" s="24">
        <v>8080</v>
      </c>
      <c r="F38" s="24">
        <v>4470</v>
      </c>
      <c r="G38" s="24">
        <v>3600</v>
      </c>
      <c r="H38" s="39">
        <v>109800</v>
      </c>
      <c r="I38" s="53">
        <f t="shared" si="2"/>
        <v>126270</v>
      </c>
      <c r="J38" s="17">
        <f t="shared" si="4"/>
        <v>166896</v>
      </c>
    </row>
    <row r="39" spans="2:11" ht="63" customHeight="1" thickBot="1">
      <c r="B39" s="68" t="s">
        <v>596</v>
      </c>
      <c r="C39" s="10"/>
      <c r="D39" s="34" t="s">
        <v>601</v>
      </c>
      <c r="E39" s="24">
        <v>8080</v>
      </c>
      <c r="F39" s="24">
        <v>4470</v>
      </c>
      <c r="G39" s="24">
        <v>3300</v>
      </c>
      <c r="H39" s="41">
        <v>120600</v>
      </c>
      <c r="I39" s="53">
        <f t="shared" si="2"/>
        <v>138690</v>
      </c>
      <c r="J39" s="17">
        <f t="shared" si="4"/>
        <v>183312</v>
      </c>
      <c r="K39" s="3"/>
    </row>
    <row r="40" spans="2:11" ht="80.099999999999994" customHeight="1" thickBot="1">
      <c r="B40" s="68" t="s">
        <v>597</v>
      </c>
      <c r="C40" s="9"/>
      <c r="D40" s="7" t="s">
        <v>602</v>
      </c>
      <c r="E40" s="24">
        <v>3561</v>
      </c>
      <c r="F40" s="24">
        <v>2850</v>
      </c>
      <c r="G40" s="24">
        <v>3255</v>
      </c>
      <c r="H40" s="41">
        <v>28950</v>
      </c>
      <c r="I40" s="53">
        <f t="shared" si="2"/>
        <v>33292.5</v>
      </c>
      <c r="J40" s="17">
        <f t="shared" si="4"/>
        <v>44004</v>
      </c>
    </row>
    <row r="41" spans="2:11" ht="80.099999999999994" customHeight="1" thickBot="1">
      <c r="B41" s="68" t="s">
        <v>598</v>
      </c>
      <c r="C41" s="9"/>
      <c r="D41" s="7" t="s">
        <v>603</v>
      </c>
      <c r="E41" s="24">
        <v>3350</v>
      </c>
      <c r="F41" s="24">
        <v>2030</v>
      </c>
      <c r="G41" s="24">
        <v>2855</v>
      </c>
      <c r="H41" s="40">
        <v>36375</v>
      </c>
      <c r="I41" s="53"/>
      <c r="J41" s="17">
        <f t="shared" si="4"/>
        <v>55290</v>
      </c>
    </row>
    <row r="42" spans="2:11" ht="65.25" customHeight="1" thickBot="1">
      <c r="B42" s="68" t="s">
        <v>599</v>
      </c>
      <c r="C42" s="9"/>
      <c r="D42" s="36" t="s">
        <v>604</v>
      </c>
      <c r="E42" s="24">
        <v>3330</v>
      </c>
      <c r="F42" s="24">
        <v>2525</v>
      </c>
      <c r="G42" s="24">
        <v>2520</v>
      </c>
      <c r="H42" s="40">
        <v>33450</v>
      </c>
      <c r="I42" s="53"/>
      <c r="J42" s="17">
        <f t="shared" si="4"/>
        <v>50844</v>
      </c>
    </row>
    <row r="43" spans="2:11" ht="80.099999999999994" customHeight="1" thickBot="1">
      <c r="B43" s="68" t="s">
        <v>605</v>
      </c>
      <c r="C43" s="9"/>
      <c r="D43" s="7" t="s">
        <v>339</v>
      </c>
      <c r="E43" s="24"/>
      <c r="F43" s="24"/>
      <c r="G43" s="24"/>
      <c r="H43" s="40">
        <v>68125</v>
      </c>
      <c r="I43" s="53"/>
      <c r="J43" s="17">
        <f t="shared" si="4"/>
        <v>103550</v>
      </c>
    </row>
    <row r="44" spans="2:11" ht="80.099999999999994" customHeight="1" thickBot="1">
      <c r="B44" s="68" t="s">
        <v>606</v>
      </c>
      <c r="C44" s="9"/>
      <c r="D44" s="7" t="s">
        <v>609</v>
      </c>
      <c r="E44" s="24"/>
      <c r="F44" s="24"/>
      <c r="G44" s="24"/>
      <c r="H44" s="40">
        <v>117000</v>
      </c>
      <c r="I44" s="53">
        <f t="shared" si="2"/>
        <v>134550</v>
      </c>
      <c r="J44" s="17">
        <f t="shared" si="4"/>
        <v>177840</v>
      </c>
    </row>
    <row r="45" spans="2:11" ht="80.099999999999994" customHeight="1" thickBot="1">
      <c r="B45" s="68" t="s">
        <v>607</v>
      </c>
      <c r="C45" s="9"/>
      <c r="D45" s="38" t="s">
        <v>608</v>
      </c>
      <c r="E45" s="37"/>
      <c r="F45" s="37"/>
      <c r="G45" s="37"/>
      <c r="H45" s="40">
        <v>115900</v>
      </c>
      <c r="I45" s="53">
        <f t="shared" si="2"/>
        <v>133285</v>
      </c>
      <c r="J45" s="17"/>
    </row>
    <row r="46" spans="2:11" ht="70.5" customHeight="1" thickBot="1">
      <c r="B46" s="66" t="s">
        <v>610</v>
      </c>
      <c r="C46" s="6"/>
      <c r="D46" s="7" t="s">
        <v>611</v>
      </c>
      <c r="E46" s="24">
        <v>3100</v>
      </c>
      <c r="F46" s="24">
        <v>3990</v>
      </c>
      <c r="G46" s="24">
        <v>3600</v>
      </c>
      <c r="H46" s="41">
        <v>26525</v>
      </c>
      <c r="I46" s="53">
        <f t="shared" si="2"/>
        <v>30503.75</v>
      </c>
      <c r="J46" s="17">
        <f>H46+(H46*52%)</f>
        <v>40318</v>
      </c>
    </row>
    <row r="47" spans="2:11" ht="65.25" customHeight="1" thickBot="1">
      <c r="B47" s="66" t="s">
        <v>612</v>
      </c>
      <c r="C47" s="6"/>
      <c r="D47" s="33" t="s">
        <v>343</v>
      </c>
      <c r="E47" s="24"/>
      <c r="F47" s="24"/>
      <c r="G47" s="24"/>
      <c r="H47" s="41"/>
      <c r="I47" s="53">
        <f t="shared" si="2"/>
        <v>0</v>
      </c>
      <c r="J47" s="17"/>
    </row>
    <row r="48" spans="2:11" ht="66" customHeight="1" thickBot="1">
      <c r="B48" s="66" t="s">
        <v>613</v>
      </c>
      <c r="C48" s="6"/>
      <c r="D48" s="33" t="s">
        <v>168</v>
      </c>
      <c r="E48" s="24"/>
      <c r="F48" s="24"/>
      <c r="G48" s="24"/>
      <c r="H48" s="41">
        <v>27525</v>
      </c>
      <c r="I48" s="53">
        <f t="shared" si="2"/>
        <v>31653.75</v>
      </c>
      <c r="J48" s="17">
        <f t="shared" ref="J48:J71" si="5">H48+(H48*52%)</f>
        <v>41838</v>
      </c>
    </row>
    <row r="49" spans="2:10" ht="67.5" customHeight="1" thickBot="1">
      <c r="B49" s="66" t="s">
        <v>614</v>
      </c>
      <c r="C49" s="6"/>
      <c r="D49" s="12" t="s">
        <v>169</v>
      </c>
      <c r="E49" s="24">
        <v>5990</v>
      </c>
      <c r="F49" s="24">
        <v>3990</v>
      </c>
      <c r="G49" s="24">
        <v>3600</v>
      </c>
      <c r="H49" s="39">
        <v>44490</v>
      </c>
      <c r="I49" s="53">
        <f t="shared" si="2"/>
        <v>51163.5</v>
      </c>
      <c r="J49" s="17">
        <f t="shared" si="5"/>
        <v>67624.800000000003</v>
      </c>
    </row>
    <row r="50" spans="2:10" ht="58.5" customHeight="1" thickBot="1">
      <c r="B50" s="66" t="s">
        <v>615</v>
      </c>
      <c r="C50" s="6"/>
      <c r="D50" s="7" t="s">
        <v>170</v>
      </c>
      <c r="E50" s="24">
        <v>8080</v>
      </c>
      <c r="F50" s="24">
        <v>4470</v>
      </c>
      <c r="G50" s="24">
        <v>3600</v>
      </c>
      <c r="H50" s="39">
        <v>69680</v>
      </c>
      <c r="I50" s="53">
        <f t="shared" si="2"/>
        <v>80132</v>
      </c>
      <c r="J50" s="17">
        <f t="shared" si="5"/>
        <v>105913.60000000001</v>
      </c>
    </row>
    <row r="51" spans="2:10" ht="65.25" customHeight="1" thickBot="1">
      <c r="B51" s="66" t="s">
        <v>616</v>
      </c>
      <c r="C51" s="9"/>
      <c r="D51" s="33" t="s">
        <v>618</v>
      </c>
      <c r="E51" s="25"/>
      <c r="F51" s="25"/>
      <c r="G51" s="25"/>
      <c r="H51" s="41">
        <v>30414</v>
      </c>
      <c r="I51" s="53">
        <f t="shared" si="2"/>
        <v>34976.1</v>
      </c>
      <c r="J51" s="17">
        <f t="shared" si="5"/>
        <v>46229.279999999999</v>
      </c>
    </row>
    <row r="52" spans="2:10" ht="64.5" customHeight="1" thickBot="1">
      <c r="B52" s="66" t="s">
        <v>617</v>
      </c>
      <c r="C52" s="9"/>
      <c r="D52" s="7" t="s">
        <v>618</v>
      </c>
      <c r="E52" s="25"/>
      <c r="F52" s="25"/>
      <c r="G52" s="25"/>
      <c r="H52" s="41">
        <v>33975</v>
      </c>
      <c r="I52" s="53"/>
      <c r="J52" s="17">
        <f t="shared" si="5"/>
        <v>51642</v>
      </c>
    </row>
    <row r="53" spans="2:10" ht="66.75" customHeight="1" thickBot="1">
      <c r="B53" s="68" t="s">
        <v>619</v>
      </c>
      <c r="C53" s="9"/>
      <c r="D53" s="12" t="s">
        <v>172</v>
      </c>
      <c r="E53" s="24">
        <v>8100</v>
      </c>
      <c r="F53" s="24">
        <v>4510</v>
      </c>
      <c r="G53" s="24">
        <v>3600</v>
      </c>
      <c r="H53" s="41">
        <v>40400</v>
      </c>
      <c r="I53" s="53">
        <f t="shared" si="2"/>
        <v>46460</v>
      </c>
      <c r="J53" s="17">
        <f t="shared" si="5"/>
        <v>61408</v>
      </c>
    </row>
    <row r="54" spans="2:10" ht="66.75" customHeight="1" thickBot="1">
      <c r="B54" s="66" t="s">
        <v>625</v>
      </c>
      <c r="C54" s="9"/>
      <c r="D54" s="34" t="s">
        <v>626</v>
      </c>
      <c r="E54" s="64"/>
      <c r="F54" s="64"/>
      <c r="G54" s="64"/>
      <c r="H54" s="41">
        <v>74750</v>
      </c>
      <c r="I54" s="53">
        <f t="shared" si="2"/>
        <v>85962.5</v>
      </c>
      <c r="J54" s="17">
        <f t="shared" si="5"/>
        <v>113620</v>
      </c>
    </row>
    <row r="55" spans="2:10" ht="66.75" customHeight="1" thickBot="1">
      <c r="B55" s="68" t="s">
        <v>620</v>
      </c>
      <c r="C55" s="9"/>
      <c r="D55" s="34" t="s">
        <v>627</v>
      </c>
      <c r="E55" s="24"/>
      <c r="F55" s="24"/>
      <c r="G55" s="24"/>
      <c r="H55" s="41">
        <v>30800</v>
      </c>
      <c r="I55" s="53">
        <f t="shared" si="2"/>
        <v>35420</v>
      </c>
      <c r="J55" s="17">
        <f t="shared" si="5"/>
        <v>46816</v>
      </c>
    </row>
    <row r="56" spans="2:10" ht="65.25" customHeight="1" thickBot="1">
      <c r="B56" s="68" t="s">
        <v>622</v>
      </c>
      <c r="C56" s="9"/>
      <c r="D56" s="33" t="s">
        <v>623</v>
      </c>
      <c r="E56" s="24"/>
      <c r="F56" s="24"/>
      <c r="G56" s="24"/>
      <c r="H56" s="41">
        <v>43625</v>
      </c>
      <c r="I56" s="53">
        <f t="shared" si="2"/>
        <v>50168.75</v>
      </c>
      <c r="J56" s="17">
        <f t="shared" si="5"/>
        <v>66310</v>
      </c>
    </row>
    <row r="57" spans="2:10" ht="32.25" customHeight="1" thickBot="1">
      <c r="B57" s="68" t="s">
        <v>621</v>
      </c>
      <c r="C57" s="9"/>
      <c r="D57" s="7" t="s">
        <v>624</v>
      </c>
      <c r="E57" s="24"/>
      <c r="F57" s="24"/>
      <c r="G57" s="24"/>
      <c r="H57" s="41">
        <v>30225</v>
      </c>
      <c r="I57" s="53">
        <f t="shared" si="2"/>
        <v>34758.75</v>
      </c>
      <c r="J57" s="17">
        <f t="shared" si="5"/>
        <v>45942</v>
      </c>
    </row>
    <row r="58" spans="2:10" ht="58.5" customHeight="1" thickBot="1">
      <c r="B58" s="68" t="s">
        <v>628</v>
      </c>
      <c r="C58" s="9"/>
      <c r="D58" s="33" t="s">
        <v>629</v>
      </c>
      <c r="E58" s="24">
        <v>5380</v>
      </c>
      <c r="F58" s="24">
        <v>4435</v>
      </c>
      <c r="G58" s="24">
        <v>3245</v>
      </c>
      <c r="H58" s="41">
        <v>59325</v>
      </c>
      <c r="I58" s="53"/>
      <c r="J58" s="17">
        <f t="shared" si="5"/>
        <v>90174</v>
      </c>
    </row>
    <row r="59" spans="2:10" ht="63" customHeight="1" thickBot="1">
      <c r="B59" s="68" t="s">
        <v>631</v>
      </c>
      <c r="C59" s="10"/>
      <c r="D59" s="33" t="s">
        <v>630</v>
      </c>
      <c r="E59" s="24"/>
      <c r="F59" s="24"/>
      <c r="G59" s="24"/>
      <c r="H59" s="40">
        <v>62613</v>
      </c>
      <c r="I59" s="53"/>
      <c r="J59" s="17">
        <f t="shared" si="5"/>
        <v>95171.760000000009</v>
      </c>
    </row>
    <row r="60" spans="2:10" ht="67.5" customHeight="1" thickBot="1">
      <c r="B60" s="68" t="s">
        <v>632</v>
      </c>
      <c r="C60" s="10"/>
      <c r="D60" s="7" t="s">
        <v>633</v>
      </c>
      <c r="E60" s="25"/>
      <c r="F60" s="25"/>
      <c r="G60" s="25"/>
      <c r="H60" s="41">
        <v>35625</v>
      </c>
      <c r="I60" s="53"/>
      <c r="J60" s="17">
        <f t="shared" si="5"/>
        <v>54150</v>
      </c>
    </row>
    <row r="61" spans="2:10" ht="67.5" customHeight="1" thickBot="1">
      <c r="B61" s="68" t="s">
        <v>643</v>
      </c>
      <c r="C61" s="63"/>
      <c r="D61" s="62" t="s">
        <v>644</v>
      </c>
      <c r="E61" s="25"/>
      <c r="F61" s="25"/>
      <c r="G61" s="25"/>
      <c r="H61" s="41">
        <v>87530</v>
      </c>
      <c r="I61" s="53">
        <f t="shared" si="2"/>
        <v>100659.5</v>
      </c>
      <c r="J61" s="17">
        <f t="shared" si="5"/>
        <v>133045.6</v>
      </c>
    </row>
    <row r="62" spans="2:10" ht="67.5" customHeight="1" thickBot="1">
      <c r="B62" s="68" t="s">
        <v>607</v>
      </c>
      <c r="C62" s="63"/>
      <c r="D62" s="62" t="s">
        <v>642</v>
      </c>
      <c r="E62" s="25"/>
      <c r="F62" s="25"/>
      <c r="G62" s="25"/>
      <c r="H62" s="41">
        <v>97578</v>
      </c>
      <c r="I62" s="53">
        <f t="shared" si="2"/>
        <v>112214.7</v>
      </c>
      <c r="J62" s="17">
        <f t="shared" si="5"/>
        <v>148318.56</v>
      </c>
    </row>
    <row r="63" spans="2:10" ht="80.099999999999994" customHeight="1" thickBot="1">
      <c r="B63" s="68" t="s">
        <v>634</v>
      </c>
      <c r="C63" s="9"/>
      <c r="D63" s="7" t="s">
        <v>635</v>
      </c>
      <c r="E63" s="24">
        <v>9125</v>
      </c>
      <c r="F63" s="24">
        <v>7285</v>
      </c>
      <c r="G63" s="24">
        <v>3815</v>
      </c>
      <c r="H63" s="39">
        <v>97600</v>
      </c>
      <c r="I63" s="53"/>
      <c r="J63" s="17">
        <f t="shared" si="5"/>
        <v>148352</v>
      </c>
    </row>
    <row r="64" spans="2:10" ht="80.099999999999994" customHeight="1" thickBot="1">
      <c r="B64" s="68" t="s">
        <v>636</v>
      </c>
      <c r="C64" s="9"/>
      <c r="D64" s="7" t="s">
        <v>637</v>
      </c>
      <c r="E64" s="24">
        <v>11400</v>
      </c>
      <c r="F64" s="24">
        <v>10900</v>
      </c>
      <c r="G64" s="24">
        <v>4200</v>
      </c>
      <c r="H64" s="40">
        <v>341250</v>
      </c>
      <c r="I64" s="53"/>
      <c r="J64" s="17">
        <f t="shared" si="5"/>
        <v>518700</v>
      </c>
    </row>
    <row r="65" spans="1:10" ht="60.75" customHeight="1" thickBot="1">
      <c r="B65" s="68" t="s">
        <v>638</v>
      </c>
      <c r="C65" s="9"/>
      <c r="D65" s="7" t="s">
        <v>639</v>
      </c>
      <c r="E65" s="24">
        <v>8355</v>
      </c>
      <c r="F65" s="24">
        <v>7780</v>
      </c>
      <c r="G65" s="24">
        <v>3630</v>
      </c>
      <c r="H65" s="39">
        <v>137500</v>
      </c>
      <c r="I65" s="53"/>
      <c r="J65" s="17">
        <f t="shared" si="5"/>
        <v>209000</v>
      </c>
    </row>
    <row r="66" spans="1:10" ht="60.75" customHeight="1" thickBot="1">
      <c r="B66" s="68" t="s">
        <v>640</v>
      </c>
      <c r="C66" s="9"/>
      <c r="D66" s="12" t="s">
        <v>641</v>
      </c>
      <c r="E66" s="24">
        <v>7230</v>
      </c>
      <c r="F66" s="24">
        <v>7230</v>
      </c>
      <c r="G66" s="24">
        <v>4315</v>
      </c>
      <c r="H66" s="41">
        <v>197838</v>
      </c>
      <c r="I66" s="53"/>
      <c r="J66" s="17">
        <f t="shared" si="5"/>
        <v>300713.76</v>
      </c>
    </row>
    <row r="67" spans="1:10" ht="63.75" customHeight="1" thickBot="1">
      <c r="B67" s="66" t="s">
        <v>645</v>
      </c>
      <c r="C67" s="9"/>
      <c r="D67" s="12" t="s">
        <v>646</v>
      </c>
      <c r="E67" s="24"/>
      <c r="F67" s="24"/>
      <c r="G67" s="24"/>
      <c r="H67" s="41">
        <v>44210</v>
      </c>
      <c r="I67" s="53">
        <f t="shared" si="2"/>
        <v>50841.5</v>
      </c>
      <c r="J67" s="17">
        <f t="shared" si="5"/>
        <v>67199.199999999997</v>
      </c>
    </row>
    <row r="68" spans="1:10" ht="56.25" customHeight="1" thickBot="1">
      <c r="B68" s="68" t="s">
        <v>647</v>
      </c>
      <c r="C68" s="9"/>
      <c r="D68" s="34" t="s">
        <v>650</v>
      </c>
      <c r="E68" s="24"/>
      <c r="F68" s="24"/>
      <c r="G68" s="24"/>
      <c r="H68" s="45">
        <v>97500</v>
      </c>
      <c r="I68" s="53"/>
      <c r="J68" s="17">
        <f t="shared" si="5"/>
        <v>148200</v>
      </c>
    </row>
    <row r="69" spans="1:10" ht="80.099999999999994" customHeight="1" thickBot="1">
      <c r="B69" s="67" t="s">
        <v>648</v>
      </c>
      <c r="C69" s="9"/>
      <c r="D69" s="33" t="s">
        <v>173</v>
      </c>
      <c r="E69" s="24">
        <v>6385</v>
      </c>
      <c r="F69" s="24">
        <v>3835</v>
      </c>
      <c r="G69" s="24">
        <v>3570</v>
      </c>
      <c r="H69" s="39">
        <v>37475</v>
      </c>
      <c r="I69" s="53"/>
      <c r="J69" s="17">
        <f t="shared" si="5"/>
        <v>56962</v>
      </c>
    </row>
    <row r="70" spans="1:10" ht="80.099999999999994" customHeight="1" thickBot="1">
      <c r="B70" s="67" t="s">
        <v>649</v>
      </c>
      <c r="C70" s="10"/>
      <c r="D70" s="33" t="s">
        <v>651</v>
      </c>
      <c r="E70" s="24">
        <v>6385</v>
      </c>
      <c r="F70" s="24">
        <v>3835</v>
      </c>
      <c r="G70" s="24">
        <v>3570</v>
      </c>
      <c r="H70" s="46">
        <v>39375</v>
      </c>
      <c r="I70" s="53"/>
      <c r="J70" s="17">
        <f t="shared" si="5"/>
        <v>59850</v>
      </c>
    </row>
    <row r="71" spans="1:10" ht="80.099999999999994" customHeight="1" thickBot="1">
      <c r="B71" s="68" t="s">
        <v>653</v>
      </c>
      <c r="C71" s="58"/>
      <c r="D71" s="33" t="s">
        <v>652</v>
      </c>
      <c r="E71" s="59"/>
      <c r="F71" s="59"/>
      <c r="G71" s="59"/>
      <c r="H71" s="47">
        <v>42313</v>
      </c>
      <c r="I71" s="53"/>
      <c r="J71" s="17">
        <f t="shared" si="5"/>
        <v>64315.76</v>
      </c>
    </row>
    <row r="72" spans="1:10" ht="54.75" customHeight="1" thickBot="1">
      <c r="B72" s="72" t="s">
        <v>654</v>
      </c>
      <c r="C72" s="58"/>
      <c r="D72" s="33" t="s">
        <v>657</v>
      </c>
      <c r="E72" s="59"/>
      <c r="F72" s="59"/>
      <c r="G72" s="59"/>
      <c r="H72" s="47"/>
      <c r="I72" s="53"/>
      <c r="J72" s="17">
        <v>280000</v>
      </c>
    </row>
    <row r="73" spans="1:10" ht="58.5" customHeight="1" thickBot="1">
      <c r="B73" s="65" t="s">
        <v>655</v>
      </c>
      <c r="C73" s="58"/>
      <c r="D73" s="33" t="s">
        <v>658</v>
      </c>
      <c r="E73" s="59">
        <v>5800</v>
      </c>
      <c r="F73" s="59">
        <v>5000</v>
      </c>
      <c r="G73" s="59">
        <v>3200</v>
      </c>
      <c r="H73" s="47">
        <v>69550</v>
      </c>
      <c r="I73" s="53"/>
      <c r="J73" s="17"/>
    </row>
    <row r="74" spans="1:10" ht="60" customHeight="1" thickBot="1">
      <c r="B74" s="65" t="s">
        <v>656</v>
      </c>
      <c r="C74" s="10"/>
      <c r="D74" s="33" t="s">
        <v>659</v>
      </c>
      <c r="E74" s="24"/>
      <c r="F74" s="24"/>
      <c r="G74" s="24"/>
      <c r="H74" s="47">
        <v>79800</v>
      </c>
      <c r="I74" s="53"/>
      <c r="J74" s="17"/>
    </row>
    <row r="75" spans="1:10" ht="60" customHeight="1" thickBot="1">
      <c r="A75" s="87"/>
      <c r="B75" s="110" t="s">
        <v>852</v>
      </c>
      <c r="C75" s="110"/>
      <c r="D75" s="110"/>
      <c r="E75" s="110"/>
      <c r="F75" s="110"/>
      <c r="G75" s="111"/>
      <c r="H75" s="92" t="s">
        <v>845</v>
      </c>
      <c r="I75" s="92" t="s">
        <v>846</v>
      </c>
      <c r="J75" s="17"/>
    </row>
    <row r="76" spans="1:10" ht="73.5" customHeight="1" thickBot="1">
      <c r="A76" s="87"/>
      <c r="B76" s="88" t="s">
        <v>822</v>
      </c>
      <c r="C76" s="89"/>
      <c r="D76" s="88" t="s">
        <v>823</v>
      </c>
      <c r="G76" s="70"/>
      <c r="H76" s="90">
        <v>116875</v>
      </c>
      <c r="I76" s="90">
        <v>60000</v>
      </c>
      <c r="J76" s="17"/>
    </row>
    <row r="77" spans="1:10" ht="73.5" customHeight="1" thickBot="1">
      <c r="A77" s="87"/>
      <c r="B77" s="88" t="s">
        <v>824</v>
      </c>
      <c r="C77" s="91"/>
      <c r="D77" s="88" t="s">
        <v>825</v>
      </c>
      <c r="G77" s="70"/>
      <c r="H77" s="90">
        <v>49362.5</v>
      </c>
      <c r="I77" s="90">
        <v>29562.500000000004</v>
      </c>
      <c r="J77" s="17"/>
    </row>
    <row r="78" spans="1:10" ht="73.5" customHeight="1" thickBot="1">
      <c r="A78" s="87"/>
      <c r="B78" s="88" t="s">
        <v>826</v>
      </c>
      <c r="C78" s="91"/>
      <c r="D78" s="88" t="s">
        <v>827</v>
      </c>
      <c r="G78" s="70"/>
      <c r="H78" s="90">
        <v>106287.5</v>
      </c>
      <c r="I78" s="90">
        <v>54312.5</v>
      </c>
      <c r="J78" s="17"/>
    </row>
    <row r="79" spans="1:10" ht="73.5" customHeight="1" thickBot="1">
      <c r="A79" s="87"/>
      <c r="B79" s="88" t="s">
        <v>828</v>
      </c>
      <c r="C79" s="91"/>
      <c r="D79" s="88" t="s">
        <v>827</v>
      </c>
      <c r="G79" s="70"/>
      <c r="H79" s="90">
        <v>92537.5</v>
      </c>
      <c r="I79" s="90">
        <v>52937.5</v>
      </c>
      <c r="J79" s="17"/>
    </row>
    <row r="80" spans="1:10" ht="73.5" customHeight="1" thickBot="1">
      <c r="A80" s="87"/>
      <c r="B80" s="88" t="s">
        <v>829</v>
      </c>
      <c r="C80" s="91"/>
      <c r="D80" s="88" t="s">
        <v>830</v>
      </c>
      <c r="G80" s="70"/>
      <c r="H80" s="90">
        <v>169262.5</v>
      </c>
      <c r="I80" s="90">
        <v>76450.000000000015</v>
      </c>
      <c r="J80" s="17"/>
    </row>
    <row r="81" spans="1:10" ht="73.5" customHeight="1" thickBot="1">
      <c r="A81" s="87"/>
      <c r="B81" s="88" t="s">
        <v>831</v>
      </c>
      <c r="C81" s="91"/>
      <c r="D81" s="88" t="s">
        <v>830</v>
      </c>
      <c r="G81" s="70"/>
      <c r="H81" s="90">
        <v>154275.00000000003</v>
      </c>
      <c r="I81" s="90">
        <v>86212.5</v>
      </c>
      <c r="J81" s="17"/>
    </row>
    <row r="82" spans="1:10" ht="73.5" customHeight="1" thickBot="1">
      <c r="A82" s="87"/>
      <c r="B82" s="88" t="s">
        <v>832</v>
      </c>
      <c r="C82" s="91"/>
      <c r="D82" s="88" t="s">
        <v>830</v>
      </c>
      <c r="G82" s="70"/>
      <c r="H82" s="90">
        <v>140525.00000000003</v>
      </c>
      <c r="I82" s="90">
        <v>84837.5</v>
      </c>
      <c r="J82" s="17"/>
    </row>
    <row r="83" spans="1:10" ht="73.5" customHeight="1" thickBot="1">
      <c r="A83" s="87"/>
      <c r="B83" s="88" t="s">
        <v>833</v>
      </c>
      <c r="C83" s="91"/>
      <c r="D83" s="88" t="s">
        <v>834</v>
      </c>
      <c r="G83" s="70"/>
      <c r="H83" s="90">
        <v>221100</v>
      </c>
      <c r="I83" s="90">
        <v>117150.00000000001</v>
      </c>
      <c r="J83" s="17"/>
    </row>
    <row r="84" spans="1:10" ht="73.5" customHeight="1" thickBot="1">
      <c r="A84" s="87"/>
      <c r="B84" s="88" t="s">
        <v>835</v>
      </c>
      <c r="C84" s="91"/>
      <c r="D84" s="88" t="s">
        <v>836</v>
      </c>
      <c r="G84" s="70"/>
      <c r="H84" s="90">
        <v>116875.00000000001</v>
      </c>
      <c r="I84" s="90">
        <v>50875</v>
      </c>
      <c r="J84" s="17"/>
    </row>
    <row r="85" spans="1:10" ht="73.5" customHeight="1" thickBot="1">
      <c r="A85" s="87"/>
      <c r="B85" s="88" t="s">
        <v>837</v>
      </c>
      <c r="C85" s="91"/>
      <c r="D85" s="88" t="s">
        <v>838</v>
      </c>
      <c r="G85" s="70"/>
      <c r="H85" s="90">
        <v>116875.00000000001</v>
      </c>
      <c r="I85" s="90">
        <v>50875</v>
      </c>
      <c r="J85" s="17"/>
    </row>
    <row r="86" spans="1:10" ht="73.5" customHeight="1" thickBot="1">
      <c r="A86" s="87"/>
      <c r="B86" s="88" t="s">
        <v>839</v>
      </c>
      <c r="C86" s="91"/>
      <c r="D86" s="88" t="s">
        <v>840</v>
      </c>
      <c r="G86" s="70"/>
      <c r="H86" s="90">
        <v>116875.00000000001</v>
      </c>
      <c r="I86" s="90">
        <v>50875</v>
      </c>
      <c r="J86" s="17"/>
    </row>
    <row r="87" spans="1:10" ht="73.5" customHeight="1" thickBot="1">
      <c r="A87" s="87"/>
      <c r="B87" s="88" t="s">
        <v>841</v>
      </c>
      <c r="C87" s="91"/>
      <c r="D87" s="88" t="s">
        <v>842</v>
      </c>
      <c r="G87" s="70"/>
      <c r="H87" s="90">
        <v>171737.5</v>
      </c>
      <c r="I87" s="90">
        <v>85937.5</v>
      </c>
      <c r="J87" s="17"/>
    </row>
    <row r="88" spans="1:10" ht="73.5" customHeight="1" thickBot="1">
      <c r="A88" s="87"/>
      <c r="B88" s="93" t="s">
        <v>843</v>
      </c>
      <c r="C88" s="94"/>
      <c r="D88" s="93" t="s">
        <v>844</v>
      </c>
      <c r="G88" s="95"/>
      <c r="H88" s="96">
        <f>I88*2</f>
        <v>53075</v>
      </c>
      <c r="I88" s="96">
        <v>26537.5</v>
      </c>
      <c r="J88" s="17"/>
    </row>
    <row r="89" spans="1:10" ht="25.5" customHeight="1" thickBot="1">
      <c r="B89" s="100" t="s">
        <v>74</v>
      </c>
      <c r="C89" s="100"/>
      <c r="D89" s="100"/>
      <c r="E89" s="100"/>
      <c r="F89" s="100"/>
      <c r="G89" s="100"/>
      <c r="H89" s="42"/>
      <c r="I89" s="53"/>
      <c r="J89" s="17"/>
    </row>
    <row r="90" spans="1:10" ht="80.099999999999994" customHeight="1" thickBot="1">
      <c r="B90" s="65" t="s">
        <v>434</v>
      </c>
      <c r="C90" s="6"/>
      <c r="D90" s="12" t="s">
        <v>75</v>
      </c>
      <c r="E90" s="24">
        <v>2500</v>
      </c>
      <c r="F90" s="24">
        <v>2200</v>
      </c>
      <c r="G90" s="24">
        <v>1700</v>
      </c>
      <c r="H90" s="41">
        <v>25813</v>
      </c>
      <c r="I90" s="53"/>
      <c r="J90" s="17">
        <f t="shared" ref="J90:J105" si="6">H90+(H90*52%)</f>
        <v>39235.760000000002</v>
      </c>
    </row>
    <row r="91" spans="1:10" ht="80.099999999999994" customHeight="1" thickBot="1">
      <c r="B91" s="65" t="s">
        <v>435</v>
      </c>
      <c r="C91" s="6"/>
      <c r="D91" s="12" t="s">
        <v>76</v>
      </c>
      <c r="E91" s="24">
        <v>3800</v>
      </c>
      <c r="F91" s="24">
        <v>2600</v>
      </c>
      <c r="G91" s="24">
        <v>2270</v>
      </c>
      <c r="H91" s="41">
        <v>37163</v>
      </c>
      <c r="I91" s="53"/>
      <c r="J91" s="17">
        <f t="shared" si="6"/>
        <v>56487.76</v>
      </c>
    </row>
    <row r="92" spans="1:10" ht="80.099999999999994" customHeight="1" thickBot="1">
      <c r="B92" s="65" t="s">
        <v>436</v>
      </c>
      <c r="C92" s="6"/>
      <c r="D92" s="7" t="s">
        <v>77</v>
      </c>
      <c r="E92" s="24">
        <v>3030</v>
      </c>
      <c r="F92" s="24">
        <v>1200</v>
      </c>
      <c r="G92" s="24">
        <v>2065</v>
      </c>
      <c r="H92" s="39">
        <v>21230</v>
      </c>
      <c r="I92" s="53"/>
      <c r="J92" s="17">
        <f t="shared" si="6"/>
        <v>32269.599999999999</v>
      </c>
    </row>
    <row r="93" spans="1:10" ht="70.5" customHeight="1" thickBot="1">
      <c r="B93" s="65" t="s">
        <v>437</v>
      </c>
      <c r="C93" s="6"/>
      <c r="D93" s="7" t="s">
        <v>78</v>
      </c>
      <c r="E93" s="24">
        <v>7030</v>
      </c>
      <c r="F93" s="24">
        <v>1200</v>
      </c>
      <c r="G93" s="24">
        <v>2065</v>
      </c>
      <c r="H93" s="39">
        <v>45500</v>
      </c>
      <c r="I93" s="53"/>
      <c r="J93" s="17">
        <f t="shared" si="6"/>
        <v>69160</v>
      </c>
    </row>
    <row r="94" spans="1:10" ht="70.5" customHeight="1" thickBot="1">
      <c r="B94" s="65" t="s">
        <v>438</v>
      </c>
      <c r="C94" s="6"/>
      <c r="D94" s="7" t="s">
        <v>79</v>
      </c>
      <c r="E94" s="24">
        <v>5256</v>
      </c>
      <c r="F94" s="24">
        <v>2127</v>
      </c>
      <c r="G94" s="24">
        <v>2062</v>
      </c>
      <c r="H94" s="39">
        <v>46000</v>
      </c>
      <c r="I94" s="53"/>
      <c r="J94" s="17">
        <f t="shared" si="6"/>
        <v>69920</v>
      </c>
    </row>
    <row r="95" spans="1:10" ht="64.5" customHeight="1" thickBot="1">
      <c r="B95" s="65" t="s">
        <v>439</v>
      </c>
      <c r="C95" s="6"/>
      <c r="D95" s="7" t="s">
        <v>80</v>
      </c>
      <c r="E95" s="24">
        <v>3120</v>
      </c>
      <c r="F95" s="24">
        <v>1100</v>
      </c>
      <c r="G95" s="24">
        <v>1700</v>
      </c>
      <c r="H95" s="39">
        <v>31875</v>
      </c>
      <c r="I95" s="53"/>
      <c r="J95" s="17">
        <f t="shared" si="6"/>
        <v>48450</v>
      </c>
    </row>
    <row r="96" spans="1:10" ht="24.75" customHeight="1" thickBot="1">
      <c r="A96" s="65"/>
      <c r="B96" s="100" t="s">
        <v>58</v>
      </c>
      <c r="C96" s="100"/>
      <c r="D96" s="100"/>
      <c r="E96" s="100"/>
      <c r="F96" s="100"/>
      <c r="G96" s="100"/>
      <c r="H96" s="42"/>
      <c r="I96" s="53">
        <f>H96+(H96*20%)</f>
        <v>0</v>
      </c>
      <c r="J96" s="17">
        <f t="shared" si="6"/>
        <v>0</v>
      </c>
    </row>
    <row r="97" spans="2:10" ht="80.099999999999994" customHeight="1" thickBot="1">
      <c r="B97" s="65" t="s">
        <v>412</v>
      </c>
      <c r="C97" s="6"/>
      <c r="D97" s="7" t="s">
        <v>319</v>
      </c>
      <c r="E97" s="24"/>
      <c r="F97" s="24">
        <v>1450</v>
      </c>
      <c r="G97" s="24">
        <v>2150</v>
      </c>
      <c r="H97" s="41">
        <v>1650</v>
      </c>
      <c r="I97" s="53">
        <f>H97+(H97*20%)</f>
        <v>1980</v>
      </c>
      <c r="J97" s="17">
        <f t="shared" si="6"/>
        <v>2508</v>
      </c>
    </row>
    <row r="98" spans="2:10" ht="80.099999999999994" customHeight="1" thickBot="1">
      <c r="B98" s="65" t="s">
        <v>413</v>
      </c>
      <c r="C98" s="6"/>
      <c r="D98" s="7" t="s">
        <v>320</v>
      </c>
      <c r="E98" s="24"/>
      <c r="F98" s="24">
        <v>1450</v>
      </c>
      <c r="G98" s="24">
        <v>2150</v>
      </c>
      <c r="H98" s="41">
        <v>1738</v>
      </c>
      <c r="I98" s="53"/>
      <c r="J98" s="17">
        <f t="shared" si="6"/>
        <v>2641.76</v>
      </c>
    </row>
    <row r="99" spans="2:10" ht="80.099999999999994" customHeight="1" thickBot="1">
      <c r="B99" s="65" t="s">
        <v>414</v>
      </c>
      <c r="C99" s="6"/>
      <c r="D99" s="7" t="s">
        <v>321</v>
      </c>
      <c r="E99" s="24"/>
      <c r="F99" s="24">
        <v>1450</v>
      </c>
      <c r="G99" s="24">
        <v>2150</v>
      </c>
      <c r="H99" s="41">
        <v>1950</v>
      </c>
      <c r="I99" s="53">
        <f>H99+(H99*20%)</f>
        <v>2340</v>
      </c>
      <c r="J99" s="17">
        <f t="shared" si="6"/>
        <v>2964</v>
      </c>
    </row>
    <row r="100" spans="2:10" ht="80.099999999999994" customHeight="1" thickBot="1">
      <c r="B100" s="66" t="s">
        <v>415</v>
      </c>
      <c r="C100" s="6"/>
      <c r="D100" s="7" t="s">
        <v>322</v>
      </c>
      <c r="E100" s="24"/>
      <c r="F100" s="24">
        <v>1450</v>
      </c>
      <c r="G100" s="24">
        <v>2150</v>
      </c>
      <c r="H100" s="41">
        <v>1988</v>
      </c>
      <c r="I100" s="53"/>
      <c r="J100" s="17">
        <f t="shared" si="6"/>
        <v>3021.76</v>
      </c>
    </row>
    <row r="101" spans="2:10" ht="80.099999999999994" customHeight="1" thickBot="1">
      <c r="B101" s="65" t="s">
        <v>416</v>
      </c>
      <c r="C101" s="6"/>
      <c r="D101" s="7" t="s">
        <v>59</v>
      </c>
      <c r="E101" s="24">
        <v>900</v>
      </c>
      <c r="F101" s="24">
        <v>900</v>
      </c>
      <c r="G101" s="24">
        <v>1050</v>
      </c>
      <c r="H101" s="39">
        <v>6430</v>
      </c>
      <c r="I101" s="53"/>
      <c r="J101" s="17">
        <f t="shared" si="6"/>
        <v>9773.6</v>
      </c>
    </row>
    <row r="102" spans="2:10" ht="80.099999999999994" customHeight="1" thickBot="1">
      <c r="B102" s="65" t="s">
        <v>417</v>
      </c>
      <c r="C102" s="6"/>
      <c r="D102" s="7" t="s">
        <v>60</v>
      </c>
      <c r="E102" s="24">
        <v>1850</v>
      </c>
      <c r="F102" s="24">
        <v>1850</v>
      </c>
      <c r="G102" s="24">
        <v>750</v>
      </c>
      <c r="H102" s="41">
        <v>12538</v>
      </c>
      <c r="I102" s="53"/>
      <c r="J102" s="17">
        <f t="shared" si="6"/>
        <v>19057.760000000002</v>
      </c>
    </row>
    <row r="103" spans="2:10" ht="68.25" customHeight="1" thickBot="1">
      <c r="B103" s="65" t="s">
        <v>418</v>
      </c>
      <c r="C103" s="6"/>
      <c r="D103" s="7" t="s">
        <v>323</v>
      </c>
      <c r="E103" s="24"/>
      <c r="F103" s="24"/>
      <c r="G103" s="24"/>
      <c r="H103" s="41">
        <v>13228</v>
      </c>
      <c r="I103" s="53"/>
      <c r="J103" s="17">
        <f t="shared" si="6"/>
        <v>20106.560000000001</v>
      </c>
    </row>
    <row r="104" spans="2:10" ht="80.099999999999994" customHeight="1" thickBot="1">
      <c r="B104" s="65" t="s">
        <v>419</v>
      </c>
      <c r="C104" s="6"/>
      <c r="D104" s="7" t="s">
        <v>61</v>
      </c>
      <c r="E104" s="24">
        <v>900</v>
      </c>
      <c r="F104" s="24">
        <v>900</v>
      </c>
      <c r="G104" s="24">
        <v>750</v>
      </c>
      <c r="H104" s="39">
        <v>6380</v>
      </c>
      <c r="I104" s="53">
        <f>H104+(H104*15%)</f>
        <v>7337</v>
      </c>
      <c r="J104" s="17">
        <f t="shared" si="6"/>
        <v>9697.6</v>
      </c>
    </row>
    <row r="105" spans="2:10" ht="69.75" customHeight="1" thickBot="1">
      <c r="B105" s="65" t="s">
        <v>420</v>
      </c>
      <c r="C105" s="6"/>
      <c r="D105" s="7" t="s">
        <v>62</v>
      </c>
      <c r="E105" s="24">
        <v>1850</v>
      </c>
      <c r="F105" s="24">
        <v>1850</v>
      </c>
      <c r="G105" s="24">
        <v>750</v>
      </c>
      <c r="H105" s="41">
        <v>8925</v>
      </c>
      <c r="I105" s="53"/>
      <c r="J105" s="17">
        <f t="shared" si="6"/>
        <v>13566</v>
      </c>
    </row>
    <row r="106" spans="2:10" ht="61.5" customHeight="1" thickBot="1">
      <c r="B106" s="65" t="s">
        <v>421</v>
      </c>
      <c r="C106" s="6"/>
      <c r="D106" s="12" t="s">
        <v>63</v>
      </c>
      <c r="E106" s="24">
        <v>1850</v>
      </c>
      <c r="F106" s="24">
        <v>1850</v>
      </c>
      <c r="G106" s="24">
        <v>750</v>
      </c>
      <c r="H106" s="41">
        <v>11013</v>
      </c>
      <c r="I106" s="53">
        <f>H106+(H106*15%)</f>
        <v>12664.95</v>
      </c>
      <c r="J106" s="17">
        <f>H106+(H106*40%)</f>
        <v>15418.2</v>
      </c>
    </row>
    <row r="107" spans="2:10" ht="66.75" customHeight="1" thickBot="1">
      <c r="B107" s="65" t="s">
        <v>422</v>
      </c>
      <c r="C107" s="6"/>
      <c r="D107" s="7" t="s">
        <v>64</v>
      </c>
      <c r="E107" s="24">
        <v>1400</v>
      </c>
      <c r="F107" s="24">
        <v>1400</v>
      </c>
      <c r="G107" s="24">
        <v>900</v>
      </c>
      <c r="H107" s="41">
        <v>11538</v>
      </c>
      <c r="I107" s="53">
        <f>H107+(H107*15%)</f>
        <v>13268.7</v>
      </c>
      <c r="J107" s="17">
        <f>H107+(H107*52%)</f>
        <v>17537.760000000002</v>
      </c>
    </row>
    <row r="108" spans="2:10" ht="66" customHeight="1" thickBot="1">
      <c r="B108" s="65" t="s">
        <v>423</v>
      </c>
      <c r="C108" s="6"/>
      <c r="D108" s="12" t="s">
        <v>65</v>
      </c>
      <c r="E108" s="24">
        <v>1730</v>
      </c>
      <c r="F108" s="24">
        <v>1730</v>
      </c>
      <c r="G108" s="24">
        <v>900</v>
      </c>
      <c r="H108" s="41">
        <v>10025</v>
      </c>
      <c r="I108" s="53">
        <f>H108+(H108*15%)</f>
        <v>11528.75</v>
      </c>
      <c r="J108" s="17">
        <f>H108+(H108*25%)</f>
        <v>12531.25</v>
      </c>
    </row>
    <row r="109" spans="2:10" ht="80.099999999999994" customHeight="1" thickBot="1">
      <c r="B109" s="65" t="s">
        <v>424</v>
      </c>
      <c r="C109" s="6"/>
      <c r="D109" s="7" t="s">
        <v>66</v>
      </c>
      <c r="E109" s="24">
        <v>2110</v>
      </c>
      <c r="F109" s="24">
        <v>1450</v>
      </c>
      <c r="G109" s="24">
        <v>2150</v>
      </c>
      <c r="H109" s="41">
        <v>6725</v>
      </c>
      <c r="I109" s="53">
        <f>H109+(H109*15%)</f>
        <v>7733.75</v>
      </c>
      <c r="J109" s="17">
        <f>H109+(H109*52%)</f>
        <v>10222</v>
      </c>
    </row>
    <row r="110" spans="2:10" ht="80.099999999999994" customHeight="1" thickBot="1">
      <c r="B110" s="65" t="s">
        <v>425</v>
      </c>
      <c r="C110" s="6"/>
      <c r="D110" s="7" t="s">
        <v>67</v>
      </c>
      <c r="E110" s="24">
        <v>2850</v>
      </c>
      <c r="F110" s="24">
        <v>1450</v>
      </c>
      <c r="G110" s="24">
        <v>2150</v>
      </c>
      <c r="H110" s="41">
        <v>8300</v>
      </c>
      <c r="I110" s="53"/>
      <c r="J110" s="17">
        <f>H110+(H110*52%)</f>
        <v>12616</v>
      </c>
    </row>
    <row r="111" spans="2:10" ht="80.099999999999994" customHeight="1" thickBot="1">
      <c r="B111" s="65" t="s">
        <v>426</v>
      </c>
      <c r="C111" s="6"/>
      <c r="D111" s="7" t="s">
        <v>67</v>
      </c>
      <c r="E111" s="24"/>
      <c r="F111" s="24"/>
      <c r="G111" s="24"/>
      <c r="H111" s="41">
        <v>9200</v>
      </c>
      <c r="I111" s="53"/>
      <c r="J111" s="17">
        <f>H111+(H111*52%)</f>
        <v>13984</v>
      </c>
    </row>
    <row r="112" spans="2:10" ht="67.5" customHeight="1" thickBot="1">
      <c r="B112" s="65" t="s">
        <v>427</v>
      </c>
      <c r="C112" s="6"/>
      <c r="D112" s="12" t="s">
        <v>68</v>
      </c>
      <c r="E112" s="24">
        <v>2485</v>
      </c>
      <c r="F112" s="24">
        <v>1000</v>
      </c>
      <c r="G112" s="24">
        <v>2010</v>
      </c>
      <c r="H112" s="41">
        <v>8600</v>
      </c>
      <c r="I112" s="53">
        <f>H112+(H112*15%)</f>
        <v>9890</v>
      </c>
      <c r="J112" s="17">
        <f>H112+(H112*52%)</f>
        <v>13072</v>
      </c>
    </row>
    <row r="113" spans="2:10" ht="66.75" customHeight="1" thickBot="1">
      <c r="B113" s="65" t="s">
        <v>428</v>
      </c>
      <c r="C113" s="6"/>
      <c r="D113" s="33" t="s">
        <v>324</v>
      </c>
      <c r="E113" s="24">
        <v>1085</v>
      </c>
      <c r="F113" s="24">
        <v>2524</v>
      </c>
      <c r="G113" s="24">
        <v>2010</v>
      </c>
      <c r="H113" s="40">
        <v>8850</v>
      </c>
      <c r="I113" s="53">
        <f>H113+(H113*15%)</f>
        <v>10177.5</v>
      </c>
      <c r="J113" s="17">
        <f>H113+(H113*35%)</f>
        <v>11947.5</v>
      </c>
    </row>
    <row r="114" spans="2:10" ht="80.099999999999994" customHeight="1" thickBot="1">
      <c r="B114" s="65" t="s">
        <v>429</v>
      </c>
      <c r="C114" s="6"/>
      <c r="D114" s="7" t="s">
        <v>69</v>
      </c>
      <c r="E114" s="24">
        <v>2810</v>
      </c>
      <c r="F114" s="24">
        <v>1450</v>
      </c>
      <c r="G114" s="24">
        <v>2150</v>
      </c>
      <c r="H114" s="41">
        <v>7800</v>
      </c>
      <c r="I114" s="53"/>
      <c r="J114" s="17">
        <f t="shared" ref="J114:J119" si="7">H114+(H114*52%)</f>
        <v>11856</v>
      </c>
    </row>
    <row r="115" spans="2:10" ht="66" customHeight="1" thickBot="1">
      <c r="B115" s="65" t="s">
        <v>430</v>
      </c>
      <c r="C115" s="6"/>
      <c r="D115" s="7" t="s">
        <v>70</v>
      </c>
      <c r="E115" s="24">
        <v>3640</v>
      </c>
      <c r="F115" s="24">
        <v>1740</v>
      </c>
      <c r="G115" s="24">
        <v>2055</v>
      </c>
      <c r="H115" s="41">
        <v>12625</v>
      </c>
      <c r="I115" s="53"/>
      <c r="J115" s="17">
        <f t="shared" si="7"/>
        <v>19190</v>
      </c>
    </row>
    <row r="116" spans="2:10" ht="71.25" customHeight="1" thickBot="1">
      <c r="B116" s="65" t="s">
        <v>431</v>
      </c>
      <c r="C116" s="6"/>
      <c r="D116" s="7" t="s">
        <v>71</v>
      </c>
      <c r="E116" s="25"/>
      <c r="F116" s="25"/>
      <c r="G116" s="25"/>
      <c r="H116" s="41">
        <v>12938</v>
      </c>
      <c r="I116" s="53"/>
      <c r="J116" s="17">
        <f t="shared" si="7"/>
        <v>19665.760000000002</v>
      </c>
    </row>
    <row r="117" spans="2:10" ht="58.5" customHeight="1" thickBot="1">
      <c r="B117" s="65" t="s">
        <v>432</v>
      </c>
      <c r="C117" s="6"/>
      <c r="D117" s="33" t="s">
        <v>72</v>
      </c>
      <c r="E117" s="25"/>
      <c r="F117" s="25"/>
      <c r="G117" s="25"/>
      <c r="H117" s="39">
        <v>15625</v>
      </c>
      <c r="I117" s="53"/>
      <c r="J117" s="17">
        <f t="shared" si="7"/>
        <v>23750</v>
      </c>
    </row>
    <row r="118" spans="2:10" ht="57.75" customHeight="1" thickBot="1">
      <c r="B118" s="66" t="s">
        <v>433</v>
      </c>
      <c r="C118" s="6"/>
      <c r="D118" s="33" t="s">
        <v>325</v>
      </c>
      <c r="E118" s="25"/>
      <c r="F118" s="25"/>
      <c r="G118" s="25"/>
      <c r="H118" s="41">
        <v>9625</v>
      </c>
      <c r="I118" s="53"/>
      <c r="J118" s="17">
        <f t="shared" si="7"/>
        <v>14630</v>
      </c>
    </row>
    <row r="119" spans="2:10" ht="57.75" customHeight="1" thickBot="1">
      <c r="B119" s="66" t="s">
        <v>418</v>
      </c>
      <c r="C119" s="6"/>
      <c r="D119" s="33" t="s">
        <v>73</v>
      </c>
      <c r="E119" s="25"/>
      <c r="F119" s="25"/>
      <c r="G119" s="25"/>
      <c r="H119" s="39">
        <v>18700</v>
      </c>
      <c r="I119" s="53"/>
      <c r="J119" s="17">
        <f t="shared" si="7"/>
        <v>28424</v>
      </c>
    </row>
    <row r="120" spans="2:10" ht="23.25" customHeight="1" thickBot="1">
      <c r="B120" s="4"/>
      <c r="C120" s="4"/>
      <c r="D120" s="5" t="s">
        <v>1</v>
      </c>
      <c r="E120" s="23" t="s">
        <v>2</v>
      </c>
      <c r="F120" s="23" t="s">
        <v>3</v>
      </c>
      <c r="G120" s="23" t="s">
        <v>4</v>
      </c>
      <c r="H120" s="39" t="s">
        <v>309</v>
      </c>
      <c r="I120" s="52" t="s">
        <v>309</v>
      </c>
      <c r="J120" s="16" t="s">
        <v>309</v>
      </c>
    </row>
    <row r="121" spans="2:10" ht="51" customHeight="1" thickBot="1">
      <c r="B121" s="65" t="s">
        <v>350</v>
      </c>
      <c r="C121" s="6"/>
      <c r="D121" s="12" t="s">
        <v>5</v>
      </c>
      <c r="E121" s="24">
        <v>2150</v>
      </c>
      <c r="F121" s="24">
        <v>350</v>
      </c>
      <c r="G121" s="24">
        <v>450</v>
      </c>
      <c r="H121" s="39">
        <v>3500</v>
      </c>
      <c r="I121" s="53">
        <f>H121+(H121*20%)</f>
        <v>4200</v>
      </c>
      <c r="J121" s="17">
        <f t="shared" ref="J121:J134" si="8">H121+(H121*52%)</f>
        <v>5320</v>
      </c>
    </row>
    <row r="122" spans="2:10" ht="68.25" customHeight="1" thickBot="1">
      <c r="B122" s="65" t="s">
        <v>351</v>
      </c>
      <c r="C122" s="6"/>
      <c r="D122" s="12" t="s">
        <v>312</v>
      </c>
      <c r="E122" s="24">
        <v>2150</v>
      </c>
      <c r="F122" s="24">
        <v>350</v>
      </c>
      <c r="G122" s="24">
        <v>450</v>
      </c>
      <c r="H122" s="39">
        <v>3875</v>
      </c>
      <c r="I122" s="53">
        <f>H122+(H122*20%)</f>
        <v>4650</v>
      </c>
      <c r="J122" s="17">
        <f t="shared" si="8"/>
        <v>5890</v>
      </c>
    </row>
    <row r="123" spans="2:10" ht="62.25" customHeight="1" thickBot="1">
      <c r="B123" s="65" t="s">
        <v>352</v>
      </c>
      <c r="C123" s="6"/>
      <c r="D123" s="7" t="s">
        <v>6</v>
      </c>
      <c r="E123" s="24">
        <v>2650</v>
      </c>
      <c r="F123" s="24">
        <v>350</v>
      </c>
      <c r="G123" s="24">
        <v>750</v>
      </c>
      <c r="H123" s="39">
        <v>4000</v>
      </c>
      <c r="I123" s="53"/>
      <c r="J123" s="17">
        <f t="shared" si="8"/>
        <v>6080</v>
      </c>
    </row>
    <row r="124" spans="2:10" ht="80.099999999999994" customHeight="1" thickBot="1">
      <c r="B124" s="65" t="s">
        <v>353</v>
      </c>
      <c r="C124" s="6"/>
      <c r="D124" s="7" t="s">
        <v>7</v>
      </c>
      <c r="E124" s="24">
        <v>920</v>
      </c>
      <c r="F124" s="24">
        <v>410</v>
      </c>
      <c r="G124" s="24">
        <v>700</v>
      </c>
      <c r="H124" s="40">
        <v>5800</v>
      </c>
      <c r="I124" s="53"/>
      <c r="J124" s="17">
        <f t="shared" si="8"/>
        <v>8816</v>
      </c>
    </row>
    <row r="125" spans="2:10" ht="80.099999999999994" customHeight="1" thickBot="1">
      <c r="B125" s="65" t="s">
        <v>354</v>
      </c>
      <c r="C125" s="6"/>
      <c r="D125" s="7" t="s">
        <v>8</v>
      </c>
      <c r="E125" s="24">
        <v>920</v>
      </c>
      <c r="F125" s="24">
        <v>410</v>
      </c>
      <c r="G125" s="24">
        <v>700</v>
      </c>
      <c r="H125" s="40">
        <v>5970</v>
      </c>
      <c r="I125" s="53"/>
      <c r="J125" s="17">
        <f t="shared" si="8"/>
        <v>9074.4</v>
      </c>
    </row>
    <row r="126" spans="2:10" ht="80.099999999999994" customHeight="1" thickBot="1">
      <c r="B126" s="65" t="s">
        <v>355</v>
      </c>
      <c r="C126" s="6"/>
      <c r="D126" s="7" t="s">
        <v>9</v>
      </c>
      <c r="E126" s="24">
        <v>920</v>
      </c>
      <c r="F126" s="24">
        <v>410</v>
      </c>
      <c r="G126" s="24">
        <v>700</v>
      </c>
      <c r="H126" s="39">
        <v>5820</v>
      </c>
      <c r="I126" s="53"/>
      <c r="J126" s="17">
        <f t="shared" si="8"/>
        <v>8846.4</v>
      </c>
    </row>
    <row r="127" spans="2:10" ht="80.099999999999994" customHeight="1" thickBot="1">
      <c r="B127" s="65" t="s">
        <v>356</v>
      </c>
      <c r="C127" s="6"/>
      <c r="D127" s="7" t="s">
        <v>10</v>
      </c>
      <c r="E127" s="24">
        <v>920</v>
      </c>
      <c r="F127" s="24">
        <v>410</v>
      </c>
      <c r="G127" s="24">
        <v>700</v>
      </c>
      <c r="H127" s="39">
        <v>5460</v>
      </c>
      <c r="I127" s="53"/>
      <c r="J127" s="17">
        <f t="shared" si="8"/>
        <v>8299.2000000000007</v>
      </c>
    </row>
    <row r="128" spans="2:10" ht="80.099999999999994" customHeight="1" thickBot="1">
      <c r="B128" s="65" t="s">
        <v>357</v>
      </c>
      <c r="C128" s="6"/>
      <c r="D128" s="7" t="s">
        <v>11</v>
      </c>
      <c r="E128" s="24">
        <v>920</v>
      </c>
      <c r="F128" s="24">
        <v>410</v>
      </c>
      <c r="G128" s="24">
        <v>700</v>
      </c>
      <c r="H128" s="39">
        <v>5400</v>
      </c>
      <c r="I128" s="53"/>
      <c r="J128" s="17">
        <f t="shared" si="8"/>
        <v>8208</v>
      </c>
    </row>
    <row r="129" spans="2:10" ht="80.099999999999994" customHeight="1" thickBot="1">
      <c r="B129" s="65" t="s">
        <v>358</v>
      </c>
      <c r="C129" s="6"/>
      <c r="D129" s="12" t="s">
        <v>12</v>
      </c>
      <c r="E129" s="24">
        <v>920</v>
      </c>
      <c r="F129" s="24">
        <v>410</v>
      </c>
      <c r="G129" s="24">
        <v>700</v>
      </c>
      <c r="H129" s="41">
        <v>5213</v>
      </c>
      <c r="I129" s="53">
        <f>H129+(H129*20%)</f>
        <v>6255.6</v>
      </c>
      <c r="J129" s="17">
        <f t="shared" si="8"/>
        <v>7923.76</v>
      </c>
    </row>
    <row r="130" spans="2:10" ht="80.099999999999994" customHeight="1" thickBot="1">
      <c r="B130" s="65" t="s">
        <v>359</v>
      </c>
      <c r="C130" s="6"/>
      <c r="D130" s="7" t="s">
        <v>13</v>
      </c>
      <c r="E130" s="24">
        <v>920</v>
      </c>
      <c r="F130" s="24">
        <v>410</v>
      </c>
      <c r="G130" s="24">
        <v>700</v>
      </c>
      <c r="H130" s="39">
        <v>5460</v>
      </c>
      <c r="I130" s="53"/>
      <c r="J130" s="17">
        <f t="shared" si="8"/>
        <v>8299.2000000000007</v>
      </c>
    </row>
    <row r="131" spans="2:10" ht="80.099999999999994" customHeight="1" thickBot="1">
      <c r="B131" s="65" t="s">
        <v>360</v>
      </c>
      <c r="C131" s="6"/>
      <c r="D131" s="7" t="s">
        <v>13</v>
      </c>
      <c r="E131" s="24"/>
      <c r="F131" s="24"/>
      <c r="G131" s="24"/>
      <c r="H131" s="41">
        <v>8563</v>
      </c>
      <c r="I131" s="53"/>
      <c r="J131" s="17">
        <f t="shared" si="8"/>
        <v>13015.76</v>
      </c>
    </row>
    <row r="132" spans="2:10" ht="80.099999999999994" customHeight="1" thickBot="1">
      <c r="B132" s="65" t="s">
        <v>361</v>
      </c>
      <c r="C132" s="6"/>
      <c r="D132" s="12" t="s">
        <v>14</v>
      </c>
      <c r="E132" s="24">
        <v>920</v>
      </c>
      <c r="F132" s="24">
        <v>410</v>
      </c>
      <c r="G132" s="24">
        <v>700</v>
      </c>
      <c r="H132" s="39">
        <v>5160</v>
      </c>
      <c r="I132" s="53">
        <f>H132+(H132*20%)</f>
        <v>6192</v>
      </c>
      <c r="J132" s="17">
        <f t="shared" si="8"/>
        <v>7843.2000000000007</v>
      </c>
    </row>
    <row r="133" spans="2:10" ht="80.099999999999994" customHeight="1" thickBot="1">
      <c r="B133" s="65" t="s">
        <v>351</v>
      </c>
      <c r="C133" s="6"/>
      <c r="D133" s="7" t="s">
        <v>15</v>
      </c>
      <c r="E133" s="24" t="s">
        <v>16</v>
      </c>
      <c r="F133" s="24">
        <v>410</v>
      </c>
      <c r="G133" s="24">
        <v>700</v>
      </c>
      <c r="H133" s="39">
        <v>4960</v>
      </c>
      <c r="I133" s="53">
        <f>H133+(H133*20%)</f>
        <v>5952</v>
      </c>
      <c r="J133" s="17">
        <f t="shared" si="8"/>
        <v>7539.2000000000007</v>
      </c>
    </row>
    <row r="134" spans="2:10" ht="80.099999999999994" customHeight="1" thickBot="1">
      <c r="B134" s="65" t="s">
        <v>362</v>
      </c>
      <c r="C134" s="6"/>
      <c r="D134" s="7" t="s">
        <v>15</v>
      </c>
      <c r="E134" s="24" t="s">
        <v>16</v>
      </c>
      <c r="F134" s="24">
        <v>410</v>
      </c>
      <c r="G134" s="24">
        <v>700</v>
      </c>
      <c r="H134" s="41">
        <v>4986</v>
      </c>
      <c r="I134" s="53"/>
      <c r="J134" s="17">
        <f t="shared" si="8"/>
        <v>7578.72</v>
      </c>
    </row>
    <row r="135" spans="2:10" ht="80.099999999999994" customHeight="1" thickBot="1">
      <c r="B135" s="65" t="s">
        <v>363</v>
      </c>
      <c r="C135" s="6"/>
      <c r="D135" s="61"/>
      <c r="E135" s="60"/>
      <c r="F135" s="60"/>
      <c r="G135" s="60"/>
      <c r="H135" s="41"/>
      <c r="I135" s="53"/>
      <c r="J135" s="17"/>
    </row>
    <row r="136" spans="2:10" ht="80.099999999999994" customHeight="1" thickBot="1">
      <c r="B136" s="65" t="s">
        <v>364</v>
      </c>
      <c r="C136" s="6"/>
      <c r="D136" s="7" t="s">
        <v>17</v>
      </c>
      <c r="E136" s="24">
        <v>920</v>
      </c>
      <c r="F136" s="24">
        <v>410</v>
      </c>
      <c r="G136" s="24">
        <v>700</v>
      </c>
      <c r="H136" s="39">
        <v>11010</v>
      </c>
      <c r="I136" s="53"/>
      <c r="J136" s="17">
        <f>H136+(H136*52%)</f>
        <v>16735.2</v>
      </c>
    </row>
    <row r="137" spans="2:10" ht="66.75" customHeight="1" thickBot="1">
      <c r="B137" s="65" t="s">
        <v>365</v>
      </c>
      <c r="C137" s="6"/>
      <c r="D137" s="12" t="s">
        <v>18</v>
      </c>
      <c r="E137" s="24">
        <v>920</v>
      </c>
      <c r="F137" s="24">
        <v>410</v>
      </c>
      <c r="G137" s="24">
        <v>700</v>
      </c>
      <c r="H137" s="39">
        <v>9000</v>
      </c>
      <c r="I137" s="53">
        <f>H137+(H137*15%)</f>
        <v>10350</v>
      </c>
      <c r="J137" s="17">
        <f>H137+(H137*52%)</f>
        <v>13680</v>
      </c>
    </row>
    <row r="138" spans="2:10" ht="80.099999999999994" customHeight="1" thickBot="1">
      <c r="B138" s="65" t="s">
        <v>366</v>
      </c>
      <c r="C138" s="6"/>
      <c r="D138" s="7" t="s">
        <v>19</v>
      </c>
      <c r="E138" s="24">
        <v>920</v>
      </c>
      <c r="F138" s="24">
        <v>410</v>
      </c>
      <c r="G138" s="24">
        <v>700</v>
      </c>
      <c r="H138" s="39">
        <v>5895</v>
      </c>
      <c r="I138" s="53"/>
      <c r="J138" s="17">
        <f>H138+(H138*52%)</f>
        <v>8960.4</v>
      </c>
    </row>
    <row r="139" spans="2:10" ht="80.099999999999994" customHeight="1" thickBot="1">
      <c r="B139" s="65" t="s">
        <v>367</v>
      </c>
      <c r="C139" s="6"/>
      <c r="D139" s="7" t="s">
        <v>308</v>
      </c>
      <c r="E139" s="24">
        <v>2590</v>
      </c>
      <c r="F139" s="24">
        <v>1035</v>
      </c>
      <c r="G139" s="24">
        <v>1025</v>
      </c>
      <c r="H139" s="39">
        <v>9300</v>
      </c>
      <c r="I139" s="53"/>
      <c r="J139" s="17">
        <f>H139+(H139*52%)</f>
        <v>14136</v>
      </c>
    </row>
    <row r="140" spans="2:10" ht="80.099999999999994" customHeight="1" thickBot="1">
      <c r="B140" s="65" t="s">
        <v>368</v>
      </c>
      <c r="C140" s="6"/>
      <c r="D140" s="12" t="s">
        <v>20</v>
      </c>
      <c r="E140" s="24">
        <v>1115</v>
      </c>
      <c r="F140" s="24">
        <v>710</v>
      </c>
      <c r="G140" s="24">
        <v>1185</v>
      </c>
      <c r="H140" s="39">
        <v>11690</v>
      </c>
      <c r="I140" s="53">
        <f>H140+(H140*15%)</f>
        <v>13443.5</v>
      </c>
      <c r="J140" s="17">
        <f>H140+(H140*35%)</f>
        <v>15781.5</v>
      </c>
    </row>
    <row r="141" spans="2:10" ht="61.5" customHeight="1" thickBot="1">
      <c r="B141" s="65" t="s">
        <v>369</v>
      </c>
      <c r="C141" s="6"/>
      <c r="D141" s="7" t="s">
        <v>21</v>
      </c>
      <c r="E141" s="24">
        <v>1100</v>
      </c>
      <c r="F141" s="24">
        <v>710</v>
      </c>
      <c r="G141" s="24">
        <v>1100</v>
      </c>
      <c r="H141" s="42">
        <v>5870</v>
      </c>
      <c r="I141" s="53"/>
      <c r="J141" s="17">
        <f>H141+(H141*52%)</f>
        <v>8922.4</v>
      </c>
    </row>
    <row r="142" spans="2:10" ht="80.099999999999994" customHeight="1" thickBot="1">
      <c r="B142" s="65" t="s">
        <v>370</v>
      </c>
      <c r="C142" s="6"/>
      <c r="D142" s="7" t="s">
        <v>22</v>
      </c>
      <c r="E142" s="25"/>
      <c r="F142" s="25"/>
      <c r="G142" s="25"/>
      <c r="H142" s="39">
        <v>4750</v>
      </c>
      <c r="I142" s="53">
        <f>H142+(H142*20%)</f>
        <v>5700</v>
      </c>
      <c r="J142" s="17">
        <f>H142+(H142*40%)</f>
        <v>6650</v>
      </c>
    </row>
    <row r="143" spans="2:10" ht="69" customHeight="1" thickBot="1">
      <c r="B143" s="65" t="s">
        <v>371</v>
      </c>
      <c r="C143" s="6"/>
      <c r="D143" s="12" t="s">
        <v>23</v>
      </c>
      <c r="E143" s="26"/>
      <c r="F143" s="26"/>
      <c r="G143" s="26"/>
      <c r="H143" s="39">
        <v>9750</v>
      </c>
      <c r="I143" s="53">
        <f>H143+(H143*20%)</f>
        <v>11700</v>
      </c>
      <c r="J143" s="17">
        <f>H143+(H143*52%)</f>
        <v>14820</v>
      </c>
    </row>
    <row r="144" spans="2:10" ht="80.099999999999994" customHeight="1" thickBot="1">
      <c r="B144" s="65" t="s">
        <v>372</v>
      </c>
      <c r="C144" s="6"/>
      <c r="D144" s="7" t="s">
        <v>24</v>
      </c>
      <c r="E144" s="25"/>
      <c r="F144" s="25"/>
      <c r="G144" s="25"/>
      <c r="H144" s="39">
        <v>8750</v>
      </c>
      <c r="I144" s="53"/>
      <c r="J144" s="17">
        <f>H144+(H144*52%)</f>
        <v>13300</v>
      </c>
    </row>
    <row r="145" spans="2:10" ht="63.75" customHeight="1" thickBot="1">
      <c r="B145" s="65" t="s">
        <v>373</v>
      </c>
      <c r="C145" s="6"/>
      <c r="D145" s="8" t="s">
        <v>313</v>
      </c>
      <c r="E145" s="25"/>
      <c r="F145" s="25"/>
      <c r="G145" s="25"/>
      <c r="H145" s="41">
        <v>9013</v>
      </c>
      <c r="I145" s="53"/>
      <c r="J145" s="17">
        <f>H145+(H145*52%)</f>
        <v>13699.76</v>
      </c>
    </row>
    <row r="146" spans="2:10" ht="66.75" customHeight="1" thickBot="1">
      <c r="B146" s="65" t="s">
        <v>374</v>
      </c>
      <c r="C146" s="6"/>
      <c r="D146" s="12" t="s">
        <v>25</v>
      </c>
      <c r="E146" s="25"/>
      <c r="F146" s="25"/>
      <c r="G146" s="25"/>
      <c r="H146" s="39">
        <v>4965</v>
      </c>
      <c r="I146" s="53">
        <f>H146+(H146*20%)</f>
        <v>5958</v>
      </c>
      <c r="J146" s="17">
        <f>H146+(H146*52%)</f>
        <v>7546.8</v>
      </c>
    </row>
    <row r="147" spans="2:10" ht="64.5" customHeight="1" thickBot="1">
      <c r="B147" s="65" t="s">
        <v>375</v>
      </c>
      <c r="C147" s="6"/>
      <c r="D147" s="7" t="s">
        <v>314</v>
      </c>
      <c r="E147" s="25"/>
      <c r="F147" s="25"/>
      <c r="G147" s="25"/>
      <c r="H147" s="41">
        <v>3800</v>
      </c>
      <c r="I147" s="53">
        <f>H147+(H147*20%)</f>
        <v>4560</v>
      </c>
      <c r="J147" s="17">
        <f>H147+(H147*52%)</f>
        <v>5776</v>
      </c>
    </row>
    <row r="148" spans="2:10" ht="21.75" customHeight="1" thickBot="1">
      <c r="B148" s="100" t="s">
        <v>26</v>
      </c>
      <c r="C148" s="100"/>
      <c r="D148" s="100"/>
      <c r="E148" s="100"/>
      <c r="F148" s="100"/>
      <c r="G148" s="100"/>
      <c r="H148" s="42"/>
      <c r="I148" s="53">
        <f t="shared" ref="I148" si="9">H148+(H148*20%)</f>
        <v>0</v>
      </c>
      <c r="J148" s="17">
        <f t="shared" ref="J148:J188" si="10">H148+(H148*52%)</f>
        <v>0</v>
      </c>
    </row>
    <row r="149" spans="2:10" ht="39" customHeight="1" thickBot="1">
      <c r="B149" s="65" t="s">
        <v>376</v>
      </c>
      <c r="C149" s="6"/>
      <c r="D149" s="7" t="s">
        <v>27</v>
      </c>
      <c r="E149" s="24">
        <v>1500</v>
      </c>
      <c r="F149" s="24">
        <v>1500</v>
      </c>
      <c r="G149" s="24">
        <v>340</v>
      </c>
      <c r="H149" s="39">
        <v>4675</v>
      </c>
      <c r="I149" s="53">
        <f>H149+(H149*15%)</f>
        <v>5376.25</v>
      </c>
      <c r="J149" s="17">
        <f t="shared" si="10"/>
        <v>7106</v>
      </c>
    </row>
    <row r="150" spans="2:10" ht="48" customHeight="1" thickBot="1">
      <c r="B150" s="65" t="s">
        <v>377</v>
      </c>
      <c r="C150" s="6"/>
      <c r="D150" s="12" t="s">
        <v>28</v>
      </c>
      <c r="E150" s="24">
        <v>2000</v>
      </c>
      <c r="F150" s="24">
        <v>2000</v>
      </c>
      <c r="G150" s="24">
        <v>340</v>
      </c>
      <c r="H150" s="39">
        <v>4960</v>
      </c>
      <c r="I150" s="53"/>
      <c r="J150" s="17">
        <f t="shared" si="10"/>
        <v>7539.2000000000007</v>
      </c>
    </row>
    <row r="151" spans="2:10" ht="48" customHeight="1" thickBot="1">
      <c r="B151" s="65" t="s">
        <v>378</v>
      </c>
      <c r="C151" s="6"/>
      <c r="D151" s="7" t="s">
        <v>29</v>
      </c>
      <c r="E151" s="24">
        <v>2500</v>
      </c>
      <c r="F151" s="24">
        <v>2500</v>
      </c>
      <c r="G151" s="24">
        <v>340</v>
      </c>
      <c r="H151" s="39">
        <v>5800</v>
      </c>
      <c r="I151" s="53"/>
      <c r="J151" s="17">
        <f t="shared" si="10"/>
        <v>8816</v>
      </c>
    </row>
    <row r="152" spans="2:10" ht="45.75" customHeight="1" thickBot="1">
      <c r="B152" s="65" t="s">
        <v>379</v>
      </c>
      <c r="C152" s="6"/>
      <c r="D152" s="7" t="s">
        <v>30</v>
      </c>
      <c r="E152" s="24">
        <v>1500</v>
      </c>
      <c r="F152" s="24">
        <v>1500</v>
      </c>
      <c r="G152" s="24">
        <v>320</v>
      </c>
      <c r="H152" s="39">
        <v>5038</v>
      </c>
      <c r="I152" s="53"/>
      <c r="J152" s="17">
        <f t="shared" si="10"/>
        <v>7657.76</v>
      </c>
    </row>
    <row r="153" spans="2:10" ht="48.75" customHeight="1" thickBot="1">
      <c r="B153" s="65" t="s">
        <v>380</v>
      </c>
      <c r="C153" s="6"/>
      <c r="D153" s="7" t="s">
        <v>31</v>
      </c>
      <c r="E153" s="24">
        <v>2000</v>
      </c>
      <c r="F153" s="24">
        <v>2000</v>
      </c>
      <c r="G153" s="24">
        <v>320</v>
      </c>
      <c r="H153" s="41">
        <v>7256</v>
      </c>
      <c r="I153" s="53"/>
      <c r="J153" s="17">
        <f t="shared" si="10"/>
        <v>11029.12</v>
      </c>
    </row>
    <row r="154" spans="2:10" ht="44.25" customHeight="1" thickBot="1">
      <c r="B154" s="65" t="s">
        <v>381</v>
      </c>
      <c r="C154" s="6"/>
      <c r="D154" s="7" t="s">
        <v>32</v>
      </c>
      <c r="E154" s="24">
        <v>2500</v>
      </c>
      <c r="F154" s="24">
        <v>2500</v>
      </c>
      <c r="G154" s="24">
        <v>320</v>
      </c>
      <c r="H154" s="42">
        <v>7580</v>
      </c>
      <c r="I154" s="53"/>
      <c r="J154" s="17">
        <f t="shared" si="10"/>
        <v>11521.6</v>
      </c>
    </row>
    <row r="155" spans="2:10" ht="56.25" customHeight="1" thickBot="1">
      <c r="B155" s="65" t="s">
        <v>382</v>
      </c>
      <c r="C155" s="6"/>
      <c r="D155" s="12" t="s">
        <v>33</v>
      </c>
      <c r="E155" s="24">
        <v>1500</v>
      </c>
      <c r="F155" s="24">
        <v>1500</v>
      </c>
      <c r="G155" s="24">
        <v>320</v>
      </c>
      <c r="H155" s="40">
        <v>4780</v>
      </c>
      <c r="I155" s="53"/>
      <c r="J155" s="17">
        <f t="shared" si="10"/>
        <v>7265.6</v>
      </c>
    </row>
    <row r="156" spans="2:10" ht="47.25" customHeight="1" thickBot="1">
      <c r="B156" s="65" t="s">
        <v>383</v>
      </c>
      <c r="C156" s="6"/>
      <c r="D156" s="7" t="s">
        <v>34</v>
      </c>
      <c r="E156" s="24">
        <v>2000</v>
      </c>
      <c r="F156" s="24">
        <v>2000</v>
      </c>
      <c r="G156" s="24">
        <v>320</v>
      </c>
      <c r="H156" s="39">
        <v>5400</v>
      </c>
      <c r="I156" s="53"/>
      <c r="J156" s="17">
        <f t="shared" si="10"/>
        <v>8208</v>
      </c>
    </row>
    <row r="157" spans="2:10" ht="53.25" customHeight="1" thickBot="1">
      <c r="B157" s="65" t="s">
        <v>384</v>
      </c>
      <c r="C157" s="6"/>
      <c r="D157" s="7" t="s">
        <v>35</v>
      </c>
      <c r="E157" s="24">
        <v>2500</v>
      </c>
      <c r="F157" s="24">
        <v>2500</v>
      </c>
      <c r="G157" s="24">
        <v>320</v>
      </c>
      <c r="H157" s="40">
        <v>6300</v>
      </c>
      <c r="I157" s="53"/>
      <c r="J157" s="17">
        <f t="shared" si="10"/>
        <v>9576</v>
      </c>
    </row>
    <row r="158" spans="2:10" ht="53.25" customHeight="1" thickBot="1">
      <c r="B158" s="65" t="s">
        <v>385</v>
      </c>
      <c r="C158" s="6"/>
      <c r="D158" s="61"/>
      <c r="E158" s="60"/>
      <c r="F158" s="60"/>
      <c r="G158" s="60"/>
      <c r="H158" s="40"/>
      <c r="I158" s="53"/>
      <c r="J158" s="17"/>
    </row>
    <row r="159" spans="2:10" ht="49.5" customHeight="1" thickBot="1">
      <c r="B159" s="65" t="s">
        <v>386</v>
      </c>
      <c r="C159" s="6"/>
      <c r="D159" s="7" t="s">
        <v>36</v>
      </c>
      <c r="E159" s="24">
        <v>2000</v>
      </c>
      <c r="F159" s="24">
        <v>2000</v>
      </c>
      <c r="G159" s="24">
        <v>360</v>
      </c>
      <c r="H159" s="39">
        <v>6288</v>
      </c>
      <c r="I159" s="53"/>
      <c r="J159" s="17">
        <f t="shared" si="10"/>
        <v>9557.76</v>
      </c>
    </row>
    <row r="160" spans="2:10" ht="51" customHeight="1" thickBot="1">
      <c r="B160" s="65" t="s">
        <v>387</v>
      </c>
      <c r="C160" s="6"/>
      <c r="D160" s="7" t="s">
        <v>35</v>
      </c>
      <c r="E160" s="24">
        <v>2500</v>
      </c>
      <c r="F160" s="24">
        <v>2500</v>
      </c>
      <c r="G160" s="24">
        <v>360</v>
      </c>
      <c r="H160" s="39">
        <v>7410</v>
      </c>
      <c r="I160" s="53"/>
      <c r="J160" s="17">
        <f t="shared" si="10"/>
        <v>11263.2</v>
      </c>
    </row>
    <row r="161" spans="2:10" ht="60" customHeight="1" thickBot="1">
      <c r="B161" s="65" t="s">
        <v>388</v>
      </c>
      <c r="C161" s="6"/>
      <c r="D161" s="7" t="s">
        <v>37</v>
      </c>
      <c r="E161" s="24">
        <v>3000</v>
      </c>
      <c r="F161" s="24">
        <v>1500</v>
      </c>
      <c r="G161" s="24">
        <v>360</v>
      </c>
      <c r="H161" s="41">
        <v>8950</v>
      </c>
      <c r="I161" s="53"/>
      <c r="J161" s="17">
        <f t="shared" si="10"/>
        <v>13604</v>
      </c>
    </row>
    <row r="162" spans="2:10" ht="57" customHeight="1" thickBot="1">
      <c r="B162" s="65" t="s">
        <v>389</v>
      </c>
      <c r="C162" s="6"/>
      <c r="D162" s="12" t="s">
        <v>38</v>
      </c>
      <c r="E162" s="24">
        <v>1600</v>
      </c>
      <c r="F162" s="24">
        <v>1600</v>
      </c>
      <c r="G162" s="24">
        <v>320</v>
      </c>
      <c r="H162" s="40">
        <v>5200</v>
      </c>
      <c r="I162" s="53"/>
      <c r="J162" s="17">
        <f t="shared" si="10"/>
        <v>7904</v>
      </c>
    </row>
    <row r="163" spans="2:10" ht="57" customHeight="1" thickBot="1">
      <c r="B163" s="66" t="s">
        <v>440</v>
      </c>
      <c r="C163" s="6"/>
      <c r="D163" s="7" t="s">
        <v>847</v>
      </c>
      <c r="E163" s="24">
        <v>6640</v>
      </c>
      <c r="F163" s="24">
        <v>3970</v>
      </c>
      <c r="G163" s="24">
        <v>1870</v>
      </c>
      <c r="H163" s="40">
        <v>36000</v>
      </c>
      <c r="I163" s="53"/>
      <c r="J163" s="17">
        <f>H163+(H163*52%)</f>
        <v>54720</v>
      </c>
    </row>
    <row r="164" spans="2:10" ht="60.75" customHeight="1" thickBot="1">
      <c r="B164" s="65" t="s">
        <v>390</v>
      </c>
      <c r="C164" s="6"/>
      <c r="D164" s="33" t="s">
        <v>39</v>
      </c>
      <c r="E164" s="24">
        <v>1500</v>
      </c>
      <c r="F164" s="24">
        <v>1500</v>
      </c>
      <c r="G164" s="24">
        <v>400</v>
      </c>
      <c r="H164" s="39">
        <v>9125</v>
      </c>
      <c r="I164" s="53">
        <f>H164+(H164*15%)</f>
        <v>10493.75</v>
      </c>
      <c r="J164" s="17">
        <f t="shared" si="10"/>
        <v>13870</v>
      </c>
    </row>
    <row r="165" spans="2:10" ht="62.25" customHeight="1" thickBot="1">
      <c r="B165" s="65" t="s">
        <v>391</v>
      </c>
      <c r="C165" s="6"/>
      <c r="D165" s="7" t="s">
        <v>40</v>
      </c>
      <c r="E165" s="24">
        <v>1500</v>
      </c>
      <c r="F165" s="24">
        <v>1500</v>
      </c>
      <c r="G165" s="24">
        <v>1260</v>
      </c>
      <c r="H165" s="39">
        <v>8438</v>
      </c>
      <c r="I165" s="53"/>
      <c r="J165" s="17">
        <f t="shared" si="10"/>
        <v>12825.76</v>
      </c>
    </row>
    <row r="166" spans="2:10" ht="70.5" customHeight="1" thickBot="1">
      <c r="B166" s="65" t="s">
        <v>392</v>
      </c>
      <c r="C166" s="6"/>
      <c r="D166" s="7" t="s">
        <v>41</v>
      </c>
      <c r="E166" s="24">
        <v>1500</v>
      </c>
      <c r="F166" s="24">
        <v>1500</v>
      </c>
      <c r="G166" s="24">
        <v>1525</v>
      </c>
      <c r="H166" s="39">
        <v>9625</v>
      </c>
      <c r="I166" s="53"/>
      <c r="J166" s="17">
        <f t="shared" si="10"/>
        <v>14630</v>
      </c>
    </row>
    <row r="167" spans="2:10" ht="70.5" customHeight="1" thickBot="1">
      <c r="B167" s="65" t="s">
        <v>393</v>
      </c>
      <c r="C167" s="6"/>
      <c r="D167" s="7" t="s">
        <v>42</v>
      </c>
      <c r="E167" s="24">
        <v>1500</v>
      </c>
      <c r="F167" s="24">
        <v>1500</v>
      </c>
      <c r="G167" s="24">
        <v>1920</v>
      </c>
      <c r="H167" s="39">
        <v>12285</v>
      </c>
      <c r="I167" s="53">
        <f>H167+(H167*15%)</f>
        <v>14127.75</v>
      </c>
      <c r="J167" s="17">
        <f t="shared" si="10"/>
        <v>18673.2</v>
      </c>
    </row>
    <row r="168" spans="2:10" ht="64.5" customHeight="1" thickBot="1">
      <c r="B168" s="65" t="s">
        <v>394</v>
      </c>
      <c r="C168" s="6"/>
      <c r="D168" s="12" t="s">
        <v>42</v>
      </c>
      <c r="E168" s="24">
        <v>1500</v>
      </c>
      <c r="F168" s="24">
        <v>1500</v>
      </c>
      <c r="G168" s="24">
        <v>1920</v>
      </c>
      <c r="H168" s="39">
        <v>15970</v>
      </c>
      <c r="I168" s="53">
        <f>H168+(H168*15%)</f>
        <v>18365.5</v>
      </c>
      <c r="J168" s="17">
        <f t="shared" si="10"/>
        <v>24274.400000000001</v>
      </c>
    </row>
    <row r="169" spans="2:10" ht="62.25" customHeight="1" thickBot="1">
      <c r="B169" s="65" t="s">
        <v>376</v>
      </c>
      <c r="C169" s="6"/>
      <c r="D169" s="7" t="s">
        <v>43</v>
      </c>
      <c r="E169" s="24">
        <v>1250</v>
      </c>
      <c r="F169" s="24">
        <v>1250</v>
      </c>
      <c r="G169" s="24">
        <v>600</v>
      </c>
      <c r="H169" s="39">
        <v>5000</v>
      </c>
      <c r="I169" s="53"/>
      <c r="J169" s="17">
        <f t="shared" si="10"/>
        <v>7600</v>
      </c>
    </row>
    <row r="170" spans="2:10" ht="63.75" customHeight="1" thickBot="1">
      <c r="B170" s="65" t="s">
        <v>395</v>
      </c>
      <c r="C170" s="6"/>
      <c r="D170" s="7" t="s">
        <v>44</v>
      </c>
      <c r="E170" s="24">
        <v>1250</v>
      </c>
      <c r="F170" s="24">
        <v>1250</v>
      </c>
      <c r="G170" s="24">
        <v>600</v>
      </c>
      <c r="H170" s="39">
        <v>5200</v>
      </c>
      <c r="I170" s="53"/>
      <c r="J170" s="17">
        <f t="shared" si="10"/>
        <v>7904</v>
      </c>
    </row>
    <row r="171" spans="2:10" ht="80.099999999999994" customHeight="1" thickBot="1">
      <c r="B171" s="65" t="s">
        <v>377</v>
      </c>
      <c r="C171" s="6"/>
      <c r="D171" s="7" t="s">
        <v>45</v>
      </c>
      <c r="E171" s="24">
        <v>3020</v>
      </c>
      <c r="F171" s="24">
        <v>1875</v>
      </c>
      <c r="G171" s="24">
        <v>1500</v>
      </c>
      <c r="H171" s="39">
        <v>12250</v>
      </c>
      <c r="I171" s="53"/>
      <c r="J171" s="17">
        <f t="shared" si="10"/>
        <v>18620</v>
      </c>
    </row>
    <row r="172" spans="2:10" ht="64.5" customHeight="1" thickBot="1">
      <c r="B172" s="65" t="s">
        <v>378</v>
      </c>
      <c r="C172" s="6"/>
      <c r="D172" s="7" t="s">
        <v>46</v>
      </c>
      <c r="E172" s="24">
        <v>1500</v>
      </c>
      <c r="F172" s="24">
        <v>1200</v>
      </c>
      <c r="G172" s="24">
        <v>580</v>
      </c>
      <c r="H172" s="42">
        <v>9700</v>
      </c>
      <c r="I172" s="53"/>
      <c r="J172" s="17">
        <f t="shared" si="10"/>
        <v>14744</v>
      </c>
    </row>
    <row r="173" spans="2:10" ht="80.099999999999994" customHeight="1" thickBot="1">
      <c r="B173" s="65" t="s">
        <v>396</v>
      </c>
      <c r="C173" s="6"/>
      <c r="D173" s="7" t="s">
        <v>47</v>
      </c>
      <c r="E173" s="24">
        <v>1650</v>
      </c>
      <c r="F173" s="24">
        <v>1815</v>
      </c>
      <c r="G173" s="24">
        <v>1930</v>
      </c>
      <c r="H173" s="39">
        <v>18045</v>
      </c>
      <c r="I173" s="53"/>
      <c r="J173" s="17">
        <f t="shared" si="10"/>
        <v>27428.400000000001</v>
      </c>
    </row>
    <row r="174" spans="2:10" ht="80.099999999999994" customHeight="1" thickBot="1">
      <c r="B174" s="65" t="s">
        <v>397</v>
      </c>
      <c r="C174" s="6"/>
      <c r="D174" s="7" t="s">
        <v>48</v>
      </c>
      <c r="E174" s="24">
        <v>1250</v>
      </c>
      <c r="F174" s="24">
        <v>1500</v>
      </c>
      <c r="G174" s="24">
        <v>2000</v>
      </c>
      <c r="H174" s="39">
        <v>16350</v>
      </c>
      <c r="I174" s="53"/>
      <c r="J174" s="17">
        <f t="shared" si="10"/>
        <v>24852</v>
      </c>
    </row>
    <row r="175" spans="2:10" ht="80.099999999999994" customHeight="1" thickBot="1">
      <c r="B175" s="65" t="s">
        <v>398</v>
      </c>
      <c r="C175" s="6"/>
      <c r="D175" s="7" t="s">
        <v>48</v>
      </c>
      <c r="E175" s="24">
        <v>1250</v>
      </c>
      <c r="F175" s="24">
        <v>1500</v>
      </c>
      <c r="G175" s="24">
        <v>2000</v>
      </c>
      <c r="H175" s="39">
        <v>12750</v>
      </c>
      <c r="I175" s="53"/>
      <c r="J175" s="17">
        <f t="shared" si="10"/>
        <v>19380</v>
      </c>
    </row>
    <row r="176" spans="2:10" ht="80.099999999999994" customHeight="1" thickBot="1">
      <c r="B176" s="65" t="s">
        <v>399</v>
      </c>
      <c r="C176" s="6"/>
      <c r="D176" s="7" t="s">
        <v>49</v>
      </c>
      <c r="E176" s="24">
        <v>3000</v>
      </c>
      <c r="F176" s="24">
        <v>3000</v>
      </c>
      <c r="G176" s="24">
        <v>2000</v>
      </c>
      <c r="H176" s="39">
        <v>37500</v>
      </c>
      <c r="I176" s="53"/>
      <c r="J176" s="17">
        <f t="shared" si="10"/>
        <v>57000</v>
      </c>
    </row>
    <row r="177" spans="2:10" ht="80.099999999999994" customHeight="1" thickBot="1">
      <c r="B177" s="66" t="s">
        <v>400</v>
      </c>
      <c r="C177" s="6"/>
      <c r="D177" s="7" t="s">
        <v>50</v>
      </c>
      <c r="E177" s="24">
        <v>2000</v>
      </c>
      <c r="F177" s="24">
        <v>1000</v>
      </c>
      <c r="G177" s="24">
        <v>1700</v>
      </c>
      <c r="H177" s="42">
        <v>21000</v>
      </c>
      <c r="I177" s="53"/>
      <c r="J177" s="17">
        <f t="shared" si="10"/>
        <v>31920</v>
      </c>
    </row>
    <row r="178" spans="2:10" ht="80.099999999999994" customHeight="1" thickBot="1">
      <c r="B178" s="66" t="s">
        <v>380</v>
      </c>
      <c r="C178" s="6"/>
      <c r="D178" s="7" t="s">
        <v>51</v>
      </c>
      <c r="E178" s="24">
        <v>270</v>
      </c>
      <c r="F178" s="24">
        <v>270</v>
      </c>
      <c r="G178" s="24">
        <v>400</v>
      </c>
      <c r="H178" s="42">
        <v>3750</v>
      </c>
      <c r="I178" s="53"/>
      <c r="J178" s="17">
        <f t="shared" si="10"/>
        <v>5700</v>
      </c>
    </row>
    <row r="179" spans="2:10" ht="80.099999999999994" customHeight="1" thickBot="1">
      <c r="B179" s="66" t="s">
        <v>401</v>
      </c>
      <c r="C179" s="6"/>
      <c r="D179" s="7" t="s">
        <v>52</v>
      </c>
      <c r="E179" s="24">
        <v>1910</v>
      </c>
      <c r="F179" s="24">
        <v>1500</v>
      </c>
      <c r="G179" s="24">
        <v>2000</v>
      </c>
      <c r="H179" s="42">
        <v>8400</v>
      </c>
      <c r="I179" s="53"/>
      <c r="J179" s="17">
        <f t="shared" si="10"/>
        <v>12768</v>
      </c>
    </row>
    <row r="180" spans="2:10" ht="72.75" customHeight="1" thickBot="1">
      <c r="B180" s="65" t="s">
        <v>402</v>
      </c>
      <c r="C180" s="6"/>
      <c r="D180" s="7" t="s">
        <v>53</v>
      </c>
      <c r="E180" s="25"/>
      <c r="F180" s="25"/>
      <c r="G180" s="25"/>
      <c r="H180" s="42">
        <v>4000</v>
      </c>
      <c r="I180" s="53"/>
      <c r="J180" s="17">
        <f t="shared" si="10"/>
        <v>6080</v>
      </c>
    </row>
    <row r="181" spans="2:10" ht="80.099999999999994" customHeight="1" thickBot="1">
      <c r="B181" s="65" t="s">
        <v>403</v>
      </c>
      <c r="C181" s="6"/>
      <c r="D181" s="7" t="s">
        <v>54</v>
      </c>
      <c r="E181" s="25"/>
      <c r="F181" s="25"/>
      <c r="G181" s="25"/>
      <c r="H181" s="40">
        <v>24750</v>
      </c>
      <c r="I181" s="53"/>
      <c r="J181" s="17">
        <f t="shared" si="10"/>
        <v>37620</v>
      </c>
    </row>
    <row r="182" spans="2:10" ht="80.099999999999994" customHeight="1" thickBot="1">
      <c r="B182" s="65" t="s">
        <v>404</v>
      </c>
      <c r="C182" s="6"/>
      <c r="D182" s="7" t="s">
        <v>55</v>
      </c>
      <c r="E182" s="24">
        <v>1480</v>
      </c>
      <c r="F182" s="24">
        <v>1905</v>
      </c>
      <c r="G182" s="24">
        <v>1935</v>
      </c>
      <c r="H182" s="43">
        <v>11725</v>
      </c>
      <c r="I182" s="53"/>
      <c r="J182" s="17">
        <f t="shared" si="10"/>
        <v>17822</v>
      </c>
    </row>
    <row r="183" spans="2:10" ht="80.099999999999994" customHeight="1" thickBot="1">
      <c r="B183" s="65" t="s">
        <v>405</v>
      </c>
      <c r="C183" s="6"/>
      <c r="D183" s="7" t="s">
        <v>56</v>
      </c>
      <c r="E183" s="24">
        <v>3210</v>
      </c>
      <c r="F183" s="24">
        <v>2050</v>
      </c>
      <c r="G183" s="24">
        <v>1820</v>
      </c>
      <c r="H183" s="40">
        <v>19288</v>
      </c>
      <c r="I183" s="53"/>
      <c r="J183" s="17">
        <f t="shared" si="10"/>
        <v>29317.760000000002</v>
      </c>
    </row>
    <row r="184" spans="2:10" ht="80.099999999999994" customHeight="1" thickBot="1">
      <c r="B184" s="65" t="s">
        <v>382</v>
      </c>
      <c r="C184" s="6"/>
      <c r="D184" s="7" t="s">
        <v>57</v>
      </c>
      <c r="E184" s="24">
        <v>3091</v>
      </c>
      <c r="F184" s="24">
        <v>2318</v>
      </c>
      <c r="G184" s="24">
        <v>2090</v>
      </c>
      <c r="H184" s="42">
        <v>36400</v>
      </c>
      <c r="I184" s="53"/>
      <c r="J184" s="17">
        <f t="shared" si="10"/>
        <v>55328</v>
      </c>
    </row>
    <row r="185" spans="2:10" ht="61.5" customHeight="1" thickBot="1">
      <c r="B185" s="65" t="s">
        <v>384</v>
      </c>
      <c r="C185" s="6"/>
      <c r="D185" s="7" t="s">
        <v>315</v>
      </c>
      <c r="E185" s="24"/>
      <c r="F185" s="24"/>
      <c r="G185" s="24"/>
      <c r="H185" s="40">
        <v>7250</v>
      </c>
      <c r="I185" s="53"/>
      <c r="J185" s="17">
        <f t="shared" si="10"/>
        <v>11020</v>
      </c>
    </row>
    <row r="186" spans="2:10" ht="57" customHeight="1" thickBot="1">
      <c r="B186" s="65" t="s">
        <v>406</v>
      </c>
      <c r="C186" s="6"/>
      <c r="D186" s="7" t="s">
        <v>317</v>
      </c>
      <c r="E186" s="24"/>
      <c r="F186" s="24"/>
      <c r="G186" s="24"/>
      <c r="H186" s="40">
        <v>47688</v>
      </c>
      <c r="I186" s="53"/>
      <c r="J186" s="17">
        <f t="shared" si="10"/>
        <v>72485.760000000009</v>
      </c>
    </row>
    <row r="187" spans="2:10" ht="58.5" customHeight="1" thickBot="1">
      <c r="B187" s="65" t="s">
        <v>407</v>
      </c>
      <c r="C187" s="6"/>
      <c r="D187" s="7" t="s">
        <v>318</v>
      </c>
      <c r="E187" s="24"/>
      <c r="F187" s="24"/>
      <c r="G187" s="24"/>
      <c r="H187" s="40">
        <v>65400</v>
      </c>
      <c r="I187" s="53"/>
      <c r="J187" s="17">
        <f t="shared" si="10"/>
        <v>99408</v>
      </c>
    </row>
    <row r="188" spans="2:10" ht="59.25" customHeight="1" thickBot="1">
      <c r="B188" s="65" t="s">
        <v>408</v>
      </c>
      <c r="C188" s="6"/>
      <c r="D188" s="7" t="s">
        <v>318</v>
      </c>
      <c r="E188" s="24"/>
      <c r="F188" s="24"/>
      <c r="G188" s="24"/>
      <c r="H188" s="40">
        <v>86388</v>
      </c>
      <c r="I188" s="53"/>
      <c r="J188" s="17">
        <f t="shared" si="10"/>
        <v>131309.76000000001</v>
      </c>
    </row>
    <row r="189" spans="2:10" ht="55.5" customHeight="1" thickBot="1">
      <c r="B189" s="65" t="s">
        <v>409</v>
      </c>
      <c r="C189" s="6"/>
      <c r="D189" s="7" t="s">
        <v>316</v>
      </c>
      <c r="E189" s="24"/>
      <c r="F189" s="24"/>
      <c r="G189" s="24"/>
      <c r="H189" s="40">
        <v>5000</v>
      </c>
      <c r="I189" s="53"/>
      <c r="J189" s="17">
        <f t="shared" ref="J189:J215" si="11">H189+(H189*52%)</f>
        <v>7600</v>
      </c>
    </row>
    <row r="190" spans="2:10" ht="55.5" customHeight="1" thickBot="1">
      <c r="B190" s="65" t="s">
        <v>410</v>
      </c>
      <c r="C190" s="6"/>
      <c r="D190" s="61" t="s">
        <v>411</v>
      </c>
      <c r="E190" s="60"/>
      <c r="F190" s="60"/>
      <c r="G190" s="60"/>
      <c r="H190" s="40">
        <v>8000</v>
      </c>
      <c r="I190" s="53"/>
      <c r="J190" s="17">
        <f t="shared" si="11"/>
        <v>12160</v>
      </c>
    </row>
    <row r="191" spans="2:10" ht="56.25" customHeight="1" thickBot="1">
      <c r="B191" s="11"/>
      <c r="C191" s="11"/>
      <c r="D191" s="7" t="s">
        <v>307</v>
      </c>
      <c r="E191" s="29"/>
      <c r="F191" s="29"/>
      <c r="G191" s="29"/>
      <c r="H191" s="48"/>
      <c r="I191" s="53">
        <f t="shared" ref="I191" si="12">H191+(H191*15%)</f>
        <v>0</v>
      </c>
      <c r="J191" s="17">
        <f>H191+(H191*52%)</f>
        <v>0</v>
      </c>
    </row>
    <row r="192" spans="2:10" ht="24.75" customHeight="1" thickBot="1">
      <c r="B192" s="101" t="s">
        <v>85</v>
      </c>
      <c r="C192" s="101"/>
      <c r="D192" s="101"/>
      <c r="E192" s="101"/>
      <c r="F192" s="101"/>
      <c r="G192" s="101"/>
      <c r="H192" s="42"/>
      <c r="I192" s="53"/>
      <c r="J192" s="17"/>
    </row>
    <row r="193" spans="2:10" ht="80.099999999999994" customHeight="1" thickBot="1">
      <c r="B193" s="65" t="s">
        <v>445</v>
      </c>
      <c r="C193" s="6"/>
      <c r="D193" s="7" t="s">
        <v>86</v>
      </c>
      <c r="E193" s="24">
        <v>2200</v>
      </c>
      <c r="F193" s="24">
        <v>2600</v>
      </c>
      <c r="G193" s="24">
        <v>2560</v>
      </c>
      <c r="H193" s="41">
        <v>15125</v>
      </c>
      <c r="I193" s="53"/>
      <c r="J193" s="17">
        <f t="shared" si="11"/>
        <v>22990</v>
      </c>
    </row>
    <row r="194" spans="2:10" ht="63.75" customHeight="1" thickBot="1">
      <c r="B194" s="65" t="s">
        <v>446</v>
      </c>
      <c r="C194" s="6"/>
      <c r="D194" s="7" t="s">
        <v>87</v>
      </c>
      <c r="E194" s="25"/>
      <c r="F194" s="25"/>
      <c r="G194" s="25"/>
      <c r="H194" s="41">
        <v>1125</v>
      </c>
      <c r="I194" s="53"/>
      <c r="J194" s="17">
        <f t="shared" si="11"/>
        <v>1710</v>
      </c>
    </row>
    <row r="195" spans="2:10" ht="55.5" customHeight="1" thickBot="1">
      <c r="B195" s="65" t="s">
        <v>447</v>
      </c>
      <c r="C195" s="6"/>
      <c r="D195" s="7" t="s">
        <v>88</v>
      </c>
      <c r="E195" s="25"/>
      <c r="F195" s="25"/>
      <c r="G195" s="25"/>
      <c r="H195" s="40">
        <v>1400</v>
      </c>
      <c r="I195" s="53"/>
      <c r="J195" s="17">
        <f t="shared" si="11"/>
        <v>2128</v>
      </c>
    </row>
    <row r="196" spans="2:10" ht="80.099999999999994" customHeight="1" thickBot="1">
      <c r="B196" s="65" t="s">
        <v>448</v>
      </c>
      <c r="C196" s="6"/>
      <c r="D196" s="7" t="s">
        <v>89</v>
      </c>
      <c r="E196" s="24">
        <v>4485</v>
      </c>
      <c r="F196" s="24">
        <v>1030</v>
      </c>
      <c r="G196" s="24">
        <v>2550</v>
      </c>
      <c r="H196" s="41">
        <v>11975</v>
      </c>
      <c r="I196" s="53"/>
      <c r="J196" s="17">
        <f t="shared" si="11"/>
        <v>18202</v>
      </c>
    </row>
    <row r="197" spans="2:10" ht="80.099999999999994" customHeight="1" thickBot="1">
      <c r="B197" s="65" t="s">
        <v>849</v>
      </c>
      <c r="C197" s="6"/>
      <c r="D197" s="71" t="s">
        <v>848</v>
      </c>
      <c r="E197" s="70"/>
      <c r="F197" s="70"/>
      <c r="G197" s="70"/>
      <c r="H197" s="41"/>
      <c r="I197" s="53"/>
      <c r="J197" s="17"/>
    </row>
    <row r="198" spans="2:10" ht="80.099999999999994" customHeight="1" thickBot="1">
      <c r="B198" s="65" t="s">
        <v>851</v>
      </c>
      <c r="C198" s="6"/>
      <c r="D198" s="71" t="s">
        <v>850</v>
      </c>
      <c r="E198" s="70"/>
      <c r="F198" s="70"/>
      <c r="G198" s="70"/>
      <c r="H198" s="41"/>
      <c r="I198" s="53"/>
      <c r="J198" s="17"/>
    </row>
    <row r="199" spans="2:10" ht="80.099999999999994" customHeight="1" thickBot="1">
      <c r="B199" s="65" t="s">
        <v>449</v>
      </c>
      <c r="C199" s="9"/>
      <c r="D199" s="71" t="s">
        <v>90</v>
      </c>
      <c r="E199" s="24">
        <v>6630</v>
      </c>
      <c r="F199" s="24">
        <v>930</v>
      </c>
      <c r="G199" s="24">
        <v>2750</v>
      </c>
      <c r="H199" s="41">
        <v>14463</v>
      </c>
      <c r="I199" s="53"/>
      <c r="J199" s="17">
        <f t="shared" si="11"/>
        <v>21983.760000000002</v>
      </c>
    </row>
    <row r="200" spans="2:10" ht="68.25" customHeight="1" thickBot="1">
      <c r="B200" s="65" t="s">
        <v>450</v>
      </c>
      <c r="C200" s="9"/>
      <c r="D200" s="71" t="s">
        <v>91</v>
      </c>
      <c r="E200" s="24">
        <v>5700</v>
      </c>
      <c r="F200" s="24">
        <v>1900</v>
      </c>
      <c r="G200" s="24">
        <v>2750</v>
      </c>
      <c r="H200" s="41">
        <v>18438</v>
      </c>
      <c r="I200" s="53">
        <f>H200+(H200*15%)</f>
        <v>21203.7</v>
      </c>
      <c r="J200" s="17">
        <f t="shared" si="11"/>
        <v>28025.760000000002</v>
      </c>
    </row>
    <row r="201" spans="2:10" ht="67.5" customHeight="1" thickBot="1">
      <c r="B201" s="65" t="s">
        <v>451</v>
      </c>
      <c r="C201" s="6"/>
      <c r="D201" s="7" t="s">
        <v>92</v>
      </c>
      <c r="E201" s="24">
        <v>3030</v>
      </c>
      <c r="F201" s="24">
        <v>100</v>
      </c>
      <c r="G201" s="24">
        <v>600</v>
      </c>
      <c r="H201" s="41">
        <v>2775</v>
      </c>
      <c r="I201" s="53"/>
      <c r="J201" s="17">
        <f t="shared" si="11"/>
        <v>4218</v>
      </c>
    </row>
    <row r="202" spans="2:10" ht="66" customHeight="1" thickBot="1">
      <c r="B202" s="65" t="s">
        <v>452</v>
      </c>
      <c r="C202" s="6"/>
      <c r="D202" s="7" t="s">
        <v>93</v>
      </c>
      <c r="E202" s="24">
        <v>3570</v>
      </c>
      <c r="F202" s="24">
        <v>850</v>
      </c>
      <c r="G202" s="24">
        <v>600</v>
      </c>
      <c r="H202" s="41">
        <v>3663</v>
      </c>
      <c r="I202" s="53"/>
      <c r="J202" s="17">
        <f t="shared" si="11"/>
        <v>5567.76</v>
      </c>
    </row>
    <row r="203" spans="2:10" ht="72" customHeight="1" thickBot="1">
      <c r="B203" s="65" t="s">
        <v>453</v>
      </c>
      <c r="C203" s="6"/>
      <c r="D203" s="7" t="s">
        <v>94</v>
      </c>
      <c r="E203" s="24">
        <v>2200</v>
      </c>
      <c r="F203" s="24">
        <v>545</v>
      </c>
      <c r="G203" s="24">
        <v>1155</v>
      </c>
      <c r="H203" s="39">
        <v>5000</v>
      </c>
      <c r="I203" s="53"/>
      <c r="J203" s="17">
        <f t="shared" si="11"/>
        <v>7600</v>
      </c>
    </row>
    <row r="204" spans="2:10" ht="80.099999999999994" customHeight="1" thickBot="1">
      <c r="B204" s="65" t="s">
        <v>454</v>
      </c>
      <c r="C204" s="6"/>
      <c r="D204" s="7" t="s">
        <v>95</v>
      </c>
      <c r="E204" s="24">
        <v>1300</v>
      </c>
      <c r="F204" s="24">
        <v>80</v>
      </c>
      <c r="G204" s="24">
        <v>2450</v>
      </c>
      <c r="H204" s="39">
        <v>3770</v>
      </c>
      <c r="I204" s="53"/>
      <c r="J204" s="17">
        <f t="shared" si="11"/>
        <v>5730.4</v>
      </c>
    </row>
    <row r="205" spans="2:10" ht="80.099999999999994" customHeight="1" thickBot="1">
      <c r="B205" s="65" t="s">
        <v>455</v>
      </c>
      <c r="C205" s="6"/>
      <c r="D205" s="12" t="s">
        <v>96</v>
      </c>
      <c r="E205" s="24">
        <v>2250</v>
      </c>
      <c r="F205" s="24">
        <v>80</v>
      </c>
      <c r="G205" s="24">
        <v>2450</v>
      </c>
      <c r="H205" s="39">
        <v>4990</v>
      </c>
      <c r="I205" s="53">
        <f>H205+(H205*15%)</f>
        <v>5738.5</v>
      </c>
      <c r="J205" s="17">
        <f t="shared" si="11"/>
        <v>7584.8</v>
      </c>
    </row>
    <row r="206" spans="2:10" ht="80.099999999999994" customHeight="1" thickBot="1">
      <c r="B206" s="65" t="s">
        <v>456</v>
      </c>
      <c r="C206" s="6"/>
      <c r="D206" s="7" t="s">
        <v>97</v>
      </c>
      <c r="E206" s="24">
        <v>3740</v>
      </c>
      <c r="F206" s="24">
        <v>80</v>
      </c>
      <c r="G206" s="24">
        <v>2450</v>
      </c>
      <c r="H206" s="39">
        <v>5740</v>
      </c>
      <c r="I206" s="53">
        <f>H206+(H206*15%)</f>
        <v>6601</v>
      </c>
      <c r="J206" s="17">
        <f t="shared" si="11"/>
        <v>8724.7999999999993</v>
      </c>
    </row>
    <row r="207" spans="2:10" ht="80.099999999999994" customHeight="1" thickBot="1">
      <c r="B207" s="65" t="s">
        <v>446</v>
      </c>
      <c r="C207" s="6"/>
      <c r="D207" s="7" t="s">
        <v>98</v>
      </c>
      <c r="E207" s="24">
        <v>3400</v>
      </c>
      <c r="F207" s="24">
        <v>80</v>
      </c>
      <c r="G207" s="24">
        <v>2600</v>
      </c>
      <c r="H207" s="39">
        <v>7090</v>
      </c>
      <c r="I207" s="53"/>
      <c r="J207" s="17">
        <f t="shared" si="11"/>
        <v>10776.8</v>
      </c>
    </row>
    <row r="208" spans="2:10" ht="80.099999999999994" customHeight="1" thickBot="1">
      <c r="B208" s="65" t="s">
        <v>447</v>
      </c>
      <c r="C208" s="6"/>
      <c r="D208" s="7" t="s">
        <v>99</v>
      </c>
      <c r="E208" s="24">
        <v>2560</v>
      </c>
      <c r="F208" s="24">
        <v>60</v>
      </c>
      <c r="G208" s="24">
        <v>2400</v>
      </c>
      <c r="H208" s="39">
        <v>8270</v>
      </c>
      <c r="I208" s="53"/>
      <c r="J208" s="17">
        <f t="shared" si="11"/>
        <v>12570.400000000001</v>
      </c>
    </row>
    <row r="209" spans="2:10" ht="66" customHeight="1" thickBot="1">
      <c r="B209" s="65" t="s">
        <v>457</v>
      </c>
      <c r="C209" s="6"/>
      <c r="D209" s="7" t="s">
        <v>327</v>
      </c>
      <c r="E209" s="24"/>
      <c r="F209" s="24"/>
      <c r="G209" s="24"/>
      <c r="H209" s="41">
        <v>3588</v>
      </c>
      <c r="I209" s="53"/>
      <c r="J209" s="17">
        <f t="shared" si="11"/>
        <v>5453.76</v>
      </c>
    </row>
    <row r="210" spans="2:10" ht="80.099999999999994" customHeight="1" thickBot="1">
      <c r="B210" s="65" t="s">
        <v>458</v>
      </c>
      <c r="C210" s="6"/>
      <c r="D210" s="7" t="s">
        <v>100</v>
      </c>
      <c r="E210" s="24">
        <v>2030</v>
      </c>
      <c r="F210" s="24">
        <v>835</v>
      </c>
      <c r="G210" s="24">
        <v>1100</v>
      </c>
      <c r="H210" s="39">
        <v>2730</v>
      </c>
      <c r="I210" s="53"/>
      <c r="J210" s="17">
        <f t="shared" si="11"/>
        <v>4149.6000000000004</v>
      </c>
    </row>
    <row r="211" spans="2:10" ht="80.099999999999994" customHeight="1" thickBot="1">
      <c r="B211" s="65" t="s">
        <v>459</v>
      </c>
      <c r="C211" s="6"/>
      <c r="D211" s="7" t="s">
        <v>101</v>
      </c>
      <c r="E211" s="24">
        <v>2800</v>
      </c>
      <c r="F211" s="24">
        <v>700</v>
      </c>
      <c r="G211" s="24">
        <v>1400</v>
      </c>
      <c r="H211" s="39">
        <v>4440</v>
      </c>
      <c r="I211" s="53"/>
      <c r="J211" s="17">
        <f t="shared" si="11"/>
        <v>6748.8</v>
      </c>
    </row>
    <row r="212" spans="2:10" ht="80.099999999999994" customHeight="1" thickBot="1">
      <c r="B212" s="65" t="s">
        <v>460</v>
      </c>
      <c r="C212" s="6"/>
      <c r="D212" s="7" t="s">
        <v>102</v>
      </c>
      <c r="E212" s="24">
        <v>3400</v>
      </c>
      <c r="F212" s="24">
        <v>600</v>
      </c>
      <c r="G212" s="24">
        <v>1500</v>
      </c>
      <c r="H212" s="39">
        <v>5915</v>
      </c>
      <c r="I212" s="53"/>
      <c r="J212" s="17">
        <f t="shared" si="11"/>
        <v>8990.7999999999993</v>
      </c>
    </row>
    <row r="213" spans="2:10" ht="80.099999999999994" customHeight="1" thickBot="1">
      <c r="B213" s="65" t="s">
        <v>461</v>
      </c>
      <c r="C213" s="6"/>
      <c r="D213" s="7" t="s">
        <v>103</v>
      </c>
      <c r="E213" s="24">
        <v>3000</v>
      </c>
      <c r="F213" s="24">
        <v>3000</v>
      </c>
      <c r="G213" s="24">
        <v>2200</v>
      </c>
      <c r="H213" s="39">
        <v>15590</v>
      </c>
      <c r="I213" s="53"/>
      <c r="J213" s="17">
        <f t="shared" si="11"/>
        <v>23696.799999999999</v>
      </c>
    </row>
    <row r="214" spans="2:10" ht="80.099999999999994" customHeight="1" thickBot="1">
      <c r="B214" s="65" t="s">
        <v>462</v>
      </c>
      <c r="C214" s="6"/>
      <c r="D214" s="7" t="s">
        <v>104</v>
      </c>
      <c r="E214" s="24">
        <v>5800</v>
      </c>
      <c r="F214" s="24">
        <v>1700</v>
      </c>
      <c r="G214" s="24">
        <v>800</v>
      </c>
      <c r="H214" s="39">
        <v>9575</v>
      </c>
      <c r="I214" s="53"/>
      <c r="J214" s="17">
        <f t="shared" si="11"/>
        <v>14554</v>
      </c>
    </row>
    <row r="215" spans="2:10" ht="69" customHeight="1" thickBot="1">
      <c r="B215" s="65" t="s">
        <v>463</v>
      </c>
      <c r="C215" s="6"/>
      <c r="D215" s="7" t="s">
        <v>104</v>
      </c>
      <c r="E215" s="24"/>
      <c r="F215" s="24"/>
      <c r="G215" s="24"/>
      <c r="H215" s="39">
        <v>6875</v>
      </c>
      <c r="I215" s="53"/>
      <c r="J215" s="17">
        <f t="shared" si="11"/>
        <v>10450</v>
      </c>
    </row>
    <row r="216" spans="2:10" ht="80.099999999999994" customHeight="1" thickBot="1">
      <c r="B216" s="66" t="s">
        <v>464</v>
      </c>
      <c r="C216" s="6"/>
      <c r="D216" s="7" t="s">
        <v>105</v>
      </c>
      <c r="E216" s="24">
        <v>3000</v>
      </c>
      <c r="F216" s="24">
        <v>3000</v>
      </c>
      <c r="G216" s="24">
        <v>2200</v>
      </c>
      <c r="H216" s="43">
        <v>12000</v>
      </c>
      <c r="I216" s="53"/>
      <c r="J216" s="17">
        <f t="shared" ref="J216:J299" si="13">H216+(H216*52%)</f>
        <v>18240</v>
      </c>
    </row>
    <row r="217" spans="2:10" ht="70.5" customHeight="1" thickBot="1">
      <c r="B217" s="65" t="s">
        <v>465</v>
      </c>
      <c r="C217" s="6"/>
      <c r="D217" s="7" t="s">
        <v>106</v>
      </c>
      <c r="E217" s="24">
        <v>1700</v>
      </c>
      <c r="F217" s="24">
        <v>60</v>
      </c>
      <c r="G217" s="24">
        <v>1600</v>
      </c>
      <c r="H217" s="43">
        <v>6000</v>
      </c>
      <c r="I217" s="53"/>
      <c r="J217" s="17">
        <f t="shared" si="13"/>
        <v>9120</v>
      </c>
    </row>
    <row r="218" spans="2:10" ht="80.099999999999994" customHeight="1" thickBot="1">
      <c r="B218" s="65" t="s">
        <v>466</v>
      </c>
      <c r="C218" s="6"/>
      <c r="D218" s="7" t="s">
        <v>107</v>
      </c>
      <c r="E218" s="24">
        <v>1950</v>
      </c>
      <c r="F218" s="24">
        <v>60</v>
      </c>
      <c r="G218" s="24">
        <v>1950</v>
      </c>
      <c r="H218" s="41">
        <v>11000</v>
      </c>
      <c r="I218" s="53"/>
      <c r="J218" s="17">
        <f t="shared" si="13"/>
        <v>16720</v>
      </c>
    </row>
    <row r="219" spans="2:10" ht="80.099999999999994" customHeight="1" thickBot="1">
      <c r="B219" s="65" t="s">
        <v>467</v>
      </c>
      <c r="C219" s="6"/>
      <c r="D219" s="7" t="s">
        <v>108</v>
      </c>
      <c r="E219" s="24">
        <v>3000</v>
      </c>
      <c r="F219" s="24">
        <v>640</v>
      </c>
      <c r="G219" s="24">
        <v>1500</v>
      </c>
      <c r="H219" s="40">
        <v>4800</v>
      </c>
      <c r="I219" s="53"/>
      <c r="J219" s="17">
        <f t="shared" si="13"/>
        <v>7296</v>
      </c>
    </row>
    <row r="220" spans="2:10" ht="80.099999999999994" customHeight="1" thickBot="1">
      <c r="B220" s="65" t="s">
        <v>468</v>
      </c>
      <c r="C220" s="6"/>
      <c r="D220" s="7" t="s">
        <v>109</v>
      </c>
      <c r="E220" s="24">
        <v>2000</v>
      </c>
      <c r="F220" s="24">
        <v>540</v>
      </c>
      <c r="G220" s="24">
        <v>1400</v>
      </c>
      <c r="H220" s="39">
        <v>3680</v>
      </c>
      <c r="I220" s="53">
        <f>H220+(H220*15%)</f>
        <v>4232</v>
      </c>
      <c r="J220" s="17">
        <f t="shared" si="13"/>
        <v>5593.6</v>
      </c>
    </row>
    <row r="221" spans="2:10" ht="80.099999999999994" customHeight="1" thickBot="1">
      <c r="B221" s="66" t="s">
        <v>472</v>
      </c>
      <c r="C221" s="6"/>
      <c r="D221" s="7" t="s">
        <v>110</v>
      </c>
      <c r="E221" s="24">
        <v>3400</v>
      </c>
      <c r="F221" s="24">
        <v>700</v>
      </c>
      <c r="G221" s="24">
        <v>1600</v>
      </c>
      <c r="H221" s="41">
        <v>5313</v>
      </c>
      <c r="I221" s="53"/>
      <c r="J221" s="17">
        <f t="shared" si="13"/>
        <v>8075.76</v>
      </c>
    </row>
    <row r="222" spans="2:10" ht="80.099999999999994" customHeight="1" thickBot="1">
      <c r="B222" s="65" t="s">
        <v>469</v>
      </c>
      <c r="C222" s="6"/>
      <c r="D222" s="7" t="s">
        <v>110</v>
      </c>
      <c r="E222" s="24"/>
      <c r="F222" s="24"/>
      <c r="G222" s="24"/>
      <c r="H222" s="41">
        <v>5188</v>
      </c>
      <c r="I222" s="53"/>
      <c r="J222" s="17">
        <f t="shared" si="13"/>
        <v>7885.76</v>
      </c>
    </row>
    <row r="223" spans="2:10" ht="80.099999999999994" customHeight="1" thickBot="1">
      <c r="B223" s="65" t="s">
        <v>470</v>
      </c>
      <c r="C223" s="6"/>
      <c r="D223" s="7" t="s">
        <v>87</v>
      </c>
      <c r="E223" s="24">
        <v>1380</v>
      </c>
      <c r="F223" s="24">
        <v>2000</v>
      </c>
      <c r="G223" s="24">
        <v>700</v>
      </c>
      <c r="H223" s="41">
        <v>2925</v>
      </c>
      <c r="I223" s="53"/>
      <c r="J223" s="17">
        <f t="shared" si="13"/>
        <v>4446</v>
      </c>
    </row>
    <row r="224" spans="2:10" ht="80.099999999999994" customHeight="1" thickBot="1">
      <c r="B224" s="65" t="s">
        <v>471</v>
      </c>
      <c r="C224" s="6"/>
      <c r="D224" s="7" t="s">
        <v>111</v>
      </c>
      <c r="E224" s="24">
        <v>2000</v>
      </c>
      <c r="F224" s="24">
        <v>780</v>
      </c>
      <c r="G224" s="24">
        <v>2200</v>
      </c>
      <c r="H224" s="40">
        <v>9000</v>
      </c>
      <c r="I224" s="53"/>
      <c r="J224" s="17">
        <f t="shared" si="13"/>
        <v>13680</v>
      </c>
    </row>
    <row r="225" spans="2:10" ht="80.099999999999994" customHeight="1" thickBot="1">
      <c r="B225" s="65" t="s">
        <v>473</v>
      </c>
      <c r="C225" s="6"/>
      <c r="D225" s="7" t="s">
        <v>112</v>
      </c>
      <c r="E225" s="24">
        <v>3510</v>
      </c>
      <c r="F225" s="24">
        <v>780</v>
      </c>
      <c r="G225" s="24">
        <v>2600</v>
      </c>
      <c r="H225" s="39">
        <v>9525</v>
      </c>
      <c r="I225" s="53"/>
      <c r="J225" s="17">
        <f t="shared" si="13"/>
        <v>14478</v>
      </c>
    </row>
    <row r="226" spans="2:10" ht="80.099999999999994" customHeight="1" thickBot="1">
      <c r="B226" s="65" t="s">
        <v>474</v>
      </c>
      <c r="C226" s="6"/>
      <c r="D226" s="7" t="s">
        <v>113</v>
      </c>
      <c r="E226" s="24">
        <v>7480</v>
      </c>
      <c r="F226" s="24">
        <v>730</v>
      </c>
      <c r="G226" s="24">
        <v>3100</v>
      </c>
      <c r="H226" s="39">
        <v>14625</v>
      </c>
      <c r="I226" s="53"/>
      <c r="J226" s="17">
        <f t="shared" si="13"/>
        <v>22230</v>
      </c>
    </row>
    <row r="227" spans="2:10" ht="69.75" customHeight="1" thickBot="1">
      <c r="B227" s="65" t="s">
        <v>475</v>
      </c>
      <c r="C227" s="6"/>
      <c r="D227" s="7" t="s">
        <v>328</v>
      </c>
      <c r="E227" s="24"/>
      <c r="F227" s="24"/>
      <c r="G227" s="24"/>
      <c r="H227" s="41">
        <v>8175</v>
      </c>
      <c r="I227" s="53"/>
      <c r="J227" s="17">
        <f t="shared" si="13"/>
        <v>12426</v>
      </c>
    </row>
    <row r="228" spans="2:10" ht="80.099999999999994" customHeight="1" thickBot="1">
      <c r="B228" s="65" t="s">
        <v>476</v>
      </c>
      <c r="C228" s="6"/>
      <c r="D228" s="7" t="s">
        <v>114</v>
      </c>
      <c r="E228" s="25">
        <v>5030</v>
      </c>
      <c r="F228" s="25">
        <v>740</v>
      </c>
      <c r="G228" s="25">
        <v>1500</v>
      </c>
      <c r="H228" s="40">
        <v>7863</v>
      </c>
      <c r="I228" s="53"/>
      <c r="J228" s="17">
        <f t="shared" si="13"/>
        <v>11951.76</v>
      </c>
    </row>
    <row r="229" spans="2:10" ht="80.099999999999994" customHeight="1" thickBot="1">
      <c r="B229" s="65" t="s">
        <v>477</v>
      </c>
      <c r="C229" s="6"/>
      <c r="D229" s="7" t="s">
        <v>115</v>
      </c>
      <c r="E229" s="24">
        <v>554</v>
      </c>
      <c r="F229" s="24">
        <v>2760</v>
      </c>
      <c r="G229" s="24">
        <v>2200</v>
      </c>
      <c r="H229" s="40">
        <v>8200</v>
      </c>
      <c r="I229" s="53"/>
      <c r="J229" s="17">
        <f t="shared" si="13"/>
        <v>12464</v>
      </c>
    </row>
    <row r="230" spans="2:10" ht="68.25" customHeight="1" thickBot="1">
      <c r="B230" s="65" t="s">
        <v>478</v>
      </c>
      <c r="C230" s="6"/>
      <c r="D230" s="7" t="s">
        <v>116</v>
      </c>
      <c r="E230" s="25"/>
      <c r="F230" s="25"/>
      <c r="G230" s="25"/>
      <c r="H230" s="41">
        <v>8700</v>
      </c>
      <c r="I230" s="53"/>
      <c r="J230" s="17">
        <f t="shared" si="13"/>
        <v>13224</v>
      </c>
    </row>
    <row r="231" spans="2:10" ht="80.099999999999994" customHeight="1" thickBot="1">
      <c r="B231" s="65" t="s">
        <v>479</v>
      </c>
      <c r="C231" s="6"/>
      <c r="D231" s="7" t="s">
        <v>117</v>
      </c>
      <c r="E231" s="25"/>
      <c r="F231" s="25"/>
      <c r="G231" s="25"/>
      <c r="H231" s="41">
        <v>5838</v>
      </c>
      <c r="I231" s="53"/>
      <c r="J231" s="17">
        <f t="shared" si="13"/>
        <v>8873.76</v>
      </c>
    </row>
    <row r="232" spans="2:10" ht="80.099999999999994" customHeight="1" thickBot="1">
      <c r="B232" s="65" t="s">
        <v>480</v>
      </c>
      <c r="C232" s="6"/>
      <c r="D232" s="7" t="s">
        <v>118</v>
      </c>
      <c r="E232" s="25"/>
      <c r="F232" s="25"/>
      <c r="G232" s="25"/>
      <c r="H232" s="39">
        <v>22500</v>
      </c>
      <c r="I232" s="53"/>
      <c r="J232" s="17">
        <f t="shared" si="13"/>
        <v>34200</v>
      </c>
    </row>
    <row r="233" spans="2:10" ht="80.099999999999994" customHeight="1" thickBot="1">
      <c r="B233" s="65" t="s">
        <v>481</v>
      </c>
      <c r="C233" s="6"/>
      <c r="D233" s="7" t="s">
        <v>119</v>
      </c>
      <c r="E233" s="25"/>
      <c r="F233" s="25"/>
      <c r="G233" s="25"/>
      <c r="H233" s="39">
        <v>15000</v>
      </c>
      <c r="I233" s="53"/>
      <c r="J233" s="17">
        <f t="shared" si="13"/>
        <v>22800</v>
      </c>
    </row>
    <row r="234" spans="2:10" ht="80.099999999999994" customHeight="1" thickBot="1">
      <c r="B234" s="65" t="s">
        <v>482</v>
      </c>
      <c r="C234" s="6"/>
      <c r="D234" s="7" t="s">
        <v>120</v>
      </c>
      <c r="E234" s="25"/>
      <c r="F234" s="25"/>
      <c r="G234" s="25"/>
      <c r="H234" s="41">
        <v>4275</v>
      </c>
      <c r="I234" s="53"/>
      <c r="J234" s="17">
        <f t="shared" si="13"/>
        <v>6498</v>
      </c>
    </row>
    <row r="235" spans="2:10" ht="80.099999999999994" customHeight="1" thickBot="1">
      <c r="B235" s="65" t="s">
        <v>483</v>
      </c>
      <c r="C235" s="6"/>
      <c r="D235" s="7" t="s">
        <v>121</v>
      </c>
      <c r="E235" s="25"/>
      <c r="F235" s="25"/>
      <c r="G235" s="25"/>
      <c r="H235" s="39">
        <v>11250</v>
      </c>
      <c r="I235" s="53"/>
      <c r="J235" s="17">
        <f t="shared" si="13"/>
        <v>17100</v>
      </c>
    </row>
    <row r="236" spans="2:10" ht="80.099999999999994" customHeight="1" thickBot="1">
      <c r="B236" s="65" t="s">
        <v>484</v>
      </c>
      <c r="C236" s="6"/>
      <c r="D236" s="7" t="s">
        <v>329</v>
      </c>
      <c r="E236" s="25"/>
      <c r="F236" s="25"/>
      <c r="G236" s="25"/>
      <c r="H236" s="41">
        <v>4013</v>
      </c>
      <c r="I236" s="53"/>
      <c r="J236" s="17">
        <f t="shared" si="13"/>
        <v>6099.76</v>
      </c>
    </row>
    <row r="237" spans="2:10" ht="80.099999999999994" customHeight="1" thickBot="1">
      <c r="B237" s="65" t="s">
        <v>485</v>
      </c>
      <c r="C237" s="6"/>
      <c r="D237" s="7" t="s">
        <v>329</v>
      </c>
      <c r="E237" s="25"/>
      <c r="F237" s="25"/>
      <c r="G237" s="25"/>
      <c r="H237" s="41">
        <v>4375</v>
      </c>
      <c r="I237" s="53"/>
      <c r="J237" s="17">
        <f t="shared" si="13"/>
        <v>6650</v>
      </c>
    </row>
    <row r="238" spans="2:10" ht="80.099999999999994" customHeight="1" thickBot="1">
      <c r="B238" s="65" t="s">
        <v>486</v>
      </c>
      <c r="C238" s="6"/>
      <c r="D238" s="7" t="s">
        <v>330</v>
      </c>
      <c r="E238" s="25"/>
      <c r="F238" s="25"/>
      <c r="G238" s="25"/>
      <c r="H238" s="41">
        <v>10363</v>
      </c>
      <c r="I238" s="53"/>
      <c r="J238" s="17">
        <f t="shared" si="13"/>
        <v>15751.76</v>
      </c>
    </row>
    <row r="239" spans="2:10" ht="80.099999999999994" customHeight="1" thickBot="1">
      <c r="B239" s="65" t="s">
        <v>487</v>
      </c>
      <c r="C239" s="6"/>
      <c r="D239" s="7" t="s">
        <v>331</v>
      </c>
      <c r="E239" s="25"/>
      <c r="F239" s="25"/>
      <c r="G239" s="25"/>
      <c r="H239" s="41">
        <v>8963</v>
      </c>
      <c r="I239" s="53"/>
      <c r="J239" s="17">
        <f t="shared" si="13"/>
        <v>13623.76</v>
      </c>
    </row>
    <row r="240" spans="2:10" ht="80.099999999999994" customHeight="1" thickBot="1">
      <c r="B240" s="67" t="s">
        <v>488</v>
      </c>
      <c r="C240" s="6"/>
      <c r="D240" s="7" t="s">
        <v>122</v>
      </c>
      <c r="E240" s="24">
        <v>3525</v>
      </c>
      <c r="F240" s="24">
        <v>4620</v>
      </c>
      <c r="G240" s="24">
        <v>2720</v>
      </c>
      <c r="H240" s="39">
        <v>38060</v>
      </c>
      <c r="I240" s="53"/>
      <c r="J240" s="17">
        <f t="shared" si="13"/>
        <v>57851.199999999997</v>
      </c>
    </row>
    <row r="241" spans="2:10" ht="80.099999999999994" customHeight="1" thickBot="1">
      <c r="B241" s="67" t="s">
        <v>489</v>
      </c>
      <c r="C241" s="6"/>
      <c r="D241" s="7" t="s">
        <v>123</v>
      </c>
      <c r="E241" s="24">
        <v>5000</v>
      </c>
      <c r="F241" s="24">
        <v>1590</v>
      </c>
      <c r="G241" s="24">
        <v>2800</v>
      </c>
      <c r="H241" s="41">
        <v>16913</v>
      </c>
      <c r="I241" s="53"/>
      <c r="J241" s="17">
        <f t="shared" si="13"/>
        <v>25707.760000000002</v>
      </c>
    </row>
    <row r="242" spans="2:10" ht="80.099999999999994" customHeight="1" thickBot="1">
      <c r="B242" s="67" t="s">
        <v>490</v>
      </c>
      <c r="C242" s="6"/>
      <c r="D242" s="7" t="s">
        <v>124</v>
      </c>
      <c r="E242" s="24">
        <v>2550</v>
      </c>
      <c r="F242" s="24">
        <v>1240</v>
      </c>
      <c r="G242" s="24">
        <v>1950</v>
      </c>
      <c r="H242" s="39">
        <v>78775</v>
      </c>
      <c r="I242" s="53"/>
      <c r="J242" s="17">
        <f t="shared" si="13"/>
        <v>119738</v>
      </c>
    </row>
    <row r="243" spans="2:10" ht="73.5" customHeight="1" thickBot="1">
      <c r="B243" s="67" t="s">
        <v>491</v>
      </c>
      <c r="C243" s="6"/>
      <c r="D243" s="33" t="s">
        <v>125</v>
      </c>
      <c r="E243" s="24">
        <v>2800</v>
      </c>
      <c r="F243" s="24">
        <v>1000</v>
      </c>
      <c r="G243" s="24">
        <v>2350</v>
      </c>
      <c r="H243" s="39">
        <v>11100</v>
      </c>
      <c r="I243" s="53"/>
      <c r="J243" s="17">
        <f t="shared" si="13"/>
        <v>16872</v>
      </c>
    </row>
    <row r="244" spans="2:10" ht="80.099999999999994" customHeight="1" thickBot="1">
      <c r="B244" s="67" t="s">
        <v>492</v>
      </c>
      <c r="C244" s="6"/>
      <c r="D244" s="7" t="s">
        <v>126</v>
      </c>
      <c r="E244" s="24">
        <v>4000</v>
      </c>
      <c r="F244" s="24">
        <v>910</v>
      </c>
      <c r="G244" s="24">
        <v>2230</v>
      </c>
      <c r="H244" s="40">
        <v>9700</v>
      </c>
      <c r="I244" s="53"/>
      <c r="J244" s="17">
        <f t="shared" si="13"/>
        <v>14744</v>
      </c>
    </row>
    <row r="245" spans="2:10" ht="63.75" customHeight="1" thickBot="1">
      <c r="B245" s="68" t="s">
        <v>493</v>
      </c>
      <c r="C245" s="6"/>
      <c r="D245" s="7" t="s">
        <v>332</v>
      </c>
      <c r="E245" s="24">
        <v>4000</v>
      </c>
      <c r="F245" s="24">
        <v>910</v>
      </c>
      <c r="G245" s="24">
        <v>2230</v>
      </c>
      <c r="H245" s="40">
        <v>9375</v>
      </c>
      <c r="I245" s="53"/>
      <c r="J245" s="17">
        <f t="shared" si="13"/>
        <v>14250</v>
      </c>
    </row>
    <row r="246" spans="2:10" ht="80.099999999999994" customHeight="1" thickBot="1">
      <c r="B246" s="68" t="s">
        <v>494</v>
      </c>
      <c r="C246" s="6"/>
      <c r="D246" s="7" t="s">
        <v>127</v>
      </c>
      <c r="E246" s="24">
        <v>4335</v>
      </c>
      <c r="F246" s="24">
        <v>2610</v>
      </c>
      <c r="G246" s="24">
        <v>2050</v>
      </c>
      <c r="H246" s="41">
        <v>18700</v>
      </c>
      <c r="I246" s="53"/>
      <c r="J246" s="17">
        <f t="shared" si="13"/>
        <v>28424</v>
      </c>
    </row>
    <row r="247" spans="2:10" ht="80.099999999999994" customHeight="1" thickBot="1">
      <c r="B247" s="66" t="s">
        <v>495</v>
      </c>
      <c r="C247" s="6"/>
      <c r="D247" s="7" t="s">
        <v>128</v>
      </c>
      <c r="E247" s="24">
        <v>2430</v>
      </c>
      <c r="F247" s="24">
        <v>1340</v>
      </c>
      <c r="G247" s="24">
        <v>1580</v>
      </c>
      <c r="H247" s="40">
        <v>15626</v>
      </c>
      <c r="I247" s="53"/>
      <c r="J247" s="17">
        <f t="shared" si="13"/>
        <v>23751.52</v>
      </c>
    </row>
    <row r="248" spans="2:10" ht="71.25" customHeight="1" thickBot="1">
      <c r="B248" s="65" t="s">
        <v>496</v>
      </c>
      <c r="C248" s="6"/>
      <c r="D248" s="33" t="s">
        <v>129</v>
      </c>
      <c r="E248" s="24">
        <v>4000</v>
      </c>
      <c r="F248" s="24">
        <v>3755</v>
      </c>
      <c r="G248" s="24">
        <v>2610</v>
      </c>
      <c r="H248" s="41">
        <v>18449</v>
      </c>
      <c r="I248" s="53"/>
      <c r="J248" s="17">
        <f t="shared" si="13"/>
        <v>28042.48</v>
      </c>
    </row>
    <row r="249" spans="2:10" ht="68.25" customHeight="1" thickBot="1">
      <c r="B249" s="65" t="s">
        <v>497</v>
      </c>
      <c r="C249" s="6"/>
      <c r="D249" s="7" t="s">
        <v>333</v>
      </c>
      <c r="E249" s="24"/>
      <c r="F249" s="24"/>
      <c r="G249" s="24"/>
      <c r="H249" s="41">
        <v>19250</v>
      </c>
      <c r="I249" s="53"/>
      <c r="J249" s="17">
        <f t="shared" si="13"/>
        <v>29260</v>
      </c>
    </row>
    <row r="250" spans="2:10" ht="74.25" customHeight="1" thickBot="1">
      <c r="B250" s="65" t="s">
        <v>498</v>
      </c>
      <c r="C250" s="6"/>
      <c r="D250" s="7" t="s">
        <v>130</v>
      </c>
      <c r="E250" s="24">
        <v>4130</v>
      </c>
      <c r="F250" s="24">
        <v>1990</v>
      </c>
      <c r="G250" s="24">
        <v>2930</v>
      </c>
      <c r="H250" s="40">
        <v>17438</v>
      </c>
      <c r="I250" s="53"/>
      <c r="J250" s="17">
        <f t="shared" si="13"/>
        <v>26505.760000000002</v>
      </c>
    </row>
    <row r="251" spans="2:10" ht="72.75" customHeight="1" thickBot="1">
      <c r="B251" s="65" t="s">
        <v>499</v>
      </c>
      <c r="C251" s="6"/>
      <c r="D251" s="12" t="s">
        <v>131</v>
      </c>
      <c r="E251" s="24">
        <v>4825</v>
      </c>
      <c r="F251" s="24">
        <v>1980</v>
      </c>
      <c r="G251" s="24">
        <v>2970</v>
      </c>
      <c r="H251" s="40">
        <v>14000</v>
      </c>
      <c r="I251" s="53">
        <f>H251+(H251*15%)</f>
        <v>16100</v>
      </c>
      <c r="J251" s="17">
        <f t="shared" si="13"/>
        <v>21280</v>
      </c>
    </row>
    <row r="252" spans="2:10" ht="67.5" customHeight="1" thickBot="1">
      <c r="B252" s="65" t="s">
        <v>500</v>
      </c>
      <c r="C252" s="6"/>
      <c r="D252" s="7" t="s">
        <v>334</v>
      </c>
      <c r="E252" s="24"/>
      <c r="F252" s="24"/>
      <c r="G252" s="24"/>
      <c r="H252" s="40">
        <v>12138</v>
      </c>
      <c r="I252" s="53"/>
      <c r="J252" s="17">
        <f t="shared" si="13"/>
        <v>18449.760000000002</v>
      </c>
    </row>
    <row r="253" spans="2:10" ht="73.5" customHeight="1" thickBot="1">
      <c r="B253" s="65" t="s">
        <v>501</v>
      </c>
      <c r="C253" s="6"/>
      <c r="D253" s="7" t="s">
        <v>132</v>
      </c>
      <c r="E253" s="24">
        <v>3420</v>
      </c>
      <c r="F253" s="24">
        <v>980</v>
      </c>
      <c r="G253" s="24">
        <v>2330</v>
      </c>
      <c r="H253" s="40">
        <v>13050</v>
      </c>
      <c r="I253" s="53"/>
      <c r="J253" s="17">
        <f t="shared" si="13"/>
        <v>19836</v>
      </c>
    </row>
    <row r="254" spans="2:10" ht="65.25" customHeight="1" thickBot="1">
      <c r="B254" s="65" t="s">
        <v>502</v>
      </c>
      <c r="C254" s="6"/>
      <c r="D254" s="33" t="s">
        <v>133</v>
      </c>
      <c r="E254" s="24">
        <v>7700</v>
      </c>
      <c r="F254" s="24">
        <v>3120</v>
      </c>
      <c r="G254" s="24">
        <v>3200</v>
      </c>
      <c r="H254" s="40">
        <v>51500</v>
      </c>
      <c r="I254" s="53"/>
      <c r="J254" s="17">
        <f t="shared" si="13"/>
        <v>78280</v>
      </c>
    </row>
    <row r="255" spans="2:10" ht="80.099999999999994" customHeight="1" thickBot="1">
      <c r="B255" s="65" t="s">
        <v>503</v>
      </c>
      <c r="C255" s="6"/>
      <c r="D255" s="7" t="s">
        <v>134</v>
      </c>
      <c r="E255" s="24">
        <v>2190</v>
      </c>
      <c r="F255" s="24">
        <v>1130</v>
      </c>
      <c r="G255" s="24">
        <v>2100</v>
      </c>
      <c r="H255" s="40">
        <v>5800</v>
      </c>
      <c r="I255" s="53"/>
      <c r="J255" s="17">
        <f t="shared" si="13"/>
        <v>8816</v>
      </c>
    </row>
    <row r="256" spans="2:10" ht="69" customHeight="1" thickBot="1">
      <c r="B256" s="65" t="s">
        <v>504</v>
      </c>
      <c r="C256" s="6"/>
      <c r="D256" s="7" t="s">
        <v>135</v>
      </c>
      <c r="E256" s="24">
        <v>8000</v>
      </c>
      <c r="F256" s="24">
        <v>780</v>
      </c>
      <c r="G256" s="24">
        <v>2525</v>
      </c>
      <c r="H256" s="39">
        <v>17500</v>
      </c>
      <c r="I256" s="53"/>
      <c r="J256" s="17">
        <f t="shared" si="13"/>
        <v>26600</v>
      </c>
    </row>
    <row r="257" spans="2:10" ht="64.5" customHeight="1" thickBot="1">
      <c r="B257" s="65" t="s">
        <v>505</v>
      </c>
      <c r="C257" s="6"/>
      <c r="D257" s="7" t="s">
        <v>136</v>
      </c>
      <c r="E257" s="24">
        <v>3085</v>
      </c>
      <c r="F257" s="24">
        <v>1625</v>
      </c>
      <c r="G257" s="24">
        <v>2505</v>
      </c>
      <c r="H257" s="40">
        <v>15125</v>
      </c>
      <c r="I257" s="53"/>
      <c r="J257" s="17">
        <f t="shared" si="13"/>
        <v>22990</v>
      </c>
    </row>
    <row r="258" spans="2:10" ht="65.25" customHeight="1" thickBot="1">
      <c r="B258" s="65" t="s">
        <v>506</v>
      </c>
      <c r="C258" s="6"/>
      <c r="D258" s="7" t="s">
        <v>137</v>
      </c>
      <c r="E258" s="24">
        <v>3808</v>
      </c>
      <c r="F258" s="24">
        <v>1930</v>
      </c>
      <c r="G258" s="24">
        <v>2315</v>
      </c>
      <c r="H258" s="39">
        <v>21000</v>
      </c>
      <c r="I258" s="53"/>
      <c r="J258" s="17">
        <f t="shared" si="13"/>
        <v>31920</v>
      </c>
    </row>
    <row r="259" spans="2:10" ht="62.25" customHeight="1" thickBot="1">
      <c r="B259" s="65" t="s">
        <v>507</v>
      </c>
      <c r="C259" s="6"/>
      <c r="D259" s="7" t="s">
        <v>137</v>
      </c>
      <c r="E259" s="24"/>
      <c r="F259" s="24"/>
      <c r="G259" s="24"/>
      <c r="H259" s="41">
        <v>16875</v>
      </c>
      <c r="I259" s="53"/>
      <c r="J259" s="17">
        <f t="shared" si="13"/>
        <v>25650</v>
      </c>
    </row>
    <row r="260" spans="2:10" ht="80.099999999999994" customHeight="1" thickBot="1">
      <c r="B260" s="65" t="s">
        <v>508</v>
      </c>
      <c r="C260" s="6"/>
      <c r="D260" s="7" t="s">
        <v>138</v>
      </c>
      <c r="E260" s="25"/>
      <c r="F260" s="25"/>
      <c r="G260" s="25"/>
      <c r="H260" s="41">
        <v>24363</v>
      </c>
      <c r="I260" s="53"/>
      <c r="J260" s="17">
        <f t="shared" si="13"/>
        <v>37031.760000000002</v>
      </c>
    </row>
    <row r="261" spans="2:10" ht="80.099999999999994" customHeight="1" thickBot="1">
      <c r="B261" s="65" t="s">
        <v>509</v>
      </c>
      <c r="C261" s="6"/>
      <c r="D261" s="7" t="s">
        <v>139</v>
      </c>
      <c r="E261" s="24">
        <v>6661</v>
      </c>
      <c r="F261" s="24">
        <v>6239</v>
      </c>
      <c r="G261" s="24">
        <v>2370</v>
      </c>
      <c r="H261" s="39">
        <v>58000</v>
      </c>
      <c r="I261" s="53"/>
      <c r="J261" s="17">
        <f t="shared" si="13"/>
        <v>88160</v>
      </c>
    </row>
    <row r="262" spans="2:10" ht="80.099999999999994" customHeight="1" thickBot="1">
      <c r="B262" s="65" t="s">
        <v>510</v>
      </c>
      <c r="C262" s="6"/>
      <c r="D262" s="7" t="s">
        <v>140</v>
      </c>
      <c r="E262" s="24">
        <v>4258</v>
      </c>
      <c r="F262" s="24">
        <v>3449</v>
      </c>
      <c r="G262" s="24">
        <v>2515</v>
      </c>
      <c r="H262" s="40">
        <v>22750</v>
      </c>
      <c r="I262" s="53"/>
      <c r="J262" s="17">
        <f t="shared" si="13"/>
        <v>34580</v>
      </c>
    </row>
    <row r="263" spans="2:10" ht="80.099999999999994" customHeight="1" thickBot="1">
      <c r="B263" s="65" t="s">
        <v>511</v>
      </c>
      <c r="C263" s="6"/>
      <c r="D263" s="12" t="s">
        <v>141</v>
      </c>
      <c r="E263" s="24">
        <v>4299</v>
      </c>
      <c r="F263" s="24">
        <v>5057</v>
      </c>
      <c r="G263" s="24">
        <v>2415</v>
      </c>
      <c r="H263" s="39">
        <v>17060</v>
      </c>
      <c r="I263" s="53"/>
      <c r="J263" s="17">
        <f t="shared" si="13"/>
        <v>25931.200000000001</v>
      </c>
    </row>
    <row r="264" spans="2:10" ht="80.099999999999994" customHeight="1" thickBot="1">
      <c r="B264" s="65" t="s">
        <v>512</v>
      </c>
      <c r="C264" s="6"/>
      <c r="D264" s="7" t="s">
        <v>142</v>
      </c>
      <c r="E264" s="24">
        <v>4949</v>
      </c>
      <c r="F264" s="24">
        <v>3472</v>
      </c>
      <c r="G264" s="24">
        <v>3555</v>
      </c>
      <c r="H264" s="40">
        <v>24200</v>
      </c>
      <c r="I264" s="53"/>
      <c r="J264" s="17">
        <f t="shared" si="13"/>
        <v>36784</v>
      </c>
    </row>
    <row r="265" spans="2:10" ht="80.099999999999994" customHeight="1" thickBot="1">
      <c r="B265" s="65" t="s">
        <v>513</v>
      </c>
      <c r="C265" s="6"/>
      <c r="D265" s="7" t="s">
        <v>143</v>
      </c>
      <c r="E265" s="24">
        <v>5231</v>
      </c>
      <c r="F265" s="24">
        <v>2159</v>
      </c>
      <c r="G265" s="24">
        <v>2798</v>
      </c>
      <c r="H265" s="40">
        <v>20888</v>
      </c>
      <c r="I265" s="53"/>
      <c r="J265" s="17">
        <f t="shared" si="13"/>
        <v>31749.760000000002</v>
      </c>
    </row>
    <row r="266" spans="2:10" ht="80.099999999999994" customHeight="1" thickBot="1">
      <c r="B266" s="65" t="s">
        <v>514</v>
      </c>
      <c r="C266" s="6"/>
      <c r="D266" s="7" t="s">
        <v>144</v>
      </c>
      <c r="E266" s="24">
        <v>7040</v>
      </c>
      <c r="F266" s="24">
        <v>3420</v>
      </c>
      <c r="G266" s="24">
        <v>2814</v>
      </c>
      <c r="H266" s="40">
        <v>26200</v>
      </c>
      <c r="I266" s="53"/>
      <c r="J266" s="17">
        <f t="shared" si="13"/>
        <v>39824</v>
      </c>
    </row>
    <row r="267" spans="2:10" ht="60.75" customHeight="1" thickBot="1">
      <c r="B267" s="65" t="s">
        <v>515</v>
      </c>
      <c r="C267" s="6"/>
      <c r="D267" s="33" t="s">
        <v>338</v>
      </c>
      <c r="E267" s="24"/>
      <c r="F267" s="24"/>
      <c r="G267" s="24"/>
      <c r="H267" s="40">
        <v>29538</v>
      </c>
      <c r="I267" s="53"/>
      <c r="J267" s="17">
        <f t="shared" si="13"/>
        <v>44897.760000000002</v>
      </c>
    </row>
    <row r="268" spans="2:10" ht="56.25" customHeight="1" thickBot="1">
      <c r="B268" s="65" t="s">
        <v>516</v>
      </c>
      <c r="C268" s="6"/>
      <c r="D268" s="7" t="s">
        <v>145</v>
      </c>
      <c r="E268" s="25"/>
      <c r="F268" s="25"/>
      <c r="G268" s="25"/>
      <c r="H268" s="41">
        <v>21388</v>
      </c>
      <c r="I268" s="53"/>
      <c r="J268" s="17">
        <f t="shared" si="13"/>
        <v>32509.760000000002</v>
      </c>
    </row>
    <row r="269" spans="2:10" ht="80.099999999999994" customHeight="1" thickBot="1">
      <c r="B269" s="65" t="s">
        <v>517</v>
      </c>
      <c r="C269" s="6"/>
      <c r="D269" s="7" t="s">
        <v>146</v>
      </c>
      <c r="E269" s="25"/>
      <c r="F269" s="25"/>
      <c r="G269" s="25"/>
      <c r="H269" s="41">
        <v>42888</v>
      </c>
      <c r="I269" s="53"/>
      <c r="J269" s="17">
        <f t="shared" si="13"/>
        <v>65189.760000000002</v>
      </c>
    </row>
    <row r="270" spans="2:10" ht="63" customHeight="1" thickBot="1">
      <c r="B270" s="65" t="s">
        <v>518</v>
      </c>
      <c r="C270" s="6"/>
      <c r="D270" s="12" t="s">
        <v>335</v>
      </c>
      <c r="E270" s="25"/>
      <c r="F270" s="25"/>
      <c r="G270" s="25"/>
      <c r="H270" s="41">
        <v>20463</v>
      </c>
      <c r="I270" s="53">
        <f>H270+(H270*15%)</f>
        <v>23532.45</v>
      </c>
      <c r="J270" s="17">
        <f t="shared" si="13"/>
        <v>31103.760000000002</v>
      </c>
    </row>
    <row r="271" spans="2:10" ht="65.25" customHeight="1" thickBot="1">
      <c r="B271" s="65" t="s">
        <v>519</v>
      </c>
      <c r="C271" s="6"/>
      <c r="D271" s="33" t="s">
        <v>336</v>
      </c>
      <c r="E271" s="25"/>
      <c r="F271" s="25"/>
      <c r="G271" s="25"/>
      <c r="H271" s="41">
        <v>21000</v>
      </c>
      <c r="I271" s="53">
        <f>H271+(H271*15%)</f>
        <v>24150</v>
      </c>
      <c r="J271" s="17">
        <f t="shared" si="13"/>
        <v>31920</v>
      </c>
    </row>
    <row r="272" spans="2:10" ht="55.5" customHeight="1" thickBot="1">
      <c r="B272" s="65" t="s">
        <v>520</v>
      </c>
      <c r="C272" s="6"/>
      <c r="D272" s="7" t="s">
        <v>337</v>
      </c>
      <c r="E272" s="25"/>
      <c r="F272" s="25"/>
      <c r="G272" s="25"/>
      <c r="H272" s="41">
        <v>15400</v>
      </c>
      <c r="I272" s="53"/>
      <c r="J272" s="17">
        <f t="shared" si="13"/>
        <v>23408</v>
      </c>
    </row>
    <row r="273" spans="2:10" ht="26.25" customHeight="1" thickBot="1">
      <c r="B273" s="100" t="s">
        <v>174</v>
      </c>
      <c r="C273" s="100"/>
      <c r="D273" s="100"/>
      <c r="E273" s="100"/>
      <c r="F273" s="100"/>
      <c r="G273" s="100"/>
      <c r="H273" s="42"/>
      <c r="I273" s="53"/>
      <c r="J273" s="17"/>
    </row>
    <row r="274" spans="2:10" ht="80.099999999999994" customHeight="1" thickBot="1">
      <c r="B274" s="65" t="s">
        <v>660</v>
      </c>
      <c r="C274" s="9"/>
      <c r="D274" s="7" t="s">
        <v>175</v>
      </c>
      <c r="E274" s="24">
        <v>4600</v>
      </c>
      <c r="F274" s="24">
        <v>400</v>
      </c>
      <c r="G274" s="24">
        <v>4600</v>
      </c>
      <c r="H274" s="40">
        <v>6200</v>
      </c>
      <c r="I274" s="53"/>
      <c r="J274" s="17">
        <f t="shared" ref="J274:J279" si="14">H274+(H274*52%)</f>
        <v>9424</v>
      </c>
    </row>
    <row r="275" spans="2:10" ht="80.099999999999994" customHeight="1" thickBot="1">
      <c r="B275" s="65" t="s">
        <v>661</v>
      </c>
      <c r="C275" s="9"/>
      <c r="D275" s="7" t="s">
        <v>176</v>
      </c>
      <c r="E275" s="24">
        <v>3000</v>
      </c>
      <c r="F275" s="24">
        <v>1250</v>
      </c>
      <c r="G275" s="24">
        <v>3000</v>
      </c>
      <c r="H275" s="40">
        <v>5900</v>
      </c>
      <c r="I275" s="53"/>
      <c r="J275" s="17">
        <f t="shared" si="14"/>
        <v>8968</v>
      </c>
    </row>
    <row r="276" spans="2:10" ht="80.099999999999994" customHeight="1" thickBot="1">
      <c r="B276" s="65" t="s">
        <v>662</v>
      </c>
      <c r="C276" s="9"/>
      <c r="D276" s="7" t="s">
        <v>177</v>
      </c>
      <c r="E276" s="24">
        <v>1500</v>
      </c>
      <c r="F276" s="24">
        <v>60</v>
      </c>
      <c r="G276" s="24">
        <v>400</v>
      </c>
      <c r="H276" s="40">
        <v>1363</v>
      </c>
      <c r="I276" s="53"/>
      <c r="J276" s="17">
        <f t="shared" si="14"/>
        <v>2071.7600000000002</v>
      </c>
    </row>
    <row r="277" spans="2:10" ht="80.099999999999994" customHeight="1" thickBot="1">
      <c r="B277" s="65" t="s">
        <v>663</v>
      </c>
      <c r="C277" s="10"/>
      <c r="D277" s="7" t="s">
        <v>178</v>
      </c>
      <c r="E277" s="24">
        <v>3040</v>
      </c>
      <c r="F277" s="24">
        <v>75</v>
      </c>
      <c r="G277" s="24">
        <v>1205</v>
      </c>
      <c r="H277" s="40">
        <v>3000</v>
      </c>
      <c r="I277" s="53"/>
      <c r="J277" s="17">
        <f t="shared" si="14"/>
        <v>4560</v>
      </c>
    </row>
    <row r="278" spans="2:10" ht="80.099999999999994" customHeight="1" thickBot="1">
      <c r="B278" s="65" t="s">
        <v>664</v>
      </c>
      <c r="C278" s="9"/>
      <c r="D278" s="7" t="s">
        <v>179</v>
      </c>
      <c r="E278" s="24">
        <v>1500</v>
      </c>
      <c r="F278" s="24">
        <v>60</v>
      </c>
      <c r="G278" s="24">
        <v>400</v>
      </c>
      <c r="H278" s="40">
        <v>1150</v>
      </c>
      <c r="I278" s="53"/>
      <c r="J278" s="17">
        <f t="shared" si="14"/>
        <v>1748</v>
      </c>
    </row>
    <row r="279" spans="2:10" ht="54.75" customHeight="1" thickBot="1">
      <c r="B279" s="65" t="s">
        <v>665</v>
      </c>
      <c r="C279" s="9"/>
      <c r="D279" s="71" t="s">
        <v>669</v>
      </c>
      <c r="E279" s="70"/>
      <c r="F279" s="70"/>
      <c r="G279" s="70"/>
      <c r="H279" s="40">
        <v>1488</v>
      </c>
      <c r="I279" s="53"/>
      <c r="J279" s="17">
        <f t="shared" si="14"/>
        <v>2261.7600000000002</v>
      </c>
    </row>
    <row r="280" spans="2:10" ht="43.5" customHeight="1" thickBot="1">
      <c r="B280" s="65" t="s">
        <v>666</v>
      </c>
      <c r="C280" s="9"/>
      <c r="D280" s="71" t="s">
        <v>668</v>
      </c>
      <c r="E280" s="70"/>
      <c r="F280" s="70"/>
      <c r="G280" s="70"/>
      <c r="H280" s="40"/>
      <c r="I280" s="53"/>
      <c r="J280" s="17"/>
    </row>
    <row r="281" spans="2:10" ht="50.25" customHeight="1" thickBot="1">
      <c r="B281" s="65" t="s">
        <v>667</v>
      </c>
      <c r="C281" s="9"/>
      <c r="D281" s="7" t="s">
        <v>180</v>
      </c>
      <c r="E281" s="24">
        <v>1500</v>
      </c>
      <c r="F281" s="24">
        <v>60</v>
      </c>
      <c r="G281" s="24">
        <v>400</v>
      </c>
      <c r="H281" s="40">
        <v>1200</v>
      </c>
      <c r="I281" s="53"/>
      <c r="J281" s="17">
        <f t="shared" ref="J281:J291" si="15">H281+(H281*52%)</f>
        <v>1824</v>
      </c>
    </row>
    <row r="282" spans="2:10" ht="80.099999999999994" customHeight="1" thickBot="1">
      <c r="B282" s="65" t="s">
        <v>670</v>
      </c>
      <c r="C282" s="9"/>
      <c r="D282" s="7" t="s">
        <v>181</v>
      </c>
      <c r="E282" s="24">
        <v>1600</v>
      </c>
      <c r="F282" s="24">
        <v>680</v>
      </c>
      <c r="G282" s="24">
        <v>500</v>
      </c>
      <c r="H282" s="41">
        <v>2825</v>
      </c>
      <c r="I282" s="53"/>
      <c r="J282" s="17">
        <f t="shared" si="15"/>
        <v>4294</v>
      </c>
    </row>
    <row r="283" spans="2:10" ht="80.099999999999994" customHeight="1" thickBot="1">
      <c r="B283" s="65" t="s">
        <v>671</v>
      </c>
      <c r="C283" s="9"/>
      <c r="D283" s="7" t="s">
        <v>182</v>
      </c>
      <c r="E283" s="24">
        <v>1600</v>
      </c>
      <c r="F283" s="24">
        <v>700</v>
      </c>
      <c r="G283" s="24">
        <v>500</v>
      </c>
      <c r="H283" s="41">
        <v>3663</v>
      </c>
      <c r="I283" s="53"/>
      <c r="J283" s="17">
        <f t="shared" si="15"/>
        <v>5567.76</v>
      </c>
    </row>
    <row r="284" spans="2:10" ht="80.099999999999994" customHeight="1" thickBot="1">
      <c r="B284" s="65" t="s">
        <v>672</v>
      </c>
      <c r="C284" s="9"/>
      <c r="D284" s="7" t="s">
        <v>183</v>
      </c>
      <c r="E284" s="24">
        <v>2000</v>
      </c>
      <c r="F284" s="24">
        <v>460</v>
      </c>
      <c r="G284" s="24">
        <v>500</v>
      </c>
      <c r="H284" s="41">
        <v>2200</v>
      </c>
      <c r="I284" s="53"/>
      <c r="J284" s="17">
        <f t="shared" si="15"/>
        <v>3344</v>
      </c>
    </row>
    <row r="285" spans="2:10" ht="80.099999999999994" customHeight="1" thickBot="1">
      <c r="B285" s="65" t="s">
        <v>673</v>
      </c>
      <c r="C285" s="9"/>
      <c r="D285" s="7" t="s">
        <v>184</v>
      </c>
      <c r="E285" s="24">
        <v>1600</v>
      </c>
      <c r="F285" s="24">
        <v>555</v>
      </c>
      <c r="G285" s="24">
        <v>500</v>
      </c>
      <c r="H285" s="41">
        <v>3100</v>
      </c>
      <c r="I285" s="53"/>
      <c r="J285" s="17">
        <f t="shared" si="15"/>
        <v>4712</v>
      </c>
    </row>
    <row r="286" spans="2:10" ht="80.099999999999994" customHeight="1" thickBot="1">
      <c r="B286" s="65" t="s">
        <v>674</v>
      </c>
      <c r="C286" s="9"/>
      <c r="D286" s="7" t="s">
        <v>185</v>
      </c>
      <c r="E286" s="24">
        <v>280</v>
      </c>
      <c r="F286" s="24">
        <v>280</v>
      </c>
      <c r="G286" s="24">
        <v>1190</v>
      </c>
      <c r="H286" s="41">
        <v>1663</v>
      </c>
      <c r="I286" s="53"/>
      <c r="J286" s="17">
        <f t="shared" si="15"/>
        <v>2527.7600000000002</v>
      </c>
    </row>
    <row r="287" spans="2:10" ht="80.099999999999994" customHeight="1" thickBot="1">
      <c r="B287" s="65" t="s">
        <v>675</v>
      </c>
      <c r="C287" s="9"/>
      <c r="D287" s="7" t="s">
        <v>186</v>
      </c>
      <c r="E287" s="24">
        <v>280</v>
      </c>
      <c r="F287" s="24">
        <v>280</v>
      </c>
      <c r="G287" s="24">
        <v>930</v>
      </c>
      <c r="H287" s="41">
        <v>1338</v>
      </c>
      <c r="I287" s="53"/>
      <c r="J287" s="17">
        <f t="shared" si="15"/>
        <v>2033.76</v>
      </c>
    </row>
    <row r="288" spans="2:10" ht="80.099999999999994" customHeight="1" thickBot="1">
      <c r="B288" s="65" t="s">
        <v>676</v>
      </c>
      <c r="C288" s="9"/>
      <c r="D288" s="7" t="s">
        <v>187</v>
      </c>
      <c r="E288" s="24">
        <v>1250</v>
      </c>
      <c r="F288" s="24">
        <v>300</v>
      </c>
      <c r="G288" s="24">
        <v>500</v>
      </c>
      <c r="H288" s="39">
        <v>888</v>
      </c>
      <c r="I288" s="53">
        <f>H288+(H288*15%)</f>
        <v>1021.2</v>
      </c>
      <c r="J288" s="17">
        <f t="shared" si="15"/>
        <v>1349.76</v>
      </c>
    </row>
    <row r="289" spans="1:10" ht="80.099999999999994" customHeight="1" thickBot="1">
      <c r="B289" s="65" t="s">
        <v>677</v>
      </c>
      <c r="C289" s="9"/>
      <c r="D289" s="7" t="s">
        <v>188</v>
      </c>
      <c r="E289" s="24">
        <v>2100</v>
      </c>
      <c r="F289" s="24">
        <v>1650</v>
      </c>
      <c r="G289" s="24">
        <v>750</v>
      </c>
      <c r="H289" s="40">
        <v>8313</v>
      </c>
      <c r="I289" s="53"/>
      <c r="J289" s="17">
        <f t="shared" si="15"/>
        <v>12635.76</v>
      </c>
    </row>
    <row r="290" spans="1:10" ht="80.099999999999994" customHeight="1" thickBot="1">
      <c r="B290" s="66" t="s">
        <v>678</v>
      </c>
      <c r="C290" s="9"/>
      <c r="D290" s="7" t="s">
        <v>189</v>
      </c>
      <c r="E290" s="24">
        <v>554</v>
      </c>
      <c r="F290" s="24">
        <v>1680</v>
      </c>
      <c r="G290" s="24">
        <v>569</v>
      </c>
      <c r="H290" s="40">
        <v>4300</v>
      </c>
      <c r="I290" s="53"/>
      <c r="J290" s="17">
        <f t="shared" si="15"/>
        <v>6536</v>
      </c>
    </row>
    <row r="291" spans="1:10" ht="80.099999999999994" customHeight="1" thickBot="1">
      <c r="B291" s="66" t="s">
        <v>679</v>
      </c>
      <c r="C291" s="10"/>
      <c r="D291" s="7" t="s">
        <v>680</v>
      </c>
      <c r="E291" s="25"/>
      <c r="F291" s="25"/>
      <c r="G291" s="25"/>
      <c r="H291" s="41">
        <v>4300</v>
      </c>
      <c r="I291" s="53"/>
      <c r="J291" s="17">
        <f t="shared" si="15"/>
        <v>6536</v>
      </c>
    </row>
    <row r="292" spans="1:10" ht="55.5" customHeight="1" thickBot="1">
      <c r="A292" s="87"/>
      <c r="B292" s="6"/>
      <c r="C292" s="6"/>
      <c r="D292" s="71"/>
      <c r="E292" s="25"/>
      <c r="F292" s="25"/>
      <c r="G292" s="25"/>
      <c r="H292" s="41"/>
      <c r="I292" s="53"/>
      <c r="J292" s="17"/>
    </row>
    <row r="293" spans="1:10" ht="55.5" customHeight="1" thickBot="1">
      <c r="A293" s="87"/>
      <c r="B293" s="6"/>
      <c r="C293" s="6"/>
      <c r="D293" s="71"/>
      <c r="E293" s="25"/>
      <c r="F293" s="25"/>
      <c r="G293" s="25"/>
      <c r="H293" s="41"/>
      <c r="I293" s="53"/>
      <c r="J293" s="17"/>
    </row>
    <row r="294" spans="1:10" ht="28.5" customHeight="1" thickBot="1">
      <c r="B294" s="100" t="s">
        <v>147</v>
      </c>
      <c r="C294" s="100"/>
      <c r="D294" s="100"/>
      <c r="E294" s="100"/>
      <c r="F294" s="100"/>
      <c r="G294" s="100"/>
      <c r="H294" s="100"/>
      <c r="I294" s="53"/>
      <c r="J294" s="17"/>
    </row>
    <row r="295" spans="1:10" ht="80.099999999999994" customHeight="1" thickBot="1">
      <c r="B295" s="67" t="s">
        <v>521</v>
      </c>
      <c r="C295" s="6"/>
      <c r="D295" s="7" t="s">
        <v>148</v>
      </c>
      <c r="E295" s="24">
        <v>2000</v>
      </c>
      <c r="F295" s="24">
        <v>550</v>
      </c>
      <c r="G295" s="24">
        <v>900</v>
      </c>
      <c r="H295" s="39">
        <v>2370</v>
      </c>
      <c r="I295" s="53"/>
      <c r="J295" s="17">
        <f t="shared" si="13"/>
        <v>3602.4</v>
      </c>
    </row>
    <row r="296" spans="1:10" ht="80.099999999999994" customHeight="1" thickBot="1">
      <c r="B296" s="67" t="s">
        <v>530</v>
      </c>
      <c r="C296" s="6"/>
      <c r="D296" s="7" t="s">
        <v>149</v>
      </c>
      <c r="E296" s="25"/>
      <c r="F296" s="25"/>
      <c r="G296" s="25"/>
      <c r="H296" s="39">
        <v>2160</v>
      </c>
      <c r="I296" s="53"/>
      <c r="J296" s="17">
        <f t="shared" si="13"/>
        <v>3283.2</v>
      </c>
    </row>
    <row r="297" spans="1:10" ht="80.099999999999994" customHeight="1" thickBot="1">
      <c r="B297" s="67" t="s">
        <v>522</v>
      </c>
      <c r="C297" s="6"/>
      <c r="D297" s="7" t="s">
        <v>148</v>
      </c>
      <c r="E297" s="24">
        <v>1500</v>
      </c>
      <c r="F297" s="24">
        <v>100</v>
      </c>
      <c r="G297" s="24">
        <v>380</v>
      </c>
      <c r="H297" s="39">
        <v>985</v>
      </c>
      <c r="I297" s="53"/>
      <c r="J297" s="17">
        <f t="shared" si="13"/>
        <v>1497.2</v>
      </c>
    </row>
    <row r="298" spans="1:10" ht="80.099999999999994" customHeight="1" thickBot="1">
      <c r="B298" s="67" t="s">
        <v>523</v>
      </c>
      <c r="C298" s="6"/>
      <c r="D298" s="7" t="s">
        <v>150</v>
      </c>
      <c r="E298" s="24">
        <v>780</v>
      </c>
      <c r="F298" s="24">
        <v>1681</v>
      </c>
      <c r="G298" s="24">
        <v>690</v>
      </c>
      <c r="H298" s="42"/>
      <c r="I298" s="53"/>
      <c r="J298" s="17">
        <f t="shared" si="13"/>
        <v>0</v>
      </c>
    </row>
    <row r="299" spans="1:10" ht="80.099999999999994" customHeight="1" thickBot="1">
      <c r="B299" s="67" t="s">
        <v>524</v>
      </c>
      <c r="C299" s="6"/>
      <c r="D299" s="7" t="s">
        <v>110</v>
      </c>
      <c r="E299" s="24">
        <v>700</v>
      </c>
      <c r="F299" s="24">
        <v>3000</v>
      </c>
      <c r="G299" s="24">
        <v>1620</v>
      </c>
      <c r="H299" s="42"/>
      <c r="I299" s="53"/>
      <c r="J299" s="17">
        <f t="shared" si="13"/>
        <v>0</v>
      </c>
    </row>
    <row r="300" spans="1:10" ht="80.099999999999994" customHeight="1" thickBot="1">
      <c r="B300" s="67" t="s">
        <v>525</v>
      </c>
      <c r="C300" s="6"/>
      <c r="D300" s="7" t="s">
        <v>151</v>
      </c>
      <c r="E300" s="25"/>
      <c r="F300" s="25"/>
      <c r="G300" s="25"/>
      <c r="H300" s="39">
        <v>9345</v>
      </c>
      <c r="I300" s="53"/>
      <c r="J300" s="17">
        <f t="shared" ref="J300:J317" si="16">H300+(H300*52%)</f>
        <v>14204.400000000001</v>
      </c>
    </row>
    <row r="301" spans="1:10" ht="80.099999999999994" customHeight="1" thickBot="1">
      <c r="B301" s="67" t="s">
        <v>526</v>
      </c>
      <c r="C301" s="6"/>
      <c r="D301" s="7" t="s">
        <v>152</v>
      </c>
      <c r="E301" s="25"/>
      <c r="F301" s="25"/>
      <c r="G301" s="25"/>
      <c r="H301" s="42"/>
      <c r="I301" s="53"/>
      <c r="J301" s="17">
        <f t="shared" si="16"/>
        <v>0</v>
      </c>
    </row>
    <row r="302" spans="1:10" ht="80.099999999999994" customHeight="1" thickBot="1">
      <c r="B302" s="67" t="s">
        <v>527</v>
      </c>
      <c r="C302" s="6"/>
      <c r="D302" s="7" t="s">
        <v>153</v>
      </c>
      <c r="E302" s="24">
        <v>1327</v>
      </c>
      <c r="F302" s="24">
        <v>1232</v>
      </c>
      <c r="G302" s="24">
        <v>1172</v>
      </c>
      <c r="H302" s="39">
        <v>5750</v>
      </c>
      <c r="I302" s="53"/>
      <c r="J302" s="17">
        <f t="shared" si="16"/>
        <v>8740</v>
      </c>
    </row>
    <row r="303" spans="1:10" ht="80.099999999999994" customHeight="1" thickBot="1">
      <c r="B303" s="67" t="s">
        <v>528</v>
      </c>
      <c r="C303" s="6"/>
      <c r="D303" s="7" t="s">
        <v>154</v>
      </c>
      <c r="E303" s="25"/>
      <c r="F303" s="25"/>
      <c r="G303" s="25"/>
      <c r="H303" s="39">
        <v>5750</v>
      </c>
      <c r="I303" s="53"/>
      <c r="J303" s="17">
        <f t="shared" si="16"/>
        <v>8740</v>
      </c>
    </row>
    <row r="304" spans="1:10" ht="80.099999999999994" customHeight="1" thickBot="1">
      <c r="B304" s="67" t="s">
        <v>529</v>
      </c>
      <c r="C304" s="6"/>
      <c r="D304" s="7" t="s">
        <v>155</v>
      </c>
      <c r="E304" s="24">
        <v>4660</v>
      </c>
      <c r="F304" s="24">
        <v>3255</v>
      </c>
      <c r="G304" s="24">
        <v>2650</v>
      </c>
      <c r="H304" s="39">
        <v>30900</v>
      </c>
      <c r="I304" s="53"/>
      <c r="J304" s="17">
        <f t="shared" si="16"/>
        <v>46968</v>
      </c>
    </row>
    <row r="305" spans="2:10" ht="62.25" customHeight="1" thickBot="1">
      <c r="B305" s="67" t="s">
        <v>531</v>
      </c>
      <c r="C305" s="6"/>
      <c r="D305" s="12" t="s">
        <v>156</v>
      </c>
      <c r="E305" s="24">
        <v>4580</v>
      </c>
      <c r="F305" s="24">
        <v>1560</v>
      </c>
      <c r="G305" s="24">
        <v>3004</v>
      </c>
      <c r="H305" s="42"/>
      <c r="I305" s="53"/>
      <c r="J305" s="17">
        <f t="shared" si="16"/>
        <v>0</v>
      </c>
    </row>
    <row r="306" spans="2:10" ht="80.099999999999994" customHeight="1" thickBot="1">
      <c r="B306" s="67" t="s">
        <v>532</v>
      </c>
      <c r="C306" s="6"/>
      <c r="D306" s="7" t="s">
        <v>157</v>
      </c>
      <c r="E306" s="24">
        <v>9740</v>
      </c>
      <c r="F306" s="24">
        <v>3000</v>
      </c>
      <c r="G306" s="24">
        <v>2500</v>
      </c>
      <c r="H306" s="42"/>
      <c r="I306" s="53"/>
      <c r="J306" s="17">
        <f t="shared" si="16"/>
        <v>0</v>
      </c>
    </row>
    <row r="307" spans="2:10" ht="80.099999999999994" customHeight="1" thickBot="1">
      <c r="B307" s="67" t="s">
        <v>533</v>
      </c>
      <c r="C307" s="6"/>
      <c r="D307" s="7" t="s">
        <v>158</v>
      </c>
      <c r="E307" s="27">
        <v>4955</v>
      </c>
      <c r="F307" s="27">
        <v>3126</v>
      </c>
      <c r="G307" s="27">
        <v>3397</v>
      </c>
      <c r="H307" s="42"/>
      <c r="I307" s="53"/>
      <c r="J307" s="17">
        <f t="shared" si="16"/>
        <v>0</v>
      </c>
    </row>
    <row r="308" spans="2:10" ht="80.099999999999994" customHeight="1" thickBot="1">
      <c r="B308" s="68" t="s">
        <v>534</v>
      </c>
      <c r="C308" s="6"/>
      <c r="D308" s="7" t="s">
        <v>159</v>
      </c>
      <c r="E308" s="24">
        <v>5101</v>
      </c>
      <c r="F308" s="24">
        <v>3120</v>
      </c>
      <c r="G308" s="24">
        <v>3554</v>
      </c>
      <c r="H308" s="39">
        <v>21565</v>
      </c>
      <c r="I308" s="53"/>
      <c r="J308" s="17">
        <f t="shared" si="16"/>
        <v>32778.800000000003</v>
      </c>
    </row>
    <row r="309" spans="2:10" ht="80.099999999999994" customHeight="1" thickBot="1">
      <c r="B309" s="67" t="s">
        <v>535</v>
      </c>
      <c r="C309" s="6"/>
      <c r="D309" s="7" t="s">
        <v>160</v>
      </c>
      <c r="E309" s="25"/>
      <c r="F309" s="25"/>
      <c r="G309" s="25"/>
      <c r="H309" s="42"/>
      <c r="I309" s="53"/>
      <c r="J309" s="17">
        <f t="shared" si="16"/>
        <v>0</v>
      </c>
    </row>
    <row r="310" spans="2:10" ht="80.099999999999994" customHeight="1" thickBot="1">
      <c r="B310" s="67" t="s">
        <v>536</v>
      </c>
      <c r="C310" s="6"/>
      <c r="D310" s="7" t="s">
        <v>161</v>
      </c>
      <c r="E310" s="24">
        <v>5310</v>
      </c>
      <c r="F310" s="24">
        <v>4975</v>
      </c>
      <c r="G310" s="24">
        <v>3500</v>
      </c>
      <c r="H310" s="39">
        <v>32030</v>
      </c>
      <c r="I310" s="53"/>
      <c r="J310" s="17">
        <f t="shared" si="16"/>
        <v>48685.600000000006</v>
      </c>
    </row>
    <row r="311" spans="2:10" ht="80.099999999999994" customHeight="1" thickBot="1">
      <c r="B311" s="67" t="s">
        <v>537</v>
      </c>
      <c r="C311" s="6"/>
      <c r="D311" s="7" t="s">
        <v>162</v>
      </c>
      <c r="E311" s="24">
        <v>8248</v>
      </c>
      <c r="F311" s="24">
        <v>7317</v>
      </c>
      <c r="G311" s="24">
        <v>3047</v>
      </c>
      <c r="H311" s="44"/>
      <c r="I311" s="53"/>
      <c r="J311" s="17">
        <f t="shared" si="16"/>
        <v>0</v>
      </c>
    </row>
    <row r="312" spans="2:10" ht="80.099999999999994" customHeight="1" thickBot="1">
      <c r="B312" s="67" t="s">
        <v>538</v>
      </c>
      <c r="C312" s="6"/>
      <c r="D312" s="7" t="s">
        <v>163</v>
      </c>
      <c r="E312" s="24">
        <v>7780</v>
      </c>
      <c r="F312" s="24">
        <v>895</v>
      </c>
      <c r="G312" s="24">
        <v>2545</v>
      </c>
      <c r="H312" s="39">
        <v>40385</v>
      </c>
      <c r="I312" s="53"/>
      <c r="J312" s="17">
        <f t="shared" si="16"/>
        <v>61385.2</v>
      </c>
    </row>
    <row r="313" spans="2:10" ht="80.099999999999994" customHeight="1" thickBot="1">
      <c r="B313" s="67" t="s">
        <v>539</v>
      </c>
      <c r="C313" s="6"/>
      <c r="D313" s="7" t="s">
        <v>147</v>
      </c>
      <c r="E313" s="24">
        <v>2200</v>
      </c>
      <c r="F313" s="24">
        <v>400</v>
      </c>
      <c r="G313" s="24">
        <v>697</v>
      </c>
      <c r="H313" s="39">
        <v>25700</v>
      </c>
      <c r="I313" s="53"/>
      <c r="J313" s="17">
        <f t="shared" si="16"/>
        <v>39064</v>
      </c>
    </row>
    <row r="314" spans="2:10" ht="80.099999999999994" customHeight="1" thickBot="1">
      <c r="B314" s="67" t="s">
        <v>540</v>
      </c>
      <c r="C314" s="6"/>
      <c r="D314" s="7" t="s">
        <v>147</v>
      </c>
      <c r="E314" s="24">
        <v>2200</v>
      </c>
      <c r="F314" s="24">
        <v>400</v>
      </c>
      <c r="G314" s="24">
        <v>697</v>
      </c>
      <c r="H314" s="39">
        <v>45965</v>
      </c>
      <c r="I314" s="53"/>
      <c r="J314" s="17">
        <f t="shared" si="16"/>
        <v>69866.8</v>
      </c>
    </row>
    <row r="315" spans="2:10" ht="80.099999999999994" customHeight="1" thickBot="1">
      <c r="B315" s="67" t="s">
        <v>541</v>
      </c>
      <c r="C315" s="6"/>
      <c r="D315" s="7" t="s">
        <v>164</v>
      </c>
      <c r="E315" s="24">
        <v>6300</v>
      </c>
      <c r="F315" s="24">
        <v>960</v>
      </c>
      <c r="G315" s="24">
        <v>2402</v>
      </c>
      <c r="H315" s="39">
        <v>18495</v>
      </c>
      <c r="I315" s="53"/>
      <c r="J315" s="17">
        <f t="shared" si="16"/>
        <v>28112.400000000001</v>
      </c>
    </row>
    <row r="316" spans="2:10" ht="80.099999999999994" customHeight="1" thickBot="1">
      <c r="B316" s="67" t="s">
        <v>542</v>
      </c>
      <c r="C316" s="6"/>
      <c r="D316" s="7" t="s">
        <v>165</v>
      </c>
      <c r="E316" s="25"/>
      <c r="F316" s="25"/>
      <c r="G316" s="25"/>
      <c r="H316" s="39">
        <v>19410</v>
      </c>
      <c r="I316" s="53"/>
      <c r="J316" s="17">
        <f t="shared" si="16"/>
        <v>29503.200000000001</v>
      </c>
    </row>
    <row r="317" spans="2:10" ht="80.099999999999994" customHeight="1" thickBot="1">
      <c r="B317" s="68" t="s">
        <v>543</v>
      </c>
      <c r="C317" s="6"/>
      <c r="D317" s="7" t="s">
        <v>166</v>
      </c>
      <c r="E317" s="25"/>
      <c r="F317" s="25"/>
      <c r="G317" s="25"/>
      <c r="H317" s="42"/>
      <c r="I317" s="53"/>
      <c r="J317" s="17">
        <f t="shared" si="16"/>
        <v>0</v>
      </c>
    </row>
    <row r="318" spans="2:10" ht="33" customHeight="1" thickBot="1">
      <c r="B318" s="100" t="s">
        <v>190</v>
      </c>
      <c r="C318" s="100"/>
      <c r="D318" s="100"/>
      <c r="E318" s="100"/>
      <c r="F318" s="100"/>
      <c r="G318" s="100"/>
      <c r="H318" s="42"/>
      <c r="I318" s="53"/>
      <c r="J318" s="17"/>
    </row>
    <row r="319" spans="2:10" ht="80.099999999999994" customHeight="1" thickBot="1">
      <c r="B319" s="65" t="s">
        <v>681</v>
      </c>
      <c r="C319" s="10"/>
      <c r="D319" s="7" t="s">
        <v>191</v>
      </c>
      <c r="E319" s="24">
        <v>1251</v>
      </c>
      <c r="F319" s="24">
        <v>1480</v>
      </c>
      <c r="G319" s="24">
        <v>1555</v>
      </c>
      <c r="H319" s="39">
        <v>8250</v>
      </c>
      <c r="I319" s="53"/>
      <c r="J319" s="17">
        <f t="shared" ref="J319:J364" si="17">H319+(H319*52%)</f>
        <v>12540</v>
      </c>
    </row>
    <row r="320" spans="2:10" ht="80.099999999999994" customHeight="1" thickBot="1">
      <c r="B320" s="65" t="s">
        <v>682</v>
      </c>
      <c r="C320" s="10"/>
      <c r="D320" s="7" t="s">
        <v>192</v>
      </c>
      <c r="E320" s="25"/>
      <c r="F320" s="25"/>
      <c r="G320" s="25"/>
      <c r="H320" s="39">
        <v>6375</v>
      </c>
      <c r="I320" s="53"/>
      <c r="J320" s="17">
        <f t="shared" si="17"/>
        <v>9690</v>
      </c>
    </row>
    <row r="321" spans="2:10" ht="80.099999999999994" customHeight="1" thickBot="1">
      <c r="B321" s="65" t="s">
        <v>683</v>
      </c>
      <c r="C321" s="10"/>
      <c r="D321" s="7" t="s">
        <v>193</v>
      </c>
      <c r="E321" s="24">
        <v>1251</v>
      </c>
      <c r="F321" s="24">
        <v>1482</v>
      </c>
      <c r="G321" s="24">
        <v>1555</v>
      </c>
      <c r="H321" s="39">
        <v>12875</v>
      </c>
      <c r="I321" s="53"/>
      <c r="J321" s="17">
        <f t="shared" si="17"/>
        <v>19570</v>
      </c>
    </row>
    <row r="322" spans="2:10" ht="80.099999999999994" customHeight="1" thickBot="1">
      <c r="B322" s="65" t="s">
        <v>684</v>
      </c>
      <c r="C322" s="10"/>
      <c r="D322" s="7" t="s">
        <v>194</v>
      </c>
      <c r="E322" s="24">
        <v>1025</v>
      </c>
      <c r="F322" s="24">
        <v>785</v>
      </c>
      <c r="G322" s="24">
        <v>1500</v>
      </c>
      <c r="H322" s="39">
        <v>6750</v>
      </c>
      <c r="I322" s="53"/>
      <c r="J322" s="17">
        <f t="shared" si="17"/>
        <v>10260</v>
      </c>
    </row>
    <row r="323" spans="2:10" ht="80.099999999999994" customHeight="1" thickBot="1">
      <c r="B323" s="65" t="s">
        <v>685</v>
      </c>
      <c r="C323" s="10"/>
      <c r="D323" s="7" t="s">
        <v>195</v>
      </c>
      <c r="E323" s="25"/>
      <c r="F323" s="25"/>
      <c r="G323" s="25"/>
      <c r="H323" s="39">
        <v>5750</v>
      </c>
      <c r="I323" s="53"/>
      <c r="J323" s="17">
        <f t="shared" si="17"/>
        <v>8740</v>
      </c>
    </row>
    <row r="324" spans="2:10" ht="80.099999999999994" customHeight="1" thickBot="1">
      <c r="B324" s="65" t="s">
        <v>686</v>
      </c>
      <c r="C324" s="10"/>
      <c r="D324" s="7" t="s">
        <v>149</v>
      </c>
      <c r="E324" s="24">
        <v>575</v>
      </c>
      <c r="F324" s="24">
        <v>1742</v>
      </c>
      <c r="G324" s="24">
        <v>1301</v>
      </c>
      <c r="H324" s="39">
        <v>5525</v>
      </c>
      <c r="I324" s="53">
        <f t="shared" ref="I324:I360" si="18">H324+(H324*15%)</f>
        <v>6353.75</v>
      </c>
      <c r="J324" s="17">
        <f t="shared" si="17"/>
        <v>8398</v>
      </c>
    </row>
    <row r="325" spans="2:10" ht="80.099999999999994" customHeight="1" thickBot="1">
      <c r="B325" s="65" t="s">
        <v>687</v>
      </c>
      <c r="C325" s="10"/>
      <c r="D325" s="7" t="s">
        <v>196</v>
      </c>
      <c r="E325" s="25"/>
      <c r="F325" s="25"/>
      <c r="G325" s="25"/>
      <c r="H325" s="39">
        <v>4750</v>
      </c>
      <c r="I325" s="53"/>
      <c r="J325" s="17">
        <f t="shared" si="17"/>
        <v>7220</v>
      </c>
    </row>
    <row r="326" spans="2:10" ht="80.099999999999994" customHeight="1" thickBot="1">
      <c r="B326" s="65" t="s">
        <v>688</v>
      </c>
      <c r="C326" s="10"/>
      <c r="D326" s="7" t="s">
        <v>197</v>
      </c>
      <c r="E326" s="24">
        <v>531</v>
      </c>
      <c r="F326" s="24">
        <v>823</v>
      </c>
      <c r="G326" s="24">
        <v>2000</v>
      </c>
      <c r="H326" s="39">
        <v>7375</v>
      </c>
      <c r="I326" s="53">
        <f t="shared" si="18"/>
        <v>8481.25</v>
      </c>
      <c r="J326" s="17">
        <f t="shared" si="17"/>
        <v>11210</v>
      </c>
    </row>
    <row r="327" spans="2:10" ht="80.099999999999994" customHeight="1" thickBot="1">
      <c r="B327" s="65" t="s">
        <v>689</v>
      </c>
      <c r="C327" s="10"/>
      <c r="D327" s="7" t="s">
        <v>198</v>
      </c>
      <c r="E327" s="24">
        <v>1171</v>
      </c>
      <c r="F327" s="24">
        <v>1283</v>
      </c>
      <c r="G327" s="24">
        <v>564</v>
      </c>
      <c r="H327" s="39">
        <v>6125</v>
      </c>
      <c r="I327" s="53">
        <f t="shared" si="18"/>
        <v>7043.75</v>
      </c>
      <c r="J327" s="17">
        <f t="shared" si="17"/>
        <v>9310</v>
      </c>
    </row>
    <row r="328" spans="2:10" ht="80.099999999999994" customHeight="1" thickBot="1">
      <c r="B328" s="65" t="s">
        <v>690</v>
      </c>
      <c r="C328" s="10"/>
      <c r="D328" s="7" t="s">
        <v>199</v>
      </c>
      <c r="E328" s="24">
        <v>800</v>
      </c>
      <c r="F328" s="24">
        <v>590</v>
      </c>
      <c r="G328" s="24">
        <v>1100</v>
      </c>
      <c r="H328" s="39">
        <v>5375</v>
      </c>
      <c r="I328" s="53">
        <f t="shared" si="18"/>
        <v>6181.25</v>
      </c>
      <c r="J328" s="17">
        <f t="shared" si="17"/>
        <v>8170</v>
      </c>
    </row>
    <row r="329" spans="2:10" ht="80.099999999999994" customHeight="1" thickBot="1">
      <c r="B329" s="65" t="s">
        <v>691</v>
      </c>
      <c r="C329" s="10"/>
      <c r="D329" s="7" t="s">
        <v>200</v>
      </c>
      <c r="E329" s="24">
        <v>1033</v>
      </c>
      <c r="F329" s="24">
        <v>510</v>
      </c>
      <c r="G329" s="24">
        <v>1462</v>
      </c>
      <c r="H329" s="39">
        <v>7125</v>
      </c>
      <c r="I329" s="53">
        <f t="shared" si="18"/>
        <v>8193.75</v>
      </c>
      <c r="J329" s="17">
        <f t="shared" si="17"/>
        <v>10830</v>
      </c>
    </row>
    <row r="330" spans="2:10" ht="80.099999999999994" customHeight="1" thickBot="1">
      <c r="B330" s="65" t="s">
        <v>692</v>
      </c>
      <c r="C330" s="10"/>
      <c r="D330" s="7" t="s">
        <v>201</v>
      </c>
      <c r="E330" s="24">
        <v>1640</v>
      </c>
      <c r="F330" s="24">
        <v>1186</v>
      </c>
      <c r="G330" s="24">
        <v>1657</v>
      </c>
      <c r="H330" s="39">
        <v>8625</v>
      </c>
      <c r="I330" s="53">
        <f t="shared" si="18"/>
        <v>9918.75</v>
      </c>
      <c r="J330" s="17">
        <f t="shared" si="17"/>
        <v>13110</v>
      </c>
    </row>
    <row r="331" spans="2:10" ht="80.099999999999994" customHeight="1" thickBot="1">
      <c r="B331" s="65" t="s">
        <v>693</v>
      </c>
      <c r="C331" s="10"/>
      <c r="D331" s="7" t="s">
        <v>202</v>
      </c>
      <c r="E331" s="24">
        <v>908</v>
      </c>
      <c r="F331" s="24">
        <v>796</v>
      </c>
      <c r="G331" s="24">
        <v>2460</v>
      </c>
      <c r="H331" s="39">
        <v>7000</v>
      </c>
      <c r="I331" s="53">
        <f t="shared" si="18"/>
        <v>8050</v>
      </c>
      <c r="J331" s="17">
        <f t="shared" si="17"/>
        <v>10640</v>
      </c>
    </row>
    <row r="332" spans="2:10" ht="80.099999999999994" customHeight="1" thickBot="1">
      <c r="B332" s="65" t="s">
        <v>694</v>
      </c>
      <c r="C332" s="10"/>
      <c r="D332" s="7" t="s">
        <v>203</v>
      </c>
      <c r="E332" s="24">
        <v>705</v>
      </c>
      <c r="F332" s="24">
        <v>1460</v>
      </c>
      <c r="G332" s="24">
        <v>1530</v>
      </c>
      <c r="H332" s="39">
        <v>6625</v>
      </c>
      <c r="I332" s="53">
        <f t="shared" si="18"/>
        <v>7618.75</v>
      </c>
      <c r="J332" s="17">
        <f t="shared" si="17"/>
        <v>10070</v>
      </c>
    </row>
    <row r="333" spans="2:10" ht="80.099999999999994" customHeight="1" thickBot="1">
      <c r="B333" s="65" t="s">
        <v>695</v>
      </c>
      <c r="C333" s="10"/>
      <c r="D333" s="7" t="s">
        <v>204</v>
      </c>
      <c r="E333" s="24">
        <v>1235</v>
      </c>
      <c r="F333" s="24">
        <v>864</v>
      </c>
      <c r="G333" s="24">
        <v>693</v>
      </c>
      <c r="H333" s="39">
        <v>6550</v>
      </c>
      <c r="I333" s="53">
        <f t="shared" si="18"/>
        <v>7532.5</v>
      </c>
      <c r="J333" s="17">
        <f t="shared" si="17"/>
        <v>9956</v>
      </c>
    </row>
    <row r="334" spans="2:10" ht="80.099999999999994" customHeight="1" thickBot="1">
      <c r="B334" s="65" t="s">
        <v>696</v>
      </c>
      <c r="C334" s="10"/>
      <c r="D334" s="7" t="s">
        <v>205</v>
      </c>
      <c r="E334" s="24">
        <v>592</v>
      </c>
      <c r="F334" s="24">
        <v>2067</v>
      </c>
      <c r="G334" s="24">
        <v>1000</v>
      </c>
      <c r="H334" s="39">
        <v>11375</v>
      </c>
      <c r="I334" s="53"/>
      <c r="J334" s="17">
        <f t="shared" si="17"/>
        <v>17290</v>
      </c>
    </row>
    <row r="335" spans="2:10" ht="80.099999999999994" customHeight="1" thickBot="1">
      <c r="B335" s="65" t="s">
        <v>697</v>
      </c>
      <c r="C335" s="10"/>
      <c r="D335" s="7" t="s">
        <v>206</v>
      </c>
      <c r="E335" s="24">
        <v>531</v>
      </c>
      <c r="F335" s="24">
        <v>1454</v>
      </c>
      <c r="G335" s="24">
        <v>1220</v>
      </c>
      <c r="H335" s="39">
        <v>7125</v>
      </c>
      <c r="I335" s="53"/>
      <c r="J335" s="17">
        <f t="shared" si="17"/>
        <v>10830</v>
      </c>
    </row>
    <row r="336" spans="2:10" ht="80.099999999999994" customHeight="1" thickBot="1">
      <c r="B336" s="65" t="s">
        <v>698</v>
      </c>
      <c r="C336" s="10"/>
      <c r="D336" s="7" t="s">
        <v>207</v>
      </c>
      <c r="E336" s="24">
        <v>1468</v>
      </c>
      <c r="F336" s="24">
        <v>1122</v>
      </c>
      <c r="G336" s="24">
        <v>2105</v>
      </c>
      <c r="H336" s="39">
        <v>16875</v>
      </c>
      <c r="I336" s="53">
        <f t="shared" si="18"/>
        <v>19406.25</v>
      </c>
      <c r="J336" s="17">
        <f t="shared" si="17"/>
        <v>25650</v>
      </c>
    </row>
    <row r="337" spans="2:10" ht="80.099999999999994" customHeight="1" thickBot="1">
      <c r="B337" s="65" t="s">
        <v>699</v>
      </c>
      <c r="C337" s="10"/>
      <c r="D337" s="7" t="s">
        <v>208</v>
      </c>
      <c r="E337" s="25"/>
      <c r="F337" s="25"/>
      <c r="G337" s="25"/>
      <c r="H337" s="42"/>
      <c r="I337" s="53"/>
      <c r="J337" s="17"/>
    </row>
    <row r="338" spans="2:10" ht="80.099999999999994" customHeight="1" thickBot="1">
      <c r="B338" s="65" t="s">
        <v>700</v>
      </c>
      <c r="C338" s="10"/>
      <c r="D338" s="7" t="s">
        <v>209</v>
      </c>
      <c r="E338" s="24">
        <v>2020</v>
      </c>
      <c r="F338" s="24">
        <v>448</v>
      </c>
      <c r="G338" s="24">
        <v>810</v>
      </c>
      <c r="H338" s="39">
        <v>4625</v>
      </c>
      <c r="I338" s="53"/>
      <c r="J338" s="17">
        <f t="shared" si="17"/>
        <v>7030</v>
      </c>
    </row>
    <row r="339" spans="2:10" ht="80.099999999999994" customHeight="1" thickBot="1">
      <c r="B339" s="65" t="s">
        <v>701</v>
      </c>
      <c r="C339" s="10"/>
      <c r="D339" s="7" t="s">
        <v>210</v>
      </c>
      <c r="E339" s="24">
        <v>2150</v>
      </c>
      <c r="F339" s="24">
        <v>2150</v>
      </c>
      <c r="G339" s="24">
        <v>2365</v>
      </c>
      <c r="H339" s="39">
        <v>13750</v>
      </c>
      <c r="I339" s="53"/>
      <c r="J339" s="17">
        <f t="shared" si="17"/>
        <v>20900</v>
      </c>
    </row>
    <row r="340" spans="2:10" ht="80.099999999999994" customHeight="1" thickBot="1">
      <c r="B340" s="65" t="s">
        <v>702</v>
      </c>
      <c r="C340" s="10"/>
      <c r="D340" s="7" t="s">
        <v>211</v>
      </c>
      <c r="E340" s="24">
        <v>1335</v>
      </c>
      <c r="F340" s="24">
        <v>1125</v>
      </c>
      <c r="G340" s="24">
        <v>1835</v>
      </c>
      <c r="H340" s="39">
        <v>17375</v>
      </c>
      <c r="I340" s="53">
        <f t="shared" si="18"/>
        <v>19981.25</v>
      </c>
      <c r="J340" s="17">
        <f t="shared" si="17"/>
        <v>26410</v>
      </c>
    </row>
    <row r="341" spans="2:10" ht="80.099999999999994" customHeight="1" thickBot="1">
      <c r="B341" s="65" t="s">
        <v>703</v>
      </c>
      <c r="C341" s="10"/>
      <c r="D341" s="7" t="s">
        <v>212</v>
      </c>
      <c r="E341" s="24">
        <v>1935</v>
      </c>
      <c r="F341" s="24">
        <v>530</v>
      </c>
      <c r="G341" s="24">
        <v>970</v>
      </c>
      <c r="H341" s="39">
        <v>13500</v>
      </c>
      <c r="I341" s="53">
        <f t="shared" si="18"/>
        <v>15525</v>
      </c>
      <c r="J341" s="17">
        <f t="shared" si="17"/>
        <v>20520</v>
      </c>
    </row>
    <row r="342" spans="2:10" ht="80.099999999999994" customHeight="1" thickBot="1">
      <c r="B342" s="65" t="s">
        <v>704</v>
      </c>
      <c r="C342" s="10"/>
      <c r="D342" s="7" t="s">
        <v>213</v>
      </c>
      <c r="E342" s="24">
        <v>995</v>
      </c>
      <c r="F342" s="24">
        <v>650</v>
      </c>
      <c r="G342" s="24">
        <v>1360</v>
      </c>
      <c r="H342" s="39">
        <v>13125</v>
      </c>
      <c r="I342" s="53">
        <f t="shared" si="18"/>
        <v>15093.75</v>
      </c>
      <c r="J342" s="17">
        <f t="shared" si="17"/>
        <v>19950</v>
      </c>
    </row>
    <row r="343" spans="2:10" ht="80.099999999999994" customHeight="1" thickBot="1">
      <c r="B343" s="65" t="s">
        <v>705</v>
      </c>
      <c r="C343" s="10"/>
      <c r="D343" s="7" t="s">
        <v>214</v>
      </c>
      <c r="E343" s="24">
        <v>1010</v>
      </c>
      <c r="F343" s="24">
        <v>670</v>
      </c>
      <c r="G343" s="24">
        <v>720</v>
      </c>
      <c r="H343" s="39">
        <v>4250</v>
      </c>
      <c r="I343" s="53">
        <f t="shared" si="18"/>
        <v>4887.5</v>
      </c>
      <c r="J343" s="17">
        <f t="shared" si="17"/>
        <v>6460</v>
      </c>
    </row>
    <row r="344" spans="2:10" ht="80.099999999999994" customHeight="1" thickBot="1">
      <c r="B344" s="65" t="s">
        <v>706</v>
      </c>
      <c r="C344" s="10"/>
      <c r="D344" s="7" t="s">
        <v>215</v>
      </c>
      <c r="E344" s="24">
        <v>1224</v>
      </c>
      <c r="F344" s="24">
        <v>1465</v>
      </c>
      <c r="G344" s="24">
        <v>729</v>
      </c>
      <c r="H344" s="39">
        <v>6750</v>
      </c>
      <c r="I344" s="53">
        <f t="shared" si="18"/>
        <v>7762.5</v>
      </c>
      <c r="J344" s="17">
        <f t="shared" si="17"/>
        <v>10260</v>
      </c>
    </row>
    <row r="345" spans="2:10" ht="80.099999999999994" customHeight="1" thickBot="1">
      <c r="B345" s="65" t="s">
        <v>685</v>
      </c>
      <c r="C345" s="10"/>
      <c r="D345" s="7" t="s">
        <v>216</v>
      </c>
      <c r="E345" s="24">
        <v>1130</v>
      </c>
      <c r="F345" s="24">
        <v>2800</v>
      </c>
      <c r="G345" s="24">
        <v>1410</v>
      </c>
      <c r="H345" s="39">
        <v>8625</v>
      </c>
      <c r="I345" s="53"/>
      <c r="J345" s="17">
        <f t="shared" si="17"/>
        <v>13110</v>
      </c>
    </row>
    <row r="346" spans="2:10" ht="80.099999999999994" customHeight="1" thickBot="1">
      <c r="B346" s="65" t="s">
        <v>707</v>
      </c>
      <c r="C346" s="10"/>
      <c r="D346" s="7" t="s">
        <v>217</v>
      </c>
      <c r="E346" s="24">
        <v>1030</v>
      </c>
      <c r="F346" s="24">
        <v>1085</v>
      </c>
      <c r="G346" s="24">
        <v>1485</v>
      </c>
      <c r="H346" s="39">
        <v>7125</v>
      </c>
      <c r="I346" s="53"/>
      <c r="J346" s="17">
        <f t="shared" si="17"/>
        <v>10830</v>
      </c>
    </row>
    <row r="347" spans="2:10" ht="80.099999999999994" customHeight="1" thickBot="1">
      <c r="B347" s="65" t="s">
        <v>708</v>
      </c>
      <c r="C347" s="10"/>
      <c r="D347" s="7" t="s">
        <v>218</v>
      </c>
      <c r="E347" s="24">
        <v>1470</v>
      </c>
      <c r="F347" s="24">
        <v>1110</v>
      </c>
      <c r="G347" s="24">
        <v>2105</v>
      </c>
      <c r="H347" s="39">
        <v>16175</v>
      </c>
      <c r="I347" s="53">
        <f t="shared" si="18"/>
        <v>18601.25</v>
      </c>
      <c r="J347" s="17">
        <f t="shared" si="17"/>
        <v>24586</v>
      </c>
    </row>
    <row r="348" spans="2:10" ht="80.099999999999994" customHeight="1" thickBot="1">
      <c r="B348" s="65" t="s">
        <v>709</v>
      </c>
      <c r="C348" s="10"/>
      <c r="D348" s="7" t="s">
        <v>219</v>
      </c>
      <c r="E348" s="24">
        <v>2025</v>
      </c>
      <c r="F348" s="24">
        <v>595</v>
      </c>
      <c r="G348" s="24">
        <v>1000</v>
      </c>
      <c r="H348" s="39">
        <v>12250</v>
      </c>
      <c r="I348" s="53">
        <f t="shared" si="18"/>
        <v>14087.5</v>
      </c>
      <c r="J348" s="17">
        <f t="shared" si="17"/>
        <v>18620</v>
      </c>
    </row>
    <row r="349" spans="2:10" ht="80.099999999999994" customHeight="1" thickBot="1">
      <c r="B349" s="65" t="s">
        <v>710</v>
      </c>
      <c r="C349" s="10"/>
      <c r="D349" s="7" t="s">
        <v>220</v>
      </c>
      <c r="E349" s="24">
        <v>1460</v>
      </c>
      <c r="F349" s="24">
        <v>760</v>
      </c>
      <c r="G349" s="24">
        <v>1490</v>
      </c>
      <c r="H349" s="39">
        <v>7750</v>
      </c>
      <c r="I349" s="53">
        <f t="shared" si="18"/>
        <v>8912.5</v>
      </c>
      <c r="J349" s="17">
        <f t="shared" si="17"/>
        <v>11780</v>
      </c>
    </row>
    <row r="350" spans="2:10" ht="80.099999999999994" customHeight="1" thickBot="1">
      <c r="B350" s="65" t="s">
        <v>711</v>
      </c>
      <c r="C350" s="10"/>
      <c r="D350" s="7" t="s">
        <v>221</v>
      </c>
      <c r="E350" s="24">
        <v>1235</v>
      </c>
      <c r="F350" s="24">
        <v>780</v>
      </c>
      <c r="G350" s="24">
        <v>1500</v>
      </c>
      <c r="H350" s="39">
        <v>6875</v>
      </c>
      <c r="I350" s="53">
        <f t="shared" si="18"/>
        <v>7906.25</v>
      </c>
      <c r="J350" s="17">
        <f t="shared" si="17"/>
        <v>10450</v>
      </c>
    </row>
    <row r="351" spans="2:10" ht="80.099999999999994" customHeight="1" thickBot="1">
      <c r="B351" s="65" t="s">
        <v>712</v>
      </c>
      <c r="C351" s="10"/>
      <c r="D351" s="7" t="s">
        <v>222</v>
      </c>
      <c r="E351" s="24">
        <v>1145</v>
      </c>
      <c r="F351" s="24">
        <v>705</v>
      </c>
      <c r="G351" s="24">
        <v>2000</v>
      </c>
      <c r="H351" s="39">
        <v>7050</v>
      </c>
      <c r="I351" s="53">
        <f t="shared" si="18"/>
        <v>8107.5</v>
      </c>
      <c r="J351" s="17">
        <f t="shared" si="17"/>
        <v>10716</v>
      </c>
    </row>
    <row r="352" spans="2:10" ht="80.099999999999994" customHeight="1" thickBot="1">
      <c r="B352" s="73" t="s">
        <v>713</v>
      </c>
      <c r="C352" s="10"/>
      <c r="D352" s="7" t="s">
        <v>223</v>
      </c>
      <c r="E352" s="24">
        <v>1500</v>
      </c>
      <c r="F352" s="24">
        <v>565</v>
      </c>
      <c r="G352" s="24">
        <v>885</v>
      </c>
      <c r="H352" s="39">
        <v>8550</v>
      </c>
      <c r="I352" s="53">
        <f t="shared" si="18"/>
        <v>9832.5</v>
      </c>
      <c r="J352" s="17">
        <f t="shared" si="17"/>
        <v>12996</v>
      </c>
    </row>
    <row r="353" spans="2:10" ht="80.099999999999994" customHeight="1" thickBot="1">
      <c r="B353" s="65" t="s">
        <v>714</v>
      </c>
      <c r="C353" s="10"/>
      <c r="D353" s="7" t="s">
        <v>224</v>
      </c>
      <c r="E353" s="25"/>
      <c r="F353" s="25"/>
      <c r="G353" s="25"/>
      <c r="H353" s="42"/>
      <c r="I353" s="53"/>
      <c r="J353" s="17">
        <f t="shared" si="17"/>
        <v>0</v>
      </c>
    </row>
    <row r="354" spans="2:10" ht="80.099999999999994" customHeight="1" thickBot="1">
      <c r="B354" s="65" t="s">
        <v>715</v>
      </c>
      <c r="C354" s="10"/>
      <c r="D354" s="7" t="s">
        <v>225</v>
      </c>
      <c r="E354" s="25"/>
      <c r="F354" s="25"/>
      <c r="G354" s="25"/>
      <c r="H354" s="42">
        <v>7250</v>
      </c>
      <c r="I354" s="53"/>
      <c r="J354" s="17">
        <f t="shared" si="17"/>
        <v>11020</v>
      </c>
    </row>
    <row r="355" spans="2:10" ht="80.099999999999994" customHeight="1" thickBot="1">
      <c r="B355" s="65" t="s">
        <v>716</v>
      </c>
      <c r="C355" s="10"/>
      <c r="D355" s="7" t="s">
        <v>226</v>
      </c>
      <c r="E355" s="24">
        <v>1440</v>
      </c>
      <c r="F355" s="24">
        <v>695</v>
      </c>
      <c r="G355" s="24">
        <v>1260</v>
      </c>
      <c r="H355" s="39">
        <v>13775</v>
      </c>
      <c r="I355" s="53"/>
      <c r="J355" s="17">
        <f t="shared" si="17"/>
        <v>20938</v>
      </c>
    </row>
    <row r="356" spans="2:10" ht="80.099999999999994" customHeight="1" thickBot="1">
      <c r="B356" s="65" t="s">
        <v>717</v>
      </c>
      <c r="C356" s="10"/>
      <c r="D356" s="7" t="s">
        <v>227</v>
      </c>
      <c r="E356" s="24">
        <v>1000</v>
      </c>
      <c r="F356" s="24">
        <v>480</v>
      </c>
      <c r="G356" s="24">
        <v>1380</v>
      </c>
      <c r="H356" s="39">
        <v>5625</v>
      </c>
      <c r="I356" s="53"/>
      <c r="J356" s="17">
        <f t="shared" si="17"/>
        <v>8550</v>
      </c>
    </row>
    <row r="357" spans="2:10" ht="80.099999999999994" customHeight="1" thickBot="1">
      <c r="B357" s="65" t="s">
        <v>687</v>
      </c>
      <c r="C357" s="10"/>
      <c r="D357" s="7" t="s">
        <v>228</v>
      </c>
      <c r="E357" s="24">
        <v>2940</v>
      </c>
      <c r="F357" s="24">
        <v>760</v>
      </c>
      <c r="G357" s="24">
        <v>2060</v>
      </c>
      <c r="H357" s="39">
        <v>6625</v>
      </c>
      <c r="I357" s="53">
        <f t="shared" si="18"/>
        <v>7618.75</v>
      </c>
      <c r="J357" s="17">
        <f t="shared" si="17"/>
        <v>10070</v>
      </c>
    </row>
    <row r="358" spans="2:10" ht="80.099999999999994" customHeight="1" thickBot="1">
      <c r="B358" s="65" t="s">
        <v>718</v>
      </c>
      <c r="C358" s="10"/>
      <c r="D358" s="7" t="s">
        <v>229</v>
      </c>
      <c r="E358" s="24">
        <v>1210</v>
      </c>
      <c r="F358" s="24">
        <v>1210</v>
      </c>
      <c r="G358" s="24">
        <v>760</v>
      </c>
      <c r="H358" s="39">
        <v>5000</v>
      </c>
      <c r="I358" s="53">
        <f t="shared" si="18"/>
        <v>5750</v>
      </c>
      <c r="J358" s="17">
        <f t="shared" si="17"/>
        <v>7600</v>
      </c>
    </row>
    <row r="359" spans="2:10" ht="80.099999999999994" customHeight="1" thickBot="1">
      <c r="B359" s="65" t="s">
        <v>719</v>
      </c>
      <c r="C359" s="10"/>
      <c r="D359" s="7" t="s">
        <v>230</v>
      </c>
      <c r="E359" s="24">
        <v>1125</v>
      </c>
      <c r="F359" s="24">
        <v>440</v>
      </c>
      <c r="G359" s="24">
        <v>730</v>
      </c>
      <c r="H359" s="39">
        <v>2500</v>
      </c>
      <c r="I359" s="53">
        <f t="shared" si="18"/>
        <v>2875</v>
      </c>
      <c r="J359" s="17">
        <f t="shared" si="17"/>
        <v>3800</v>
      </c>
    </row>
    <row r="360" spans="2:10" ht="80.099999999999994" customHeight="1" thickBot="1">
      <c r="B360" s="65" t="s">
        <v>720</v>
      </c>
      <c r="C360" s="10"/>
      <c r="D360" s="7" t="s">
        <v>231</v>
      </c>
      <c r="E360" s="24">
        <v>1080</v>
      </c>
      <c r="F360" s="24">
        <v>1620</v>
      </c>
      <c r="G360" s="24">
        <v>460</v>
      </c>
      <c r="H360" s="39">
        <v>1812</v>
      </c>
      <c r="I360" s="53">
        <f t="shared" si="18"/>
        <v>2083.8000000000002</v>
      </c>
      <c r="J360" s="17">
        <f t="shared" si="17"/>
        <v>2754.24</v>
      </c>
    </row>
    <row r="361" spans="2:10" ht="80.099999999999994" customHeight="1" thickBot="1">
      <c r="B361" s="65" t="s">
        <v>721</v>
      </c>
      <c r="C361" s="10"/>
      <c r="D361" s="7" t="s">
        <v>232</v>
      </c>
      <c r="E361" s="24">
        <v>1250</v>
      </c>
      <c r="F361" s="24">
        <v>1350</v>
      </c>
      <c r="G361" s="24">
        <v>1320</v>
      </c>
      <c r="H361" s="39">
        <v>10000</v>
      </c>
      <c r="I361" s="53"/>
      <c r="J361" s="17">
        <f t="shared" si="17"/>
        <v>15200</v>
      </c>
    </row>
    <row r="362" spans="2:10" ht="80.099999999999994" customHeight="1" thickBot="1">
      <c r="B362" s="65" t="s">
        <v>722</v>
      </c>
      <c r="C362" s="10"/>
      <c r="D362" s="7" t="s">
        <v>233</v>
      </c>
      <c r="E362" s="24">
        <v>360</v>
      </c>
      <c r="F362" s="24">
        <v>1350</v>
      </c>
      <c r="G362" s="24">
        <v>1955</v>
      </c>
      <c r="H362" s="39">
        <v>6750</v>
      </c>
      <c r="I362" s="53"/>
      <c r="J362" s="17">
        <f t="shared" si="17"/>
        <v>10260</v>
      </c>
    </row>
    <row r="363" spans="2:10" ht="80.099999999999994" customHeight="1" thickBot="1">
      <c r="B363" s="65" t="s">
        <v>723</v>
      </c>
      <c r="C363" s="10"/>
      <c r="D363" s="7" t="s">
        <v>234</v>
      </c>
      <c r="E363" s="24">
        <v>360</v>
      </c>
      <c r="F363" s="24">
        <v>1350</v>
      </c>
      <c r="G363" s="24">
        <v>2420</v>
      </c>
      <c r="H363" s="39">
        <v>6750</v>
      </c>
      <c r="I363" s="53"/>
      <c r="J363" s="17">
        <f t="shared" si="17"/>
        <v>10260</v>
      </c>
    </row>
    <row r="364" spans="2:10" ht="80.099999999999994" customHeight="1" thickBot="1">
      <c r="B364" s="65" t="s">
        <v>724</v>
      </c>
      <c r="C364" s="10"/>
      <c r="D364" s="7" t="s">
        <v>235</v>
      </c>
      <c r="E364" s="24">
        <v>2530</v>
      </c>
      <c r="F364" s="24">
        <v>1030</v>
      </c>
      <c r="G364" s="24">
        <v>2380</v>
      </c>
      <c r="H364" s="39">
        <v>12250</v>
      </c>
      <c r="I364" s="53"/>
      <c r="J364" s="17">
        <f t="shared" si="17"/>
        <v>18620</v>
      </c>
    </row>
    <row r="365" spans="2:10" ht="80.099999999999994" customHeight="1" thickBot="1">
      <c r="B365" s="65" t="s">
        <v>725</v>
      </c>
      <c r="C365" s="10"/>
      <c r="D365" s="7" t="s">
        <v>236</v>
      </c>
      <c r="E365" s="25"/>
      <c r="F365" s="25"/>
      <c r="G365" s="25"/>
      <c r="H365" s="42">
        <v>9125</v>
      </c>
      <c r="I365" s="53"/>
      <c r="J365" s="17">
        <f t="shared" ref="J365:J427" si="19">H365+(H365*52%)</f>
        <v>13870</v>
      </c>
    </row>
    <row r="366" spans="2:10" ht="80.099999999999994" customHeight="1" thickBot="1">
      <c r="B366" s="65" t="s">
        <v>726</v>
      </c>
      <c r="C366" s="10"/>
      <c r="D366" s="7" t="s">
        <v>237</v>
      </c>
      <c r="E366" s="24">
        <v>1126</v>
      </c>
      <c r="F366" s="24">
        <v>739</v>
      </c>
      <c r="G366" s="24">
        <v>1478</v>
      </c>
      <c r="H366" s="39">
        <v>9500</v>
      </c>
      <c r="I366" s="53">
        <f t="shared" ref="I366:I403" si="20">H366+(H366*15%)</f>
        <v>10925</v>
      </c>
      <c r="J366" s="17">
        <f t="shared" si="19"/>
        <v>14440</v>
      </c>
    </row>
    <row r="367" spans="2:10" ht="80.099999999999994" customHeight="1" thickBot="1">
      <c r="B367" s="65" t="s">
        <v>727</v>
      </c>
      <c r="C367" s="10"/>
      <c r="D367" s="7" t="s">
        <v>238</v>
      </c>
      <c r="E367" s="25"/>
      <c r="F367" s="25"/>
      <c r="G367" s="25"/>
      <c r="H367" s="42">
        <v>6400</v>
      </c>
      <c r="I367" s="53">
        <f t="shared" si="20"/>
        <v>7360</v>
      </c>
      <c r="J367" s="17">
        <f t="shared" si="19"/>
        <v>9728</v>
      </c>
    </row>
    <row r="368" spans="2:10" ht="80.099999999999994" customHeight="1" thickBot="1">
      <c r="B368" s="65" t="s">
        <v>728</v>
      </c>
      <c r="C368" s="10"/>
      <c r="D368" s="7" t="s">
        <v>239</v>
      </c>
      <c r="E368" s="24">
        <v>1073</v>
      </c>
      <c r="F368" s="24">
        <v>846</v>
      </c>
      <c r="G368" s="24">
        <v>1725</v>
      </c>
      <c r="H368" s="42">
        <v>7440</v>
      </c>
      <c r="I368" s="53">
        <f t="shared" si="20"/>
        <v>8556</v>
      </c>
      <c r="J368" s="17">
        <f t="shared" si="19"/>
        <v>11308.8</v>
      </c>
    </row>
    <row r="369" spans="2:10" ht="80.099999999999994" customHeight="1" thickBot="1">
      <c r="B369" s="65" t="s">
        <v>729</v>
      </c>
      <c r="C369" s="6"/>
      <c r="D369" s="7" t="s">
        <v>240</v>
      </c>
      <c r="E369" s="24">
        <v>1666</v>
      </c>
      <c r="F369" s="24">
        <v>715</v>
      </c>
      <c r="G369" s="24">
        <v>1313</v>
      </c>
      <c r="H369" s="42">
        <v>9062</v>
      </c>
      <c r="I369" s="53">
        <f t="shared" si="20"/>
        <v>10421.299999999999</v>
      </c>
      <c r="J369" s="17">
        <f t="shared" si="19"/>
        <v>13774.24</v>
      </c>
    </row>
    <row r="370" spans="2:10" ht="80.099999999999994" customHeight="1" thickBot="1">
      <c r="B370" s="65" t="s">
        <v>730</v>
      </c>
      <c r="C370" s="6"/>
      <c r="D370" s="7" t="s">
        <v>241</v>
      </c>
      <c r="E370" s="24">
        <v>1744</v>
      </c>
      <c r="F370" s="24">
        <v>1275</v>
      </c>
      <c r="G370" s="24">
        <v>1851</v>
      </c>
      <c r="H370" s="39">
        <v>15625</v>
      </c>
      <c r="I370" s="53">
        <f t="shared" si="20"/>
        <v>17968.75</v>
      </c>
      <c r="J370" s="17">
        <f t="shared" si="19"/>
        <v>23750</v>
      </c>
    </row>
    <row r="371" spans="2:10" ht="80.099999999999994" customHeight="1" thickBot="1">
      <c r="B371" s="65" t="s">
        <v>731</v>
      </c>
      <c r="C371" s="6"/>
      <c r="D371" s="7" t="s">
        <v>242</v>
      </c>
      <c r="E371" s="24">
        <v>1370</v>
      </c>
      <c r="F371" s="24">
        <v>600</v>
      </c>
      <c r="G371" s="24">
        <v>1657</v>
      </c>
      <c r="H371" s="42">
        <v>6875</v>
      </c>
      <c r="I371" s="53">
        <f t="shared" si="20"/>
        <v>7906.25</v>
      </c>
      <c r="J371" s="17">
        <f t="shared" si="19"/>
        <v>10450</v>
      </c>
    </row>
    <row r="372" spans="2:10" ht="80.099999999999994" customHeight="1" thickBot="1">
      <c r="B372" s="65" t="s">
        <v>732</v>
      </c>
      <c r="C372" s="6"/>
      <c r="D372" s="71" t="s">
        <v>734</v>
      </c>
      <c r="E372" s="70"/>
      <c r="F372" s="70"/>
      <c r="G372" s="70"/>
      <c r="H372" s="42">
        <v>12800</v>
      </c>
      <c r="I372" s="53"/>
      <c r="J372" s="17"/>
    </row>
    <row r="373" spans="2:10" ht="80.099999999999994" customHeight="1" thickBot="1">
      <c r="B373" s="65" t="s">
        <v>733</v>
      </c>
      <c r="C373" s="6"/>
      <c r="D373" s="7" t="s">
        <v>243</v>
      </c>
      <c r="E373" s="24">
        <v>1567</v>
      </c>
      <c r="F373" s="24">
        <v>900</v>
      </c>
      <c r="G373" s="24">
        <v>1428</v>
      </c>
      <c r="H373" s="39">
        <v>6250</v>
      </c>
      <c r="I373" s="53">
        <f t="shared" si="20"/>
        <v>7187.5</v>
      </c>
      <c r="J373" s="17">
        <f t="shared" si="19"/>
        <v>9500</v>
      </c>
    </row>
    <row r="374" spans="2:10" ht="80.099999999999994" customHeight="1" thickBot="1">
      <c r="B374" s="66" t="s">
        <v>735</v>
      </c>
      <c r="C374" s="6"/>
      <c r="D374" s="7" t="s">
        <v>244</v>
      </c>
      <c r="E374" s="25"/>
      <c r="F374" s="25"/>
      <c r="G374" s="25"/>
      <c r="H374" s="42">
        <v>6060</v>
      </c>
      <c r="I374" s="53">
        <f t="shared" si="20"/>
        <v>6969</v>
      </c>
      <c r="J374" s="17">
        <f t="shared" si="19"/>
        <v>9211.2000000000007</v>
      </c>
    </row>
    <row r="375" spans="2:10" ht="80.099999999999994" customHeight="1" thickBot="1">
      <c r="B375" s="65" t="s">
        <v>736</v>
      </c>
      <c r="C375" s="6"/>
      <c r="D375" s="7" t="s">
        <v>245</v>
      </c>
      <c r="E375" s="25"/>
      <c r="F375" s="25"/>
      <c r="G375" s="25"/>
      <c r="H375" s="39">
        <v>11250</v>
      </c>
      <c r="I375" s="53">
        <f t="shared" si="20"/>
        <v>12937.5</v>
      </c>
      <c r="J375" s="17">
        <f t="shared" si="19"/>
        <v>17100</v>
      </c>
    </row>
    <row r="376" spans="2:10" ht="80.099999999999994" customHeight="1" thickBot="1">
      <c r="B376" s="65" t="s">
        <v>737</v>
      </c>
      <c r="C376" s="6"/>
      <c r="D376" s="7" t="s">
        <v>246</v>
      </c>
      <c r="E376" s="25"/>
      <c r="F376" s="25"/>
      <c r="G376" s="25"/>
      <c r="H376" s="39">
        <v>11200</v>
      </c>
      <c r="I376" s="53">
        <f t="shared" si="20"/>
        <v>12880</v>
      </c>
      <c r="J376" s="17">
        <f t="shared" si="19"/>
        <v>17024</v>
      </c>
    </row>
    <row r="377" spans="2:10" ht="80.099999999999994" customHeight="1" thickBot="1">
      <c r="B377" s="65" t="s">
        <v>738</v>
      </c>
      <c r="C377" s="6"/>
      <c r="D377" s="7" t="s">
        <v>247</v>
      </c>
      <c r="E377" s="25"/>
      <c r="F377" s="25"/>
      <c r="G377" s="25"/>
      <c r="H377" s="39">
        <v>9000</v>
      </c>
      <c r="I377" s="53">
        <f t="shared" si="20"/>
        <v>10350</v>
      </c>
      <c r="J377" s="17">
        <f t="shared" si="19"/>
        <v>13680</v>
      </c>
    </row>
    <row r="378" spans="2:10" ht="80.099999999999994" customHeight="1" thickBot="1">
      <c r="B378" s="65" t="s">
        <v>739</v>
      </c>
      <c r="C378" s="6"/>
      <c r="D378" s="7" t="s">
        <v>248</v>
      </c>
      <c r="E378" s="25"/>
      <c r="F378" s="25"/>
      <c r="G378" s="25"/>
      <c r="H378" s="39">
        <v>18500</v>
      </c>
      <c r="I378" s="53">
        <f t="shared" si="20"/>
        <v>21275</v>
      </c>
      <c r="J378" s="17">
        <f t="shared" si="19"/>
        <v>28120</v>
      </c>
    </row>
    <row r="379" spans="2:10" ht="80.099999999999994" customHeight="1" thickBot="1">
      <c r="B379" s="65" t="s">
        <v>740</v>
      </c>
      <c r="C379" s="6"/>
      <c r="D379" s="7" t="s">
        <v>249</v>
      </c>
      <c r="E379" s="25"/>
      <c r="F379" s="25"/>
      <c r="G379" s="25"/>
      <c r="H379" s="39">
        <v>11500</v>
      </c>
      <c r="I379" s="53">
        <f t="shared" si="20"/>
        <v>13225</v>
      </c>
      <c r="J379" s="17">
        <f t="shared" si="19"/>
        <v>17480</v>
      </c>
    </row>
    <row r="380" spans="2:10" ht="80.099999999999994" customHeight="1" thickBot="1">
      <c r="B380" s="65" t="s">
        <v>741</v>
      </c>
      <c r="C380" s="6"/>
      <c r="D380" s="7" t="s">
        <v>250</v>
      </c>
      <c r="E380" s="25"/>
      <c r="F380" s="25"/>
      <c r="G380" s="25"/>
      <c r="H380" s="39">
        <v>21700</v>
      </c>
      <c r="I380" s="53">
        <f t="shared" si="20"/>
        <v>24955</v>
      </c>
      <c r="J380" s="17">
        <f t="shared" si="19"/>
        <v>32984</v>
      </c>
    </row>
    <row r="381" spans="2:10" ht="80.099999999999994" customHeight="1" thickBot="1">
      <c r="B381" s="65" t="s">
        <v>742</v>
      </c>
      <c r="C381" s="6"/>
      <c r="D381" s="7" t="s">
        <v>135</v>
      </c>
      <c r="E381" s="25"/>
      <c r="F381" s="25"/>
      <c r="G381" s="25"/>
      <c r="H381" s="39">
        <v>8000</v>
      </c>
      <c r="I381" s="53">
        <f t="shared" si="20"/>
        <v>9200</v>
      </c>
      <c r="J381" s="17">
        <f t="shared" si="19"/>
        <v>12160</v>
      </c>
    </row>
    <row r="382" spans="2:10" ht="80.099999999999994" customHeight="1" thickBot="1">
      <c r="B382" s="65" t="s">
        <v>743</v>
      </c>
      <c r="C382" s="6"/>
      <c r="D382" s="7" t="s">
        <v>251</v>
      </c>
      <c r="E382" s="25"/>
      <c r="F382" s="25"/>
      <c r="G382" s="25"/>
      <c r="H382" s="39">
        <v>47500</v>
      </c>
      <c r="I382" s="53"/>
      <c r="J382" s="17">
        <f t="shared" si="19"/>
        <v>72200</v>
      </c>
    </row>
    <row r="383" spans="2:10" ht="80.099999999999994" customHeight="1" thickBot="1">
      <c r="B383" s="65" t="s">
        <v>744</v>
      </c>
      <c r="C383" s="6"/>
      <c r="D383" s="7" t="s">
        <v>252</v>
      </c>
      <c r="E383" s="25"/>
      <c r="F383" s="25"/>
      <c r="G383" s="25"/>
      <c r="H383" s="39">
        <v>11750</v>
      </c>
      <c r="I383" s="53">
        <f t="shared" si="20"/>
        <v>13512.5</v>
      </c>
      <c r="J383" s="17">
        <f t="shared" si="19"/>
        <v>17860</v>
      </c>
    </row>
    <row r="384" spans="2:10" ht="80.099999999999994" customHeight="1" thickBot="1">
      <c r="B384" s="65" t="s">
        <v>745</v>
      </c>
      <c r="C384" s="6"/>
      <c r="D384" s="7" t="s">
        <v>253</v>
      </c>
      <c r="E384" s="25"/>
      <c r="F384" s="25"/>
      <c r="G384" s="25"/>
      <c r="H384" s="39">
        <v>9750</v>
      </c>
      <c r="I384" s="53">
        <f t="shared" si="20"/>
        <v>11212.5</v>
      </c>
      <c r="J384" s="17">
        <f t="shared" si="19"/>
        <v>14820</v>
      </c>
    </row>
    <row r="385" spans="2:10" ht="80.099999999999994" customHeight="1" thickBot="1">
      <c r="B385" s="65" t="s">
        <v>746</v>
      </c>
      <c r="C385" s="6"/>
      <c r="D385" s="7" t="s">
        <v>254</v>
      </c>
      <c r="E385" s="25"/>
      <c r="F385" s="25"/>
      <c r="G385" s="25"/>
      <c r="H385" s="39">
        <v>7750</v>
      </c>
      <c r="I385" s="53">
        <f t="shared" si="20"/>
        <v>8912.5</v>
      </c>
      <c r="J385" s="17">
        <f t="shared" si="19"/>
        <v>11780</v>
      </c>
    </row>
    <row r="386" spans="2:10" ht="80.099999999999994" customHeight="1" thickBot="1">
      <c r="B386" s="65" t="s">
        <v>747</v>
      </c>
      <c r="C386" s="6"/>
      <c r="D386" s="7" t="s">
        <v>255</v>
      </c>
      <c r="E386" s="25"/>
      <c r="F386" s="25"/>
      <c r="G386" s="25"/>
      <c r="H386" s="39">
        <v>16000</v>
      </c>
      <c r="I386" s="53">
        <f t="shared" si="20"/>
        <v>18400</v>
      </c>
      <c r="J386" s="17">
        <f t="shared" si="19"/>
        <v>24320</v>
      </c>
    </row>
    <row r="387" spans="2:10" ht="80.099999999999994" customHeight="1" thickBot="1">
      <c r="B387" s="65" t="s">
        <v>748</v>
      </c>
      <c r="C387" s="6"/>
      <c r="D387" s="7" t="s">
        <v>256</v>
      </c>
      <c r="E387" s="24">
        <v>2070</v>
      </c>
      <c r="F387" s="24">
        <v>1710</v>
      </c>
      <c r="G387" s="24">
        <v>2440</v>
      </c>
      <c r="H387" s="39">
        <v>9500</v>
      </c>
      <c r="I387" s="53">
        <f t="shared" si="20"/>
        <v>10925</v>
      </c>
      <c r="J387" s="17">
        <f t="shared" si="19"/>
        <v>14440</v>
      </c>
    </row>
    <row r="388" spans="2:10" ht="80.099999999999994" customHeight="1" thickBot="1">
      <c r="B388" s="65" t="s">
        <v>749</v>
      </c>
      <c r="C388" s="6"/>
      <c r="D388" s="7" t="s">
        <v>257</v>
      </c>
      <c r="E388" s="24">
        <v>2070</v>
      </c>
      <c r="F388" s="24">
        <v>1710</v>
      </c>
      <c r="G388" s="24">
        <v>2440</v>
      </c>
      <c r="H388" s="39">
        <v>13750</v>
      </c>
      <c r="I388" s="53"/>
      <c r="J388" s="17">
        <f t="shared" si="19"/>
        <v>20900</v>
      </c>
    </row>
    <row r="389" spans="2:10" ht="80.099999999999994" customHeight="1" thickBot="1">
      <c r="B389" s="65" t="s">
        <v>750</v>
      </c>
      <c r="C389" s="6"/>
      <c r="D389" s="7" t="s">
        <v>258</v>
      </c>
      <c r="E389" s="24">
        <v>2070</v>
      </c>
      <c r="F389" s="24">
        <v>3170</v>
      </c>
      <c r="G389" s="27">
        <v>2440</v>
      </c>
      <c r="H389" s="39">
        <v>11500</v>
      </c>
      <c r="I389" s="53">
        <f t="shared" si="20"/>
        <v>13225</v>
      </c>
      <c r="J389" s="17">
        <f t="shared" si="19"/>
        <v>17480</v>
      </c>
    </row>
    <row r="390" spans="2:10" ht="80.099999999999994" customHeight="1" thickBot="1">
      <c r="B390" s="66" t="s">
        <v>751</v>
      </c>
      <c r="C390" s="6"/>
      <c r="D390" s="7" t="s">
        <v>259</v>
      </c>
      <c r="E390" s="25"/>
      <c r="F390" s="25"/>
      <c r="G390" s="25"/>
      <c r="H390" s="39">
        <v>2250</v>
      </c>
      <c r="I390" s="53"/>
      <c r="J390" s="17">
        <f t="shared" si="19"/>
        <v>3420</v>
      </c>
    </row>
    <row r="391" spans="2:10" ht="80.099999999999994" customHeight="1" thickBot="1">
      <c r="B391" s="65" t="s">
        <v>752</v>
      </c>
      <c r="C391" s="6"/>
      <c r="D391" s="7" t="s">
        <v>256</v>
      </c>
      <c r="E391" s="24">
        <v>2355</v>
      </c>
      <c r="F391" s="24">
        <v>1100</v>
      </c>
      <c r="G391" s="27">
        <v>2440</v>
      </c>
      <c r="H391" s="39">
        <v>7000</v>
      </c>
      <c r="I391" s="53">
        <f t="shared" si="20"/>
        <v>8050</v>
      </c>
      <c r="J391" s="17">
        <f t="shared" si="19"/>
        <v>10640</v>
      </c>
    </row>
    <row r="392" spans="2:10" ht="80.099999999999994" customHeight="1" thickBot="1">
      <c r="B392" s="65" t="s">
        <v>753</v>
      </c>
      <c r="C392" s="6"/>
      <c r="D392" s="7" t="s">
        <v>256</v>
      </c>
      <c r="E392" s="24">
        <v>3520</v>
      </c>
      <c r="F392" s="24">
        <v>1555</v>
      </c>
      <c r="G392" s="27">
        <v>2440</v>
      </c>
      <c r="H392" s="39">
        <v>11500</v>
      </c>
      <c r="I392" s="53"/>
      <c r="J392" s="17">
        <f t="shared" si="19"/>
        <v>17480</v>
      </c>
    </row>
    <row r="393" spans="2:10" ht="80.099999999999994" customHeight="1" thickBot="1">
      <c r="B393" s="65" t="s">
        <v>754</v>
      </c>
      <c r="C393" s="6"/>
      <c r="D393" s="7" t="s">
        <v>256</v>
      </c>
      <c r="E393" s="24">
        <v>1300</v>
      </c>
      <c r="F393" s="24">
        <v>1140</v>
      </c>
      <c r="G393" s="27">
        <v>2340</v>
      </c>
      <c r="H393" s="39">
        <v>6000</v>
      </c>
      <c r="I393" s="53"/>
      <c r="J393" s="17">
        <f t="shared" si="19"/>
        <v>9120</v>
      </c>
    </row>
    <row r="394" spans="2:10" ht="80.099999999999994" customHeight="1" thickBot="1">
      <c r="B394" s="65" t="s">
        <v>762</v>
      </c>
      <c r="C394" s="6"/>
      <c r="D394" s="7" t="s">
        <v>256</v>
      </c>
      <c r="E394" s="24">
        <v>1300</v>
      </c>
      <c r="F394" s="24">
        <v>2165</v>
      </c>
      <c r="G394" s="27">
        <v>2340</v>
      </c>
      <c r="H394" s="39">
        <v>7250</v>
      </c>
      <c r="I394" s="53">
        <f t="shared" si="20"/>
        <v>8337.5</v>
      </c>
      <c r="J394" s="17">
        <f t="shared" si="19"/>
        <v>11020</v>
      </c>
    </row>
    <row r="395" spans="2:10" ht="80.099999999999994" customHeight="1" thickBot="1">
      <c r="B395" s="65" t="s">
        <v>763</v>
      </c>
      <c r="C395" s="6"/>
      <c r="D395" s="7" t="s">
        <v>256</v>
      </c>
      <c r="E395" s="24">
        <v>1075</v>
      </c>
      <c r="F395" s="24">
        <v>760</v>
      </c>
      <c r="G395" s="27">
        <v>2440</v>
      </c>
      <c r="H395" s="42">
        <v>3800</v>
      </c>
      <c r="I395" s="53"/>
      <c r="J395" s="17">
        <f t="shared" si="19"/>
        <v>5776</v>
      </c>
    </row>
    <row r="396" spans="2:10" ht="80.099999999999994" customHeight="1" thickBot="1">
      <c r="B396" s="65" t="s">
        <v>764</v>
      </c>
      <c r="C396" s="6"/>
      <c r="D396" s="7" t="s">
        <v>256</v>
      </c>
      <c r="E396" s="24">
        <v>2730</v>
      </c>
      <c r="F396" s="24">
        <v>670</v>
      </c>
      <c r="G396" s="27">
        <v>2440</v>
      </c>
      <c r="H396" s="39">
        <v>7750</v>
      </c>
      <c r="I396" s="53"/>
      <c r="J396" s="17">
        <f t="shared" si="19"/>
        <v>11780</v>
      </c>
    </row>
    <row r="397" spans="2:10" ht="80.099999999999994" customHeight="1" thickBot="1">
      <c r="B397" s="65" t="s">
        <v>765</v>
      </c>
      <c r="C397" s="6"/>
      <c r="D397" s="7" t="s">
        <v>256</v>
      </c>
      <c r="E397" s="24">
        <v>4230</v>
      </c>
      <c r="F397" s="24">
        <v>670</v>
      </c>
      <c r="G397" s="27">
        <v>2440</v>
      </c>
      <c r="H397" s="39">
        <v>10000</v>
      </c>
      <c r="I397" s="53">
        <f t="shared" si="20"/>
        <v>11500</v>
      </c>
      <c r="J397" s="17">
        <f t="shared" si="19"/>
        <v>15200</v>
      </c>
    </row>
    <row r="398" spans="2:10" ht="80.099999999999994" customHeight="1" thickBot="1">
      <c r="B398" s="65" t="s">
        <v>766</v>
      </c>
      <c r="C398" s="6"/>
      <c r="D398" s="7" t="s">
        <v>260</v>
      </c>
      <c r="E398" s="25"/>
      <c r="F398" s="25"/>
      <c r="G398" s="25"/>
      <c r="H398" s="42">
        <v>19650</v>
      </c>
      <c r="I398" s="53">
        <f t="shared" si="20"/>
        <v>22597.5</v>
      </c>
      <c r="J398" s="17">
        <f t="shared" si="19"/>
        <v>29868</v>
      </c>
    </row>
    <row r="399" spans="2:10" ht="80.099999999999994" customHeight="1" thickBot="1">
      <c r="B399" s="65" t="s">
        <v>767</v>
      </c>
      <c r="C399" s="6"/>
      <c r="D399" s="7" t="s">
        <v>260</v>
      </c>
      <c r="E399" s="25"/>
      <c r="F399" s="25"/>
      <c r="G399" s="25"/>
      <c r="H399" s="42">
        <v>23650</v>
      </c>
      <c r="I399" s="53">
        <f t="shared" si="20"/>
        <v>27197.5</v>
      </c>
      <c r="J399" s="17">
        <f t="shared" si="19"/>
        <v>35948</v>
      </c>
    </row>
    <row r="400" spans="2:10" ht="80.099999999999994" customHeight="1" thickBot="1">
      <c r="B400" s="65" t="s">
        <v>768</v>
      </c>
      <c r="C400" s="6"/>
      <c r="D400" s="7" t="s">
        <v>260</v>
      </c>
      <c r="E400" s="25"/>
      <c r="F400" s="25"/>
      <c r="G400" s="25"/>
      <c r="H400" s="42"/>
      <c r="I400" s="53">
        <f t="shared" si="20"/>
        <v>0</v>
      </c>
      <c r="J400" s="17">
        <f t="shared" si="19"/>
        <v>0</v>
      </c>
    </row>
    <row r="401" spans="2:10" ht="80.099999999999994" customHeight="1" thickBot="1">
      <c r="B401" s="65" t="s">
        <v>769</v>
      </c>
      <c r="C401" s="6"/>
      <c r="D401" s="7" t="s">
        <v>261</v>
      </c>
      <c r="E401" s="24">
        <v>4875</v>
      </c>
      <c r="F401" s="24">
        <v>3719</v>
      </c>
      <c r="G401" s="27">
        <v>2660</v>
      </c>
      <c r="H401" s="42"/>
      <c r="I401" s="53">
        <f t="shared" si="20"/>
        <v>0</v>
      </c>
      <c r="J401" s="17">
        <f t="shared" si="19"/>
        <v>0</v>
      </c>
    </row>
    <row r="402" spans="2:10" ht="80.099999999999994" customHeight="1" thickBot="1">
      <c r="B402" s="65" t="s">
        <v>770</v>
      </c>
      <c r="C402" s="6"/>
      <c r="D402" s="7" t="s">
        <v>262</v>
      </c>
      <c r="E402" s="24">
        <v>3337</v>
      </c>
      <c r="F402" s="24">
        <v>2766</v>
      </c>
      <c r="G402" s="27">
        <v>1312</v>
      </c>
      <c r="H402" s="39">
        <v>10500</v>
      </c>
      <c r="I402" s="53"/>
      <c r="J402" s="17">
        <f t="shared" si="19"/>
        <v>15960</v>
      </c>
    </row>
    <row r="403" spans="2:10" ht="34.5" customHeight="1" thickBot="1">
      <c r="B403" s="101" t="s">
        <v>263</v>
      </c>
      <c r="C403" s="101"/>
      <c r="D403" s="101"/>
      <c r="E403" s="101"/>
      <c r="F403" s="101"/>
      <c r="G403" s="101"/>
      <c r="H403" s="101"/>
      <c r="I403" s="53">
        <f t="shared" si="20"/>
        <v>0</v>
      </c>
      <c r="J403" s="17">
        <f t="shared" si="19"/>
        <v>0</v>
      </c>
    </row>
    <row r="404" spans="2:10" ht="80.099999999999994" customHeight="1" thickBot="1">
      <c r="B404" s="65" t="s">
        <v>771</v>
      </c>
      <c r="C404" s="6"/>
      <c r="D404" s="7" t="s">
        <v>207</v>
      </c>
      <c r="E404" s="24">
        <v>1323</v>
      </c>
      <c r="F404" s="24">
        <v>2459</v>
      </c>
      <c r="G404" s="27">
        <v>2175</v>
      </c>
      <c r="H404" s="42"/>
      <c r="I404" s="53"/>
      <c r="J404" s="17">
        <f t="shared" si="19"/>
        <v>0</v>
      </c>
    </row>
    <row r="405" spans="2:10" ht="80.099999999999994" customHeight="1" thickBot="1">
      <c r="B405" s="65" t="s">
        <v>772</v>
      </c>
      <c r="C405" s="6"/>
      <c r="D405" s="7" t="s">
        <v>264</v>
      </c>
      <c r="E405" s="24">
        <v>1431</v>
      </c>
      <c r="F405" s="24">
        <v>1814</v>
      </c>
      <c r="G405" s="27">
        <v>2136</v>
      </c>
      <c r="H405" s="39">
        <v>24209</v>
      </c>
      <c r="I405" s="53"/>
      <c r="J405" s="17">
        <f t="shared" si="19"/>
        <v>36797.68</v>
      </c>
    </row>
    <row r="406" spans="2:10" ht="80.099999999999994" customHeight="1" thickBot="1">
      <c r="B406" s="65" t="s">
        <v>773</v>
      </c>
      <c r="C406" s="6"/>
      <c r="D406" s="7" t="s">
        <v>265</v>
      </c>
      <c r="E406" s="24">
        <v>1443</v>
      </c>
      <c r="F406" s="24">
        <v>1814</v>
      </c>
      <c r="G406" s="27">
        <v>2136</v>
      </c>
      <c r="H406" s="39">
        <v>24112</v>
      </c>
      <c r="I406" s="53"/>
      <c r="J406" s="17">
        <f t="shared" si="19"/>
        <v>36650.239999999998</v>
      </c>
    </row>
    <row r="407" spans="2:10" ht="80.099999999999994" customHeight="1" thickBot="1">
      <c r="B407" s="65" t="s">
        <v>774</v>
      </c>
      <c r="C407" s="6"/>
      <c r="D407" s="7" t="s">
        <v>205</v>
      </c>
      <c r="E407" s="24">
        <v>1536</v>
      </c>
      <c r="F407" s="24">
        <v>2083</v>
      </c>
      <c r="G407" s="27">
        <v>1765</v>
      </c>
      <c r="H407" s="39">
        <v>26231</v>
      </c>
      <c r="I407" s="53"/>
      <c r="J407" s="17">
        <f t="shared" si="19"/>
        <v>39871.120000000003</v>
      </c>
    </row>
    <row r="408" spans="2:10" ht="80.099999999999994" customHeight="1" thickBot="1">
      <c r="B408" s="65" t="s">
        <v>775</v>
      </c>
      <c r="C408" s="6"/>
      <c r="D408" s="7" t="s">
        <v>193</v>
      </c>
      <c r="E408" s="24">
        <v>1794</v>
      </c>
      <c r="F408" s="24">
        <v>2252</v>
      </c>
      <c r="G408" s="27">
        <v>2391</v>
      </c>
      <c r="H408" s="39">
        <v>27605</v>
      </c>
      <c r="I408" s="53"/>
      <c r="J408" s="17">
        <f t="shared" si="19"/>
        <v>41959.6</v>
      </c>
    </row>
    <row r="409" spans="2:10" ht="80.099999999999994" customHeight="1" thickBot="1">
      <c r="B409" s="65" t="s">
        <v>776</v>
      </c>
      <c r="C409" s="6"/>
      <c r="D409" s="7" t="s">
        <v>212</v>
      </c>
      <c r="E409" s="24">
        <v>1624</v>
      </c>
      <c r="F409" s="24">
        <v>1989</v>
      </c>
      <c r="G409" s="27">
        <v>1815</v>
      </c>
      <c r="H409" s="39">
        <v>22960</v>
      </c>
      <c r="I409" s="53"/>
      <c r="J409" s="17">
        <f t="shared" si="19"/>
        <v>34899.199999999997</v>
      </c>
    </row>
    <row r="410" spans="2:10" ht="80.099999999999994" customHeight="1" thickBot="1">
      <c r="B410" s="65" t="s">
        <v>777</v>
      </c>
      <c r="C410" s="6"/>
      <c r="D410" s="7" t="s">
        <v>266</v>
      </c>
      <c r="E410" s="24">
        <v>1528</v>
      </c>
      <c r="F410" s="24">
        <v>1872</v>
      </c>
      <c r="G410" s="27">
        <v>1672</v>
      </c>
      <c r="H410" s="39">
        <v>21676</v>
      </c>
      <c r="I410" s="53"/>
      <c r="J410" s="17">
        <f t="shared" si="19"/>
        <v>32947.520000000004</v>
      </c>
    </row>
    <row r="411" spans="2:10" ht="80.099999999999994" customHeight="1" thickBot="1">
      <c r="B411" s="65" t="s">
        <v>778</v>
      </c>
      <c r="C411" s="6"/>
      <c r="D411" s="7" t="s">
        <v>267</v>
      </c>
      <c r="E411" s="24">
        <v>1864</v>
      </c>
      <c r="F411" s="24">
        <v>2162</v>
      </c>
      <c r="G411" s="27">
        <v>1839</v>
      </c>
      <c r="H411" s="42"/>
      <c r="I411" s="53"/>
      <c r="J411" s="17">
        <f t="shared" si="19"/>
        <v>0</v>
      </c>
    </row>
    <row r="412" spans="2:10" ht="80.099999999999994" customHeight="1" thickBot="1">
      <c r="B412" s="65" t="s">
        <v>779</v>
      </c>
      <c r="C412" s="6"/>
      <c r="D412" s="7" t="s">
        <v>268</v>
      </c>
      <c r="E412" s="24">
        <v>1618</v>
      </c>
      <c r="F412" s="24">
        <v>2540</v>
      </c>
      <c r="G412" s="27">
        <v>1679</v>
      </c>
      <c r="H412" s="39">
        <v>29852</v>
      </c>
      <c r="I412" s="53"/>
      <c r="J412" s="17">
        <f t="shared" si="19"/>
        <v>45375.040000000001</v>
      </c>
    </row>
    <row r="413" spans="2:10" ht="80.099999999999994" customHeight="1" thickBot="1">
      <c r="B413" s="65" t="s">
        <v>780</v>
      </c>
      <c r="C413" s="6"/>
      <c r="D413" s="7" t="s">
        <v>269</v>
      </c>
      <c r="E413" s="24">
        <v>1520</v>
      </c>
      <c r="F413" s="24">
        <v>1998</v>
      </c>
      <c r="G413" s="27">
        <v>1793</v>
      </c>
      <c r="H413" s="42"/>
      <c r="I413" s="53"/>
      <c r="J413" s="17">
        <f t="shared" si="19"/>
        <v>0</v>
      </c>
    </row>
    <row r="414" spans="2:10" ht="80.099999999999994" customHeight="1" thickBot="1">
      <c r="B414" s="65" t="s">
        <v>781</v>
      </c>
      <c r="C414" s="6"/>
      <c r="D414" s="7" t="s">
        <v>270</v>
      </c>
      <c r="E414" s="24">
        <v>2119</v>
      </c>
      <c r="F414" s="24">
        <v>2615</v>
      </c>
      <c r="G414" s="27">
        <v>1146</v>
      </c>
      <c r="H414" s="42"/>
      <c r="I414" s="53"/>
      <c r="J414" s="17">
        <f t="shared" si="19"/>
        <v>0</v>
      </c>
    </row>
    <row r="415" spans="2:10" ht="80.099999999999994" customHeight="1" thickBot="1">
      <c r="B415" s="65" t="s">
        <v>782</v>
      </c>
      <c r="C415" s="6"/>
      <c r="D415" s="7" t="s">
        <v>271</v>
      </c>
      <c r="E415" s="24">
        <v>2119</v>
      </c>
      <c r="F415" s="24">
        <v>2615</v>
      </c>
      <c r="G415" s="27">
        <v>1146</v>
      </c>
      <c r="H415" s="39">
        <v>22550</v>
      </c>
      <c r="I415" s="53"/>
      <c r="J415" s="17">
        <f t="shared" si="19"/>
        <v>34276</v>
      </c>
    </row>
    <row r="416" spans="2:10" ht="80.099999999999994" customHeight="1" thickBot="1">
      <c r="B416" s="65" t="s">
        <v>783</v>
      </c>
      <c r="C416" s="6"/>
      <c r="D416" s="7" t="s">
        <v>272</v>
      </c>
      <c r="E416" s="24">
        <v>2170</v>
      </c>
      <c r="F416" s="24">
        <v>1070</v>
      </c>
      <c r="G416" s="27">
        <v>1510</v>
      </c>
      <c r="H416" s="39">
        <v>24410</v>
      </c>
      <c r="I416" s="53"/>
      <c r="J416" s="17">
        <f t="shared" si="19"/>
        <v>37103.199999999997</v>
      </c>
    </row>
    <row r="417" spans="2:10" ht="80.099999999999994" customHeight="1" thickBot="1">
      <c r="B417" s="65" t="s">
        <v>784</v>
      </c>
      <c r="C417" s="6"/>
      <c r="D417" s="7" t="s">
        <v>273</v>
      </c>
      <c r="E417" s="24">
        <v>1485</v>
      </c>
      <c r="F417" s="24">
        <v>1025</v>
      </c>
      <c r="G417" s="27">
        <v>1960</v>
      </c>
      <c r="H417" s="39">
        <v>25325</v>
      </c>
      <c r="I417" s="53"/>
      <c r="J417" s="17">
        <f t="shared" si="19"/>
        <v>38494</v>
      </c>
    </row>
    <row r="418" spans="2:10" ht="80.099999999999994" customHeight="1" thickBot="1">
      <c r="B418" s="65" t="s">
        <v>785</v>
      </c>
      <c r="C418" s="6"/>
      <c r="D418" s="102" t="s">
        <v>149</v>
      </c>
      <c r="E418" s="102"/>
      <c r="F418" s="102"/>
      <c r="G418" s="102"/>
      <c r="H418" s="39">
        <v>3490</v>
      </c>
      <c r="I418" s="53"/>
      <c r="J418" s="17">
        <f t="shared" si="19"/>
        <v>5304.8</v>
      </c>
    </row>
    <row r="419" spans="2:10" ht="33.75" customHeight="1" thickBot="1">
      <c r="B419" s="103" t="s">
        <v>274</v>
      </c>
      <c r="C419" s="103"/>
      <c r="D419" s="103"/>
      <c r="E419" s="103"/>
      <c r="F419" s="103"/>
      <c r="G419" s="103"/>
      <c r="H419" s="42"/>
      <c r="I419" s="53"/>
      <c r="J419" s="17"/>
    </row>
    <row r="420" spans="2:10" ht="80.099999999999994" customHeight="1" thickBot="1">
      <c r="B420" s="65" t="s">
        <v>786</v>
      </c>
      <c r="C420" s="6"/>
      <c r="D420" s="7" t="s">
        <v>275</v>
      </c>
      <c r="E420" s="24">
        <v>3170</v>
      </c>
      <c r="F420" s="24">
        <v>2070</v>
      </c>
      <c r="G420" s="24">
        <v>980</v>
      </c>
      <c r="H420" s="39">
        <v>6625</v>
      </c>
      <c r="I420" s="53"/>
      <c r="J420" s="17">
        <f t="shared" si="19"/>
        <v>10070</v>
      </c>
    </row>
    <row r="421" spans="2:10" ht="80.099999999999994" customHeight="1" thickBot="1">
      <c r="B421" s="65" t="s">
        <v>787</v>
      </c>
      <c r="C421" s="6"/>
      <c r="D421" s="7" t="s">
        <v>276</v>
      </c>
      <c r="E421" s="24">
        <v>3170</v>
      </c>
      <c r="F421" s="24">
        <v>2070</v>
      </c>
      <c r="G421" s="27">
        <v>3200</v>
      </c>
      <c r="H421" s="39">
        <v>10250</v>
      </c>
      <c r="I421" s="53"/>
      <c r="J421" s="17">
        <f t="shared" si="19"/>
        <v>15580</v>
      </c>
    </row>
    <row r="422" spans="2:10" ht="80.099999999999994" customHeight="1" thickBot="1">
      <c r="B422" s="65" t="s">
        <v>788</v>
      </c>
      <c r="C422" s="6"/>
      <c r="D422" s="7" t="s">
        <v>277</v>
      </c>
      <c r="E422" s="24">
        <v>1930</v>
      </c>
      <c r="F422" s="24">
        <v>690</v>
      </c>
      <c r="G422" s="27">
        <v>1270</v>
      </c>
      <c r="H422" s="42"/>
      <c r="I422" s="53"/>
      <c r="J422" s="17">
        <f t="shared" si="19"/>
        <v>0</v>
      </c>
    </row>
    <row r="423" spans="2:10" ht="80.099999999999994" customHeight="1" thickBot="1">
      <c r="B423" s="65" t="s">
        <v>789</v>
      </c>
      <c r="C423" s="6"/>
      <c r="D423" s="7" t="s">
        <v>278</v>
      </c>
      <c r="E423" s="24">
        <v>5160</v>
      </c>
      <c r="F423" s="24">
        <v>1555</v>
      </c>
      <c r="G423" s="27">
        <v>2080</v>
      </c>
      <c r="H423" s="42"/>
      <c r="I423" s="53"/>
      <c r="J423" s="17">
        <f t="shared" si="19"/>
        <v>0</v>
      </c>
    </row>
    <row r="424" spans="2:10" ht="80.099999999999994" customHeight="1" thickBot="1">
      <c r="B424" s="65" t="s">
        <v>790</v>
      </c>
      <c r="C424" s="10"/>
      <c r="D424" s="7" t="s">
        <v>279</v>
      </c>
      <c r="E424" s="24">
        <v>170</v>
      </c>
      <c r="F424" s="24">
        <v>100</v>
      </c>
      <c r="G424" s="27">
        <v>1640</v>
      </c>
      <c r="H424" s="39">
        <v>7000</v>
      </c>
      <c r="I424" s="53"/>
      <c r="J424" s="17">
        <f t="shared" si="19"/>
        <v>10640</v>
      </c>
    </row>
    <row r="425" spans="2:10" ht="80.099999999999994" customHeight="1" thickBot="1">
      <c r="B425" s="65" t="s">
        <v>791</v>
      </c>
      <c r="C425" s="10"/>
      <c r="D425" s="7" t="s">
        <v>280</v>
      </c>
      <c r="E425" s="24">
        <v>170</v>
      </c>
      <c r="F425" s="24">
        <v>100</v>
      </c>
      <c r="G425" s="27">
        <v>1640</v>
      </c>
      <c r="H425" s="42"/>
      <c r="I425" s="53"/>
      <c r="J425" s="17">
        <f t="shared" si="19"/>
        <v>0</v>
      </c>
    </row>
    <row r="426" spans="2:10" ht="80.099999999999994" customHeight="1" thickBot="1">
      <c r="B426" s="65" t="s">
        <v>792</v>
      </c>
      <c r="C426" s="10"/>
      <c r="D426" s="7" t="s">
        <v>281</v>
      </c>
      <c r="E426" s="24">
        <v>530</v>
      </c>
      <c r="F426" s="24">
        <v>715</v>
      </c>
      <c r="G426" s="27">
        <v>1595</v>
      </c>
      <c r="H426" s="42"/>
      <c r="I426" s="53"/>
      <c r="J426" s="17">
        <f t="shared" si="19"/>
        <v>0</v>
      </c>
    </row>
    <row r="427" spans="2:10" ht="80.099999999999994" customHeight="1" thickBot="1">
      <c r="B427" s="65" t="s">
        <v>793</v>
      </c>
      <c r="C427" s="10"/>
      <c r="D427" s="7" t="s">
        <v>282</v>
      </c>
      <c r="E427" s="24">
        <v>925</v>
      </c>
      <c r="F427" s="24">
        <v>620</v>
      </c>
      <c r="G427" s="24">
        <v>680</v>
      </c>
      <c r="H427" s="42"/>
      <c r="I427" s="53"/>
      <c r="J427" s="17">
        <f t="shared" si="19"/>
        <v>0</v>
      </c>
    </row>
    <row r="428" spans="2:10" ht="80.099999999999994" customHeight="1" thickBot="1">
      <c r="B428" s="65" t="s">
        <v>794</v>
      </c>
      <c r="C428" s="10"/>
      <c r="D428" s="7" t="s">
        <v>283</v>
      </c>
      <c r="E428" s="24">
        <v>1200</v>
      </c>
      <c r="F428" s="24">
        <v>0</v>
      </c>
      <c r="G428" s="24">
        <v>900</v>
      </c>
      <c r="H428" s="42"/>
      <c r="I428" s="53"/>
      <c r="J428" s="17">
        <f t="shared" ref="J428:J449" si="21">H428+(H428*52%)</f>
        <v>0</v>
      </c>
    </row>
    <row r="429" spans="2:10" ht="80.099999999999994" customHeight="1" thickBot="1">
      <c r="B429" s="65" t="s">
        <v>795</v>
      </c>
      <c r="C429" s="10"/>
      <c r="D429" s="7" t="s">
        <v>284</v>
      </c>
      <c r="E429" s="24">
        <v>1800</v>
      </c>
      <c r="F429" s="24">
        <v>0</v>
      </c>
      <c r="G429" s="27">
        <v>1050</v>
      </c>
      <c r="H429" s="42"/>
      <c r="I429" s="53"/>
      <c r="J429" s="17">
        <f t="shared" si="21"/>
        <v>0</v>
      </c>
    </row>
    <row r="430" spans="2:10" ht="80.099999999999994" customHeight="1" thickBot="1">
      <c r="B430" s="65" t="s">
        <v>796</v>
      </c>
      <c r="C430" s="10"/>
      <c r="D430" s="7" t="s">
        <v>285</v>
      </c>
      <c r="E430" s="24">
        <v>1500</v>
      </c>
      <c r="F430" s="24">
        <v>1800</v>
      </c>
      <c r="G430" s="27">
        <v>3000</v>
      </c>
      <c r="H430" s="39">
        <v>13750</v>
      </c>
      <c r="I430" s="53"/>
      <c r="J430" s="17">
        <f t="shared" si="21"/>
        <v>20900</v>
      </c>
    </row>
    <row r="431" spans="2:10" ht="80.099999999999994" customHeight="1" thickBot="1">
      <c r="B431" s="65" t="s">
        <v>797</v>
      </c>
      <c r="C431" s="10"/>
      <c r="D431" s="7" t="s">
        <v>286</v>
      </c>
      <c r="E431" s="24">
        <v>1200</v>
      </c>
      <c r="F431" s="24">
        <v>0</v>
      </c>
      <c r="G431" s="27">
        <v>3750</v>
      </c>
      <c r="H431" s="39">
        <v>4500</v>
      </c>
      <c r="I431" s="53"/>
      <c r="J431" s="17">
        <f t="shared" si="21"/>
        <v>6840</v>
      </c>
    </row>
    <row r="432" spans="2:10" ht="80.099999999999994" customHeight="1" thickBot="1">
      <c r="B432" s="65" t="s">
        <v>798</v>
      </c>
      <c r="C432" s="10"/>
      <c r="D432" s="7" t="s">
        <v>287</v>
      </c>
      <c r="E432" s="24">
        <v>1200</v>
      </c>
      <c r="F432" s="24">
        <v>0</v>
      </c>
      <c r="G432" s="27">
        <v>3750</v>
      </c>
      <c r="H432" s="42"/>
      <c r="I432" s="53"/>
      <c r="J432" s="17">
        <f t="shared" si="21"/>
        <v>0</v>
      </c>
    </row>
    <row r="433" spans="1:10" ht="80.099999999999994" customHeight="1" thickBot="1">
      <c r="B433" s="65" t="s">
        <v>799</v>
      </c>
      <c r="C433" s="10"/>
      <c r="D433" s="7" t="s">
        <v>288</v>
      </c>
      <c r="E433" s="24">
        <v>450</v>
      </c>
      <c r="F433" s="24">
        <v>600</v>
      </c>
      <c r="G433" s="24">
        <v>0</v>
      </c>
      <c r="H433" s="39">
        <v>750</v>
      </c>
      <c r="I433" s="53"/>
      <c r="J433" s="17">
        <f t="shared" si="21"/>
        <v>1140</v>
      </c>
    </row>
    <row r="434" spans="1:10" ht="80.099999999999994" customHeight="1" thickBot="1">
      <c r="B434" s="65" t="s">
        <v>800</v>
      </c>
      <c r="C434" s="10"/>
      <c r="D434" s="7" t="s">
        <v>289</v>
      </c>
      <c r="E434" s="24">
        <v>450</v>
      </c>
      <c r="F434" s="24">
        <v>600</v>
      </c>
      <c r="G434" s="24">
        <v>0</v>
      </c>
      <c r="H434" s="42"/>
      <c r="I434" s="53"/>
      <c r="J434" s="17">
        <f t="shared" si="21"/>
        <v>0</v>
      </c>
    </row>
    <row r="435" spans="1:10" ht="80.099999999999994" customHeight="1" thickBot="1">
      <c r="B435" s="65" t="s">
        <v>801</v>
      </c>
      <c r="C435" s="10"/>
      <c r="D435" s="7" t="s">
        <v>290</v>
      </c>
      <c r="E435" s="24">
        <v>2500</v>
      </c>
      <c r="F435" s="24">
        <v>1250</v>
      </c>
      <c r="G435" s="27">
        <v>1295</v>
      </c>
      <c r="H435" s="39">
        <v>6625</v>
      </c>
      <c r="I435" s="53"/>
      <c r="J435" s="17">
        <f t="shared" si="21"/>
        <v>10070</v>
      </c>
    </row>
    <row r="436" spans="1:10" ht="80.099999999999994" customHeight="1" thickBot="1">
      <c r="B436" s="65" t="s">
        <v>802</v>
      </c>
      <c r="C436" s="10"/>
      <c r="D436" s="7" t="s">
        <v>291</v>
      </c>
      <c r="E436" s="24">
        <v>3045</v>
      </c>
      <c r="F436" s="24">
        <v>1200</v>
      </c>
      <c r="G436" s="27">
        <v>3745</v>
      </c>
      <c r="H436" s="42"/>
      <c r="I436" s="53"/>
      <c r="J436" s="17">
        <f t="shared" si="21"/>
        <v>0</v>
      </c>
    </row>
    <row r="437" spans="1:10" ht="80.099999999999994" customHeight="1" thickBot="1">
      <c r="B437" s="65" t="s">
        <v>803</v>
      </c>
      <c r="C437" s="10"/>
      <c r="D437" s="7" t="s">
        <v>292</v>
      </c>
      <c r="E437" s="25"/>
      <c r="F437" s="25"/>
      <c r="G437" s="25"/>
      <c r="H437" s="39">
        <v>27500</v>
      </c>
      <c r="I437" s="53"/>
      <c r="J437" s="17">
        <f t="shared" si="21"/>
        <v>41800</v>
      </c>
    </row>
    <row r="438" spans="1:10" ht="80.099999999999994" customHeight="1" thickBot="1">
      <c r="B438" s="65" t="s">
        <v>804</v>
      </c>
      <c r="C438" s="10"/>
      <c r="D438" s="7" t="s">
        <v>293</v>
      </c>
      <c r="E438" s="25"/>
      <c r="F438" s="25"/>
      <c r="G438" s="25"/>
      <c r="H438" s="42"/>
      <c r="I438" s="53"/>
      <c r="J438" s="17">
        <f t="shared" si="21"/>
        <v>0</v>
      </c>
    </row>
    <row r="439" spans="1:10" ht="80.099999999999994" customHeight="1" thickBot="1">
      <c r="B439" s="65" t="s">
        <v>805</v>
      </c>
      <c r="C439" s="10"/>
      <c r="D439" s="7" t="s">
        <v>294</v>
      </c>
      <c r="E439" s="25"/>
      <c r="F439" s="25"/>
      <c r="G439" s="25"/>
      <c r="H439" s="42"/>
      <c r="I439" s="53"/>
      <c r="J439" s="17">
        <f t="shared" si="21"/>
        <v>0</v>
      </c>
    </row>
    <row r="440" spans="1:10" ht="80.099999999999994" customHeight="1" thickBot="1">
      <c r="B440" s="65" t="s">
        <v>806</v>
      </c>
      <c r="C440" s="10"/>
      <c r="D440" s="7" t="s">
        <v>295</v>
      </c>
      <c r="E440" s="25"/>
      <c r="F440" s="25"/>
      <c r="G440" s="25"/>
      <c r="H440" s="39">
        <v>66250</v>
      </c>
      <c r="I440" s="84"/>
      <c r="J440" s="17">
        <f t="shared" si="21"/>
        <v>100700</v>
      </c>
    </row>
    <row r="441" spans="1:10" ht="80.099999999999994" customHeight="1" thickBot="1">
      <c r="B441" s="65" t="s">
        <v>807</v>
      </c>
      <c r="C441" s="69"/>
      <c r="D441" s="76" t="s">
        <v>810</v>
      </c>
      <c r="E441" s="77"/>
      <c r="F441" s="77"/>
      <c r="G441" s="77"/>
      <c r="H441" s="80">
        <v>4000</v>
      </c>
      <c r="I441" s="86"/>
      <c r="J441" s="83"/>
    </row>
    <row r="442" spans="1:10" ht="80.099999999999994" customHeight="1" thickBot="1">
      <c r="B442" s="65" t="s">
        <v>808</v>
      </c>
      <c r="C442" s="69"/>
      <c r="D442" s="78" t="s">
        <v>811</v>
      </c>
      <c r="E442" s="79"/>
      <c r="F442" s="79"/>
      <c r="G442" s="79"/>
      <c r="H442" s="81"/>
      <c r="I442" s="86"/>
      <c r="J442" s="83"/>
    </row>
    <row r="443" spans="1:10" ht="80.099999999999994" customHeight="1" thickBot="1">
      <c r="B443" s="65" t="s">
        <v>809</v>
      </c>
      <c r="C443" s="69"/>
      <c r="D443" s="78" t="s">
        <v>812</v>
      </c>
      <c r="E443" s="79"/>
      <c r="F443" s="79"/>
      <c r="G443" s="79"/>
      <c r="H443" s="82">
        <v>18500</v>
      </c>
      <c r="I443" s="86"/>
      <c r="J443" s="83"/>
    </row>
    <row r="444" spans="1:10" ht="34.5" customHeight="1" thickBot="1">
      <c r="A444" s="65"/>
      <c r="B444" s="101" t="s">
        <v>296</v>
      </c>
      <c r="C444" s="101"/>
      <c r="D444" s="101"/>
      <c r="E444" s="101"/>
      <c r="F444" s="101"/>
      <c r="G444" s="101"/>
      <c r="H444" s="101"/>
      <c r="I444" s="85"/>
      <c r="J444" s="17">
        <f t="shared" si="21"/>
        <v>0</v>
      </c>
    </row>
    <row r="445" spans="1:10" ht="80.099999999999994" customHeight="1" thickBot="1">
      <c r="B445" s="67" t="s">
        <v>819</v>
      </c>
      <c r="C445" s="10"/>
      <c r="D445" s="7" t="s">
        <v>298</v>
      </c>
      <c r="E445" s="24">
        <v>4551</v>
      </c>
      <c r="F445" s="24">
        <v>2600</v>
      </c>
      <c r="G445" s="24">
        <v>949</v>
      </c>
      <c r="H445" s="42"/>
      <c r="I445" s="53"/>
      <c r="J445" s="17">
        <f t="shared" si="21"/>
        <v>0</v>
      </c>
    </row>
    <row r="446" spans="1:10" ht="80.099999999999994" customHeight="1" thickBot="1">
      <c r="B446" s="67" t="s">
        <v>820</v>
      </c>
      <c r="C446" s="10"/>
      <c r="D446" s="7" t="s">
        <v>299</v>
      </c>
      <c r="E446" s="24">
        <v>12120</v>
      </c>
      <c r="F446" s="24">
        <v>6495</v>
      </c>
      <c r="G446" s="24">
        <v>1700</v>
      </c>
      <c r="H446" s="74">
        <v>84000</v>
      </c>
      <c r="I446" s="53"/>
      <c r="J446" s="17">
        <f t="shared" si="21"/>
        <v>127680</v>
      </c>
    </row>
    <row r="447" spans="1:10" ht="80.099999999999994" customHeight="1" thickBot="1">
      <c r="B447" s="67" t="s">
        <v>813</v>
      </c>
      <c r="C447" s="10"/>
      <c r="D447" s="7" t="s">
        <v>300</v>
      </c>
      <c r="E447" s="24">
        <v>1448</v>
      </c>
      <c r="F447" s="24">
        <v>908</v>
      </c>
      <c r="G447" s="24">
        <v>740</v>
      </c>
      <c r="H447" s="75">
        <v>7700</v>
      </c>
      <c r="I447" s="53"/>
      <c r="J447" s="17">
        <f t="shared" si="21"/>
        <v>11704</v>
      </c>
    </row>
    <row r="448" spans="1:10" ht="80.099999999999994" customHeight="1" thickBot="1">
      <c r="B448" s="67" t="s">
        <v>814</v>
      </c>
      <c r="C448" s="10"/>
      <c r="D448" s="7" t="s">
        <v>301</v>
      </c>
      <c r="E448" s="24">
        <v>2999</v>
      </c>
      <c r="F448" s="24">
        <v>1391</v>
      </c>
      <c r="G448" s="27">
        <v>2238</v>
      </c>
      <c r="H448" s="75">
        <v>17788</v>
      </c>
      <c r="I448" s="53"/>
      <c r="J448" s="17">
        <f t="shared" si="21"/>
        <v>27037.760000000002</v>
      </c>
    </row>
    <row r="449" spans="2:15" ht="80.099999999999994" customHeight="1" thickBot="1">
      <c r="B449" s="67" t="s">
        <v>815</v>
      </c>
      <c r="C449" s="10"/>
      <c r="D449" s="7" t="s">
        <v>298</v>
      </c>
      <c r="E449" s="24">
        <v>4592</v>
      </c>
      <c r="F449" s="24">
        <v>2700</v>
      </c>
      <c r="G449" s="24">
        <v>968</v>
      </c>
      <c r="H449" s="75">
        <v>36588</v>
      </c>
      <c r="I449" s="53"/>
      <c r="J449" s="17">
        <f t="shared" si="21"/>
        <v>55613.760000000002</v>
      </c>
    </row>
    <row r="450" spans="2:15" ht="80.099999999999994" customHeight="1" thickBot="1">
      <c r="B450" s="67" t="s">
        <v>816</v>
      </c>
      <c r="C450" s="69"/>
      <c r="D450" s="7" t="s">
        <v>297</v>
      </c>
      <c r="E450" s="24">
        <v>2480</v>
      </c>
      <c r="F450" s="24">
        <v>2165</v>
      </c>
      <c r="G450" s="24">
        <v>900</v>
      </c>
      <c r="H450" s="75">
        <v>17173</v>
      </c>
      <c r="I450" s="53"/>
      <c r="J450" s="17"/>
    </row>
    <row r="451" spans="2:15" ht="80.099999999999994" customHeight="1" thickBot="1">
      <c r="B451" s="68" t="s">
        <v>817</v>
      </c>
      <c r="C451" s="10"/>
      <c r="D451" s="7" t="s">
        <v>306</v>
      </c>
      <c r="E451" s="24">
        <v>616</v>
      </c>
      <c r="F451" s="24">
        <v>1000</v>
      </c>
      <c r="G451" s="27">
        <v>1850</v>
      </c>
      <c r="H451" s="48"/>
      <c r="I451" s="53"/>
      <c r="J451" s="17">
        <f>H451+(H451*52%)</f>
        <v>0</v>
      </c>
    </row>
    <row r="452" spans="2:15" ht="80.099999999999994" customHeight="1" thickBot="1">
      <c r="B452" s="67" t="s">
        <v>817</v>
      </c>
      <c r="C452" s="10"/>
      <c r="D452" s="7" t="s">
        <v>302</v>
      </c>
      <c r="E452" s="25"/>
      <c r="F452" s="25"/>
      <c r="G452" s="25"/>
      <c r="H452" s="75">
        <v>92438</v>
      </c>
      <c r="I452" s="53"/>
      <c r="J452" s="17">
        <f>H450+(H450*52%)</f>
        <v>26102.959999999999</v>
      </c>
    </row>
    <row r="453" spans="2:15" ht="80.099999999999994" customHeight="1" thickBot="1">
      <c r="B453" s="67" t="s">
        <v>818</v>
      </c>
      <c r="C453" s="10"/>
      <c r="D453" s="7" t="s">
        <v>303</v>
      </c>
      <c r="E453" s="27">
        <v>1130</v>
      </c>
      <c r="F453" s="27">
        <v>2800</v>
      </c>
      <c r="G453" s="27">
        <v>1410</v>
      </c>
      <c r="H453" s="75">
        <v>6190</v>
      </c>
      <c r="I453" s="53"/>
      <c r="J453" s="17">
        <f>H452+(H452*52%)</f>
        <v>140505.76</v>
      </c>
    </row>
    <row r="454" spans="2:15" ht="80.099999999999994" customHeight="1" thickBot="1">
      <c r="B454" s="66" t="s">
        <v>821</v>
      </c>
      <c r="C454" s="10"/>
      <c r="D454" s="7" t="s">
        <v>304</v>
      </c>
      <c r="E454" s="104">
        <v>1085</v>
      </c>
      <c r="F454" s="104">
        <v>995</v>
      </c>
      <c r="G454" s="105">
        <v>1320</v>
      </c>
      <c r="H454" s="75">
        <v>7125</v>
      </c>
      <c r="I454" s="53"/>
      <c r="J454" s="17">
        <f>H453+(H453*52%)</f>
        <v>9408.7999999999993</v>
      </c>
    </row>
    <row r="455" spans="2:15" ht="80.099999999999994" customHeight="1" thickBot="1">
      <c r="C455" s="10"/>
      <c r="D455" s="7" t="s">
        <v>305</v>
      </c>
      <c r="E455" s="104"/>
      <c r="F455" s="104"/>
      <c r="G455" s="105"/>
      <c r="I455" s="53"/>
      <c r="J455" s="17">
        <f>H454+(H454*52%)</f>
        <v>10830</v>
      </c>
    </row>
    <row r="456" spans="2:15" ht="24" customHeight="1" thickBot="1">
      <c r="B456" s="100" t="s">
        <v>853</v>
      </c>
      <c r="C456" s="100"/>
      <c r="D456" s="100"/>
      <c r="E456" s="100"/>
      <c r="F456" s="100"/>
      <c r="G456" s="100"/>
      <c r="H456" s="100"/>
      <c r="I456" s="53"/>
      <c r="J456" s="17"/>
    </row>
    <row r="457" spans="2:15" ht="39" customHeight="1" thickBot="1">
      <c r="B457" s="97"/>
      <c r="C457" s="98"/>
      <c r="D457" s="98"/>
      <c r="E457" s="98"/>
      <c r="F457" s="98"/>
      <c r="G457" s="99"/>
      <c r="H457" s="48" t="s">
        <v>346</v>
      </c>
      <c r="I457" s="54" t="s">
        <v>347</v>
      </c>
      <c r="J457" s="17" t="s">
        <v>348</v>
      </c>
      <c r="O457" s="15"/>
    </row>
    <row r="458" spans="2:15" ht="30" customHeight="1" thickBot="1">
      <c r="B458" s="1"/>
      <c r="C458" s="1"/>
      <c r="D458" s="13" t="s">
        <v>755</v>
      </c>
      <c r="E458" s="28"/>
      <c r="F458" s="28"/>
      <c r="G458" s="28"/>
      <c r="H458" s="49">
        <v>439</v>
      </c>
      <c r="I458" s="53">
        <v>405</v>
      </c>
      <c r="J458" s="18">
        <v>390</v>
      </c>
    </row>
    <row r="459" spans="2:15" ht="39.75" customHeight="1" thickBot="1">
      <c r="B459" s="2"/>
      <c r="C459" s="2"/>
      <c r="D459" s="13" t="s">
        <v>756</v>
      </c>
      <c r="E459" s="28"/>
      <c r="F459" s="28"/>
      <c r="G459" s="28"/>
      <c r="H459" s="49">
        <v>478</v>
      </c>
      <c r="I459" s="53">
        <v>458</v>
      </c>
      <c r="J459" s="18">
        <v>440</v>
      </c>
    </row>
    <row r="460" spans="2:15" ht="35.25" customHeight="1" thickBot="1">
      <c r="B460" s="2"/>
      <c r="C460" s="2"/>
      <c r="D460" s="13" t="s">
        <v>757</v>
      </c>
      <c r="E460" s="28"/>
      <c r="F460" s="28"/>
      <c r="G460" s="28"/>
      <c r="H460" s="49">
        <v>538</v>
      </c>
      <c r="I460" s="53">
        <v>510</v>
      </c>
      <c r="J460" s="18">
        <v>510</v>
      </c>
    </row>
    <row r="461" spans="2:15" ht="32.25" customHeight="1" thickBot="1">
      <c r="B461" s="2"/>
      <c r="C461" s="2"/>
      <c r="D461" s="13" t="s">
        <v>758</v>
      </c>
      <c r="E461" s="28"/>
      <c r="F461" s="28"/>
      <c r="G461" s="28"/>
      <c r="H461" s="49">
        <v>585</v>
      </c>
      <c r="I461" s="53">
        <v>559</v>
      </c>
      <c r="J461" s="18">
        <v>559</v>
      </c>
    </row>
    <row r="462" spans="2:15" ht="26.25" customHeight="1" thickBot="1">
      <c r="B462" s="2"/>
      <c r="C462" s="2"/>
      <c r="D462" s="13" t="s">
        <v>759</v>
      </c>
      <c r="E462" s="28"/>
      <c r="F462" s="30"/>
      <c r="G462" s="28"/>
      <c r="H462" s="49">
        <v>635</v>
      </c>
      <c r="I462" s="53">
        <v>608</v>
      </c>
      <c r="J462" s="18">
        <v>608</v>
      </c>
    </row>
    <row r="463" spans="2:15" ht="26.25" customHeight="1" thickBot="1">
      <c r="B463" s="2"/>
      <c r="C463" s="2"/>
      <c r="D463" s="13" t="s">
        <v>760</v>
      </c>
      <c r="E463" s="28"/>
      <c r="F463" s="30"/>
      <c r="G463" s="28"/>
      <c r="H463" s="49">
        <v>718</v>
      </c>
      <c r="I463" s="53">
        <v>689</v>
      </c>
      <c r="J463" s="18">
        <v>689</v>
      </c>
    </row>
    <row r="464" spans="2:15" ht="30" customHeight="1" thickBot="1">
      <c r="B464" s="2"/>
      <c r="C464" s="2"/>
      <c r="D464" s="13" t="s">
        <v>761</v>
      </c>
      <c r="E464" s="28"/>
      <c r="F464" s="30"/>
      <c r="G464" s="28"/>
      <c r="H464" s="49">
        <v>798</v>
      </c>
      <c r="I464" s="53">
        <v>765</v>
      </c>
      <c r="J464" s="18">
        <v>765</v>
      </c>
    </row>
    <row r="465" spans="7:10" ht="80.099999999999994" customHeight="1">
      <c r="G465" s="32"/>
      <c r="H465" s="50"/>
      <c r="I465" s="55"/>
      <c r="J465" s="19"/>
    </row>
    <row r="466" spans="7:10" ht="80.099999999999994" customHeight="1">
      <c r="G466" s="32"/>
      <c r="H466" s="50"/>
      <c r="I466" s="55"/>
      <c r="J466" s="19"/>
    </row>
    <row r="467" spans="7:10" ht="80.099999999999994" customHeight="1">
      <c r="G467" s="32"/>
      <c r="H467" s="50"/>
      <c r="I467" s="55"/>
      <c r="J467" s="19"/>
    </row>
    <row r="468" spans="7:10" ht="80.099999999999994" customHeight="1">
      <c r="G468" s="32"/>
      <c r="H468" s="50"/>
      <c r="I468" s="55"/>
      <c r="J468" s="19"/>
    </row>
    <row r="469" spans="7:10" ht="80.099999999999994" customHeight="1">
      <c r="G469" s="32"/>
      <c r="H469" s="50"/>
      <c r="I469" s="55"/>
      <c r="J469" s="19"/>
    </row>
    <row r="470" spans="7:10" ht="80.099999999999994" customHeight="1">
      <c r="G470" s="32"/>
      <c r="H470" s="50"/>
      <c r="I470" s="55"/>
      <c r="J470" s="19"/>
    </row>
    <row r="471" spans="7:10" ht="80.099999999999994" customHeight="1">
      <c r="G471" s="32"/>
      <c r="H471" s="50"/>
      <c r="I471" s="55"/>
      <c r="J471" s="19"/>
    </row>
    <row r="472" spans="7:10" ht="80.099999999999994" customHeight="1">
      <c r="G472" s="32"/>
      <c r="H472" s="50"/>
      <c r="I472" s="55"/>
      <c r="J472" s="19"/>
    </row>
    <row r="473" spans="7:10" ht="80.099999999999994" customHeight="1">
      <c r="G473" s="32"/>
      <c r="H473" s="50"/>
      <c r="I473" s="55"/>
      <c r="J473" s="19"/>
    </row>
    <row r="474" spans="7:10" ht="80.099999999999994" customHeight="1">
      <c r="G474" s="32"/>
      <c r="H474" s="50"/>
      <c r="I474" s="55"/>
      <c r="J474" s="19"/>
    </row>
    <row r="475" spans="7:10" ht="80.099999999999994" customHeight="1">
      <c r="G475" s="32"/>
      <c r="H475" s="50"/>
      <c r="I475" s="55"/>
      <c r="J475" s="19"/>
    </row>
    <row r="476" spans="7:10" ht="80.099999999999994" customHeight="1">
      <c r="G476" s="32"/>
      <c r="H476" s="50"/>
      <c r="I476" s="55"/>
      <c r="J476" s="19"/>
    </row>
    <row r="477" spans="7:10" ht="80.099999999999994" customHeight="1">
      <c r="G477" s="32"/>
      <c r="H477" s="50"/>
      <c r="I477" s="55"/>
      <c r="J477" s="19"/>
    </row>
    <row r="478" spans="7:10" ht="80.099999999999994" customHeight="1">
      <c r="G478" s="32"/>
      <c r="H478" s="50"/>
      <c r="I478" s="55"/>
      <c r="J478" s="19"/>
    </row>
    <row r="479" spans="7:10" ht="80.099999999999994" customHeight="1">
      <c r="G479" s="32"/>
      <c r="H479" s="50"/>
      <c r="I479" s="55"/>
      <c r="J479" s="19"/>
    </row>
    <row r="480" spans="7:10" ht="80.099999999999994" customHeight="1">
      <c r="G480" s="32"/>
      <c r="H480" s="50"/>
      <c r="I480" s="55"/>
      <c r="J480" s="19"/>
    </row>
    <row r="481" spans="7:10" ht="80.099999999999994" customHeight="1">
      <c r="G481" s="32"/>
      <c r="H481" s="50"/>
      <c r="I481" s="56"/>
      <c r="J481" s="19"/>
    </row>
    <row r="482" spans="7:10" ht="80.099999999999994" customHeight="1">
      <c r="G482" s="32"/>
      <c r="H482" s="50"/>
      <c r="I482" s="56"/>
      <c r="J482" s="19"/>
    </row>
    <row r="483" spans="7:10" ht="80.099999999999994" customHeight="1">
      <c r="G483" s="32"/>
      <c r="H483" s="50"/>
      <c r="I483" s="56"/>
      <c r="J483" s="19"/>
    </row>
    <row r="484" spans="7:10" ht="69.95" customHeight="1">
      <c r="G484" s="32"/>
      <c r="H484" s="50"/>
      <c r="I484" s="56"/>
      <c r="J484" s="19"/>
    </row>
    <row r="485" spans="7:10">
      <c r="G485" s="32"/>
      <c r="H485" s="50"/>
      <c r="I485" s="56"/>
      <c r="J485" s="19"/>
    </row>
    <row r="486" spans="7:10">
      <c r="G486" s="32"/>
      <c r="H486" s="50"/>
      <c r="I486" s="56"/>
      <c r="J486" s="19"/>
    </row>
    <row r="487" spans="7:10">
      <c r="G487" s="32"/>
      <c r="H487" s="50"/>
      <c r="I487" s="56"/>
      <c r="J487" s="19"/>
    </row>
    <row r="488" spans="7:10">
      <c r="G488" s="32"/>
      <c r="H488" s="50"/>
      <c r="I488" s="56"/>
      <c r="J488" s="19"/>
    </row>
    <row r="489" spans="7:10">
      <c r="G489" s="32"/>
      <c r="H489" s="50"/>
      <c r="I489" s="56"/>
      <c r="J489" s="19"/>
    </row>
    <row r="490" spans="7:10">
      <c r="G490" s="32"/>
      <c r="H490" s="50"/>
      <c r="I490" s="56"/>
      <c r="J490" s="19"/>
    </row>
    <row r="491" spans="7:10">
      <c r="G491" s="32"/>
      <c r="H491" s="50"/>
      <c r="I491" s="56"/>
      <c r="J491" s="19"/>
    </row>
    <row r="492" spans="7:10">
      <c r="G492" s="32"/>
      <c r="H492" s="50"/>
      <c r="I492" s="56"/>
      <c r="J492" s="19"/>
    </row>
    <row r="493" spans="7:10">
      <c r="G493" s="32"/>
      <c r="H493" s="50"/>
      <c r="I493" s="56"/>
      <c r="J493" s="19"/>
    </row>
    <row r="494" spans="7:10">
      <c r="G494" s="32"/>
      <c r="H494" s="50"/>
      <c r="I494" s="56"/>
      <c r="J494" s="19"/>
    </row>
    <row r="495" spans="7:10">
      <c r="G495" s="32"/>
      <c r="H495" s="50"/>
      <c r="I495" s="56"/>
      <c r="J495" s="19"/>
    </row>
    <row r="496" spans="7:10">
      <c r="G496" s="32"/>
      <c r="H496" s="50"/>
      <c r="I496" s="56"/>
      <c r="J496" s="19"/>
    </row>
    <row r="497" spans="7:10">
      <c r="G497" s="32"/>
      <c r="H497" s="50"/>
      <c r="I497" s="56"/>
      <c r="J497" s="19"/>
    </row>
    <row r="498" spans="7:10">
      <c r="G498" s="32"/>
      <c r="H498" s="50"/>
      <c r="I498" s="56"/>
      <c r="J498" s="19"/>
    </row>
    <row r="499" spans="7:10">
      <c r="G499" s="32"/>
      <c r="H499" s="50"/>
      <c r="I499" s="56"/>
      <c r="J499" s="20"/>
    </row>
    <row r="500" spans="7:10">
      <c r="G500" s="32"/>
      <c r="H500" s="50"/>
      <c r="I500" s="56"/>
      <c r="J500" s="20"/>
    </row>
    <row r="501" spans="7:10">
      <c r="G501" s="32"/>
      <c r="H501" s="50"/>
      <c r="I501" s="56"/>
      <c r="J501" s="20"/>
    </row>
    <row r="502" spans="7:10">
      <c r="G502" s="32"/>
      <c r="H502" s="50"/>
      <c r="I502" s="56"/>
      <c r="J502" s="20"/>
    </row>
    <row r="503" spans="7:10">
      <c r="G503" s="32"/>
      <c r="H503" s="50"/>
      <c r="I503" s="56"/>
      <c r="J503" s="20"/>
    </row>
    <row r="504" spans="7:10">
      <c r="G504" s="32"/>
      <c r="H504" s="50"/>
      <c r="I504" s="56"/>
      <c r="J504" s="20"/>
    </row>
    <row r="505" spans="7:10">
      <c r="G505" s="32"/>
      <c r="H505" s="50"/>
      <c r="I505" s="56"/>
      <c r="J505" s="20"/>
    </row>
    <row r="506" spans="7:10">
      <c r="G506" s="32"/>
      <c r="H506" s="50"/>
      <c r="I506" s="56"/>
      <c r="J506" s="20"/>
    </row>
    <row r="507" spans="7:10">
      <c r="G507" s="32"/>
      <c r="H507" s="50"/>
      <c r="I507" s="56"/>
      <c r="J507" s="20"/>
    </row>
    <row r="508" spans="7:10">
      <c r="G508" s="32"/>
      <c r="H508" s="50"/>
      <c r="I508" s="56"/>
      <c r="J508" s="20"/>
    </row>
    <row r="509" spans="7:10">
      <c r="G509" s="32"/>
      <c r="H509" s="50"/>
      <c r="I509" s="56"/>
      <c r="J509" s="20"/>
    </row>
    <row r="510" spans="7:10">
      <c r="G510" s="32"/>
      <c r="H510" s="50"/>
      <c r="I510" s="56"/>
      <c r="J510" s="20"/>
    </row>
    <row r="511" spans="7:10">
      <c r="G511" s="32"/>
      <c r="H511" s="50"/>
      <c r="I511" s="56"/>
      <c r="J511" s="20"/>
    </row>
    <row r="512" spans="7:10">
      <c r="G512" s="32"/>
      <c r="H512" s="50"/>
      <c r="I512" s="56"/>
      <c r="J512" s="20"/>
    </row>
    <row r="513" spans="7:10">
      <c r="G513" s="32"/>
      <c r="H513" s="50"/>
      <c r="I513" s="56"/>
      <c r="J513" s="20"/>
    </row>
    <row r="514" spans="7:10">
      <c r="G514" s="32"/>
      <c r="H514" s="50"/>
      <c r="I514" s="56"/>
      <c r="J514" s="20"/>
    </row>
    <row r="515" spans="7:10">
      <c r="G515" s="32"/>
      <c r="H515" s="50"/>
      <c r="I515" s="56"/>
      <c r="J515" s="20"/>
    </row>
    <row r="516" spans="7:10">
      <c r="G516" s="32"/>
      <c r="H516" s="50"/>
      <c r="I516" s="56"/>
      <c r="J516" s="20"/>
    </row>
    <row r="517" spans="7:10">
      <c r="G517" s="32"/>
      <c r="H517" s="50"/>
      <c r="I517" s="56"/>
      <c r="J517" s="20"/>
    </row>
    <row r="518" spans="7:10">
      <c r="G518" s="32"/>
      <c r="H518" s="50"/>
      <c r="I518" s="56"/>
      <c r="J518" s="20"/>
    </row>
    <row r="519" spans="7:10">
      <c r="G519" s="32"/>
      <c r="H519" s="50"/>
      <c r="I519" s="56"/>
      <c r="J519" s="20"/>
    </row>
    <row r="520" spans="7:10">
      <c r="G520" s="32"/>
      <c r="H520" s="50"/>
      <c r="I520" s="56"/>
      <c r="J520" s="20"/>
    </row>
    <row r="521" spans="7:10">
      <c r="G521" s="32"/>
      <c r="H521" s="50"/>
      <c r="I521" s="56"/>
      <c r="J521" s="20"/>
    </row>
    <row r="522" spans="7:10">
      <c r="G522" s="32"/>
      <c r="H522" s="50"/>
      <c r="I522" s="56"/>
      <c r="J522" s="20"/>
    </row>
    <row r="523" spans="7:10">
      <c r="G523" s="32"/>
      <c r="H523" s="50"/>
      <c r="I523" s="56"/>
      <c r="J523" s="20"/>
    </row>
    <row r="524" spans="7:10">
      <c r="G524" s="32"/>
      <c r="H524" s="50"/>
      <c r="I524" s="56"/>
      <c r="J524" s="20"/>
    </row>
    <row r="525" spans="7:10">
      <c r="G525" s="32"/>
      <c r="H525" s="50"/>
      <c r="I525" s="56"/>
      <c r="J525" s="20"/>
    </row>
    <row r="526" spans="7:10">
      <c r="G526" s="32"/>
      <c r="H526" s="50"/>
      <c r="I526" s="56"/>
      <c r="J526" s="20"/>
    </row>
    <row r="527" spans="7:10">
      <c r="G527" s="32"/>
      <c r="H527" s="50"/>
      <c r="I527" s="56"/>
      <c r="J527" s="20"/>
    </row>
    <row r="528" spans="7:10">
      <c r="G528" s="32"/>
      <c r="H528" s="50"/>
      <c r="I528" s="56"/>
      <c r="J528" s="20"/>
    </row>
    <row r="529" spans="7:10">
      <c r="G529" s="32"/>
      <c r="H529" s="50"/>
      <c r="I529" s="56"/>
      <c r="J529" s="20"/>
    </row>
    <row r="530" spans="7:10">
      <c r="G530" s="32"/>
      <c r="H530" s="50"/>
      <c r="I530" s="56"/>
      <c r="J530" s="20"/>
    </row>
    <row r="531" spans="7:10">
      <c r="G531" s="32"/>
      <c r="H531" s="50"/>
      <c r="I531" s="56"/>
      <c r="J531" s="20"/>
    </row>
    <row r="532" spans="7:10">
      <c r="G532" s="32"/>
      <c r="H532" s="50"/>
      <c r="I532" s="56"/>
      <c r="J532" s="20"/>
    </row>
    <row r="533" spans="7:10">
      <c r="G533" s="32"/>
      <c r="H533" s="50"/>
      <c r="I533" s="56"/>
      <c r="J533" s="20"/>
    </row>
    <row r="534" spans="7:10">
      <c r="G534" s="32"/>
      <c r="H534" s="50"/>
      <c r="I534" s="56"/>
      <c r="J534" s="20"/>
    </row>
    <row r="535" spans="7:10">
      <c r="G535" s="32"/>
      <c r="H535" s="50"/>
      <c r="I535" s="56"/>
      <c r="J535" s="20"/>
    </row>
    <row r="536" spans="7:10">
      <c r="G536" s="32"/>
      <c r="H536" s="50"/>
      <c r="I536" s="56"/>
      <c r="J536" s="20"/>
    </row>
    <row r="537" spans="7:10">
      <c r="G537" s="32"/>
      <c r="H537" s="50"/>
      <c r="I537" s="56"/>
      <c r="J537" s="20"/>
    </row>
    <row r="538" spans="7:10">
      <c r="G538" s="32"/>
      <c r="H538" s="50"/>
      <c r="I538" s="56"/>
      <c r="J538" s="20"/>
    </row>
    <row r="539" spans="7:10">
      <c r="G539" s="32"/>
      <c r="H539" s="50"/>
      <c r="I539" s="56"/>
      <c r="J539" s="20"/>
    </row>
    <row r="540" spans="7:10">
      <c r="G540" s="32"/>
      <c r="H540" s="50"/>
      <c r="I540" s="56"/>
      <c r="J540" s="20"/>
    </row>
    <row r="541" spans="7:10">
      <c r="G541" s="32"/>
      <c r="H541" s="50"/>
      <c r="I541" s="56"/>
      <c r="J541" s="20"/>
    </row>
    <row r="542" spans="7:10">
      <c r="G542" s="32"/>
      <c r="H542" s="50"/>
      <c r="I542" s="56"/>
      <c r="J542" s="20"/>
    </row>
    <row r="543" spans="7:10">
      <c r="G543" s="32"/>
      <c r="H543" s="50"/>
      <c r="I543" s="56"/>
      <c r="J543" s="20"/>
    </row>
    <row r="544" spans="7:10">
      <c r="G544" s="32"/>
      <c r="H544" s="50"/>
      <c r="I544" s="56"/>
      <c r="J544" s="20"/>
    </row>
    <row r="545" spans="7:10">
      <c r="G545" s="32"/>
      <c r="H545" s="50"/>
      <c r="I545" s="56"/>
      <c r="J545" s="20"/>
    </row>
    <row r="546" spans="7:10">
      <c r="G546" s="32"/>
      <c r="H546" s="50"/>
      <c r="I546" s="56"/>
      <c r="J546" s="20"/>
    </row>
    <row r="547" spans="7:10">
      <c r="G547" s="32"/>
      <c r="H547" s="50"/>
      <c r="I547" s="56"/>
      <c r="J547" s="20"/>
    </row>
    <row r="548" spans="7:10">
      <c r="G548" s="32"/>
      <c r="H548" s="50"/>
      <c r="I548" s="56"/>
      <c r="J548" s="20"/>
    </row>
    <row r="549" spans="7:10">
      <c r="G549" s="32"/>
      <c r="H549" s="50"/>
      <c r="I549" s="56"/>
      <c r="J549" s="20"/>
    </row>
    <row r="550" spans="7:10">
      <c r="G550" s="32"/>
      <c r="H550" s="50"/>
      <c r="I550" s="56"/>
      <c r="J550" s="20"/>
    </row>
    <row r="551" spans="7:10">
      <c r="G551" s="32"/>
      <c r="H551" s="50"/>
      <c r="I551" s="56"/>
      <c r="J551" s="20"/>
    </row>
    <row r="552" spans="7:10">
      <c r="G552" s="32"/>
      <c r="H552" s="50"/>
      <c r="I552" s="56"/>
      <c r="J552" s="20"/>
    </row>
    <row r="553" spans="7:10">
      <c r="G553" s="32"/>
      <c r="H553" s="50"/>
      <c r="I553" s="56"/>
      <c r="J553" s="20"/>
    </row>
    <row r="554" spans="7:10">
      <c r="G554" s="32"/>
      <c r="H554" s="50"/>
      <c r="I554" s="56"/>
      <c r="J554" s="20"/>
    </row>
    <row r="555" spans="7:10">
      <c r="G555" s="32"/>
      <c r="H555" s="50"/>
      <c r="I555" s="56"/>
      <c r="J555" s="20"/>
    </row>
    <row r="556" spans="7:10">
      <c r="G556" s="32"/>
      <c r="H556" s="50"/>
      <c r="I556" s="56"/>
      <c r="J556" s="20"/>
    </row>
    <row r="557" spans="7:10">
      <c r="G557" s="32"/>
      <c r="H557" s="50"/>
      <c r="I557" s="56"/>
      <c r="J557" s="20"/>
    </row>
    <row r="558" spans="7:10">
      <c r="G558" s="32"/>
      <c r="H558" s="50"/>
      <c r="I558" s="56"/>
      <c r="J558" s="20"/>
    </row>
    <row r="559" spans="7:10">
      <c r="G559" s="32"/>
      <c r="H559" s="50"/>
      <c r="I559" s="56"/>
      <c r="J559" s="20"/>
    </row>
    <row r="560" spans="7:10">
      <c r="G560" s="32"/>
      <c r="H560" s="50"/>
      <c r="I560" s="56"/>
      <c r="J560" s="20"/>
    </row>
    <row r="561" spans="7:10">
      <c r="G561" s="32"/>
      <c r="H561" s="50"/>
      <c r="I561" s="56"/>
      <c r="J561" s="20"/>
    </row>
    <row r="562" spans="7:10">
      <c r="G562" s="32"/>
      <c r="H562" s="50"/>
      <c r="I562" s="56"/>
      <c r="J562" s="20"/>
    </row>
    <row r="563" spans="7:10">
      <c r="G563" s="32"/>
      <c r="H563" s="50"/>
      <c r="I563" s="56"/>
      <c r="J563" s="20"/>
    </row>
    <row r="564" spans="7:10">
      <c r="G564" s="32"/>
      <c r="H564" s="50"/>
      <c r="I564" s="56"/>
      <c r="J564" s="20"/>
    </row>
    <row r="565" spans="7:10">
      <c r="G565" s="32"/>
      <c r="H565" s="50"/>
      <c r="I565" s="56"/>
      <c r="J565" s="20"/>
    </row>
    <row r="566" spans="7:10">
      <c r="G566" s="32"/>
      <c r="H566" s="50"/>
      <c r="I566" s="56"/>
      <c r="J566" s="20"/>
    </row>
    <row r="567" spans="7:10">
      <c r="G567" s="32"/>
      <c r="H567" s="50"/>
      <c r="I567" s="56"/>
      <c r="J567" s="20"/>
    </row>
    <row r="568" spans="7:10">
      <c r="G568" s="32"/>
      <c r="H568" s="50"/>
      <c r="I568" s="56"/>
      <c r="J568" s="20"/>
    </row>
    <row r="569" spans="7:10">
      <c r="G569" s="32"/>
      <c r="H569" s="50"/>
      <c r="I569" s="56"/>
      <c r="J569" s="20"/>
    </row>
    <row r="570" spans="7:10">
      <c r="G570" s="32"/>
      <c r="H570" s="50"/>
      <c r="I570" s="56"/>
      <c r="J570" s="20"/>
    </row>
    <row r="571" spans="7:10">
      <c r="G571" s="32"/>
      <c r="H571" s="50"/>
      <c r="I571" s="56"/>
      <c r="J571" s="20"/>
    </row>
    <row r="572" spans="7:10">
      <c r="G572" s="32"/>
      <c r="H572" s="50"/>
      <c r="I572" s="56"/>
      <c r="J572" s="20"/>
    </row>
    <row r="573" spans="7:10">
      <c r="G573" s="32"/>
      <c r="H573" s="50"/>
      <c r="I573" s="56"/>
      <c r="J573" s="20"/>
    </row>
    <row r="574" spans="7:10">
      <c r="G574" s="32"/>
      <c r="H574" s="50"/>
      <c r="I574" s="56"/>
      <c r="J574" s="20"/>
    </row>
    <row r="575" spans="7:10">
      <c r="G575" s="32"/>
      <c r="H575" s="50"/>
      <c r="I575" s="56"/>
      <c r="J575" s="20"/>
    </row>
    <row r="576" spans="7:10">
      <c r="G576" s="32"/>
      <c r="H576" s="50"/>
      <c r="I576" s="56"/>
      <c r="J576" s="20"/>
    </row>
    <row r="577" spans="7:10">
      <c r="G577" s="32"/>
      <c r="H577" s="50"/>
      <c r="I577" s="56"/>
      <c r="J577" s="20"/>
    </row>
    <row r="578" spans="7:10">
      <c r="G578" s="32"/>
      <c r="H578" s="50"/>
      <c r="I578" s="56"/>
      <c r="J578" s="20"/>
    </row>
    <row r="579" spans="7:10">
      <c r="G579" s="32"/>
      <c r="H579" s="50"/>
      <c r="I579" s="56"/>
      <c r="J579" s="20"/>
    </row>
    <row r="580" spans="7:10">
      <c r="G580" s="32"/>
      <c r="H580" s="50"/>
      <c r="I580" s="56"/>
      <c r="J580" s="20"/>
    </row>
    <row r="581" spans="7:10">
      <c r="G581" s="32"/>
      <c r="H581" s="50"/>
      <c r="I581" s="56"/>
      <c r="J581" s="20"/>
    </row>
    <row r="582" spans="7:10">
      <c r="G582" s="32"/>
      <c r="H582" s="50"/>
      <c r="I582" s="56"/>
      <c r="J582" s="20"/>
    </row>
    <row r="583" spans="7:10">
      <c r="G583" s="32"/>
      <c r="H583" s="50"/>
      <c r="I583" s="56"/>
      <c r="J583" s="20"/>
    </row>
    <row r="584" spans="7:10">
      <c r="G584" s="32"/>
      <c r="H584" s="50"/>
      <c r="I584" s="56"/>
      <c r="J584" s="20"/>
    </row>
    <row r="585" spans="7:10">
      <c r="G585" s="32"/>
      <c r="H585" s="50"/>
      <c r="I585" s="56"/>
      <c r="J585" s="20"/>
    </row>
    <row r="586" spans="7:10">
      <c r="G586" s="32"/>
      <c r="H586" s="50"/>
      <c r="I586" s="56"/>
      <c r="J586" s="20"/>
    </row>
    <row r="587" spans="7:10">
      <c r="G587" s="32"/>
      <c r="H587" s="50"/>
      <c r="I587" s="56"/>
      <c r="J587" s="20"/>
    </row>
    <row r="588" spans="7:10">
      <c r="G588" s="32"/>
      <c r="H588" s="50"/>
      <c r="I588" s="56"/>
      <c r="J588" s="20"/>
    </row>
    <row r="589" spans="7:10">
      <c r="G589" s="32"/>
      <c r="H589" s="50"/>
      <c r="I589" s="56"/>
      <c r="J589" s="20"/>
    </row>
    <row r="590" spans="7:10">
      <c r="G590" s="32"/>
      <c r="H590" s="50"/>
      <c r="I590" s="56"/>
      <c r="J590" s="20"/>
    </row>
    <row r="591" spans="7:10">
      <c r="G591" s="32"/>
      <c r="H591" s="50"/>
      <c r="I591" s="56"/>
      <c r="J591" s="20"/>
    </row>
    <row r="592" spans="7:10">
      <c r="G592" s="32"/>
      <c r="H592" s="50"/>
      <c r="I592" s="56"/>
      <c r="J592" s="20"/>
    </row>
    <row r="593" spans="7:10">
      <c r="G593" s="32"/>
      <c r="H593" s="50"/>
      <c r="I593" s="56"/>
      <c r="J593" s="20"/>
    </row>
    <row r="594" spans="7:10">
      <c r="G594" s="32"/>
      <c r="H594" s="50"/>
      <c r="I594" s="56"/>
      <c r="J594" s="20"/>
    </row>
    <row r="595" spans="7:10">
      <c r="G595" s="32"/>
      <c r="H595" s="50"/>
      <c r="I595" s="56"/>
      <c r="J595" s="20"/>
    </row>
    <row r="596" spans="7:10">
      <c r="G596" s="32"/>
      <c r="H596" s="50"/>
      <c r="I596" s="56"/>
      <c r="J596" s="20"/>
    </row>
    <row r="597" spans="7:10">
      <c r="G597" s="32"/>
      <c r="H597" s="50"/>
      <c r="I597" s="56"/>
      <c r="J597" s="20"/>
    </row>
    <row r="598" spans="7:10">
      <c r="G598" s="32"/>
      <c r="H598" s="50"/>
      <c r="I598" s="56"/>
      <c r="J598" s="20"/>
    </row>
    <row r="599" spans="7:10">
      <c r="G599" s="32"/>
      <c r="H599" s="50"/>
      <c r="I599" s="56"/>
      <c r="J599" s="20"/>
    </row>
    <row r="600" spans="7:10">
      <c r="G600" s="32"/>
      <c r="H600" s="50"/>
      <c r="I600" s="56"/>
      <c r="J600" s="20"/>
    </row>
    <row r="601" spans="7:10">
      <c r="G601" s="32"/>
      <c r="H601" s="50"/>
      <c r="I601" s="56"/>
      <c r="J601" s="20"/>
    </row>
    <row r="602" spans="7:10">
      <c r="G602" s="32"/>
      <c r="H602" s="50"/>
      <c r="I602" s="56"/>
      <c r="J602" s="20"/>
    </row>
    <row r="603" spans="7:10">
      <c r="G603" s="32"/>
      <c r="H603" s="50"/>
      <c r="I603" s="56"/>
      <c r="J603" s="20"/>
    </row>
    <row r="604" spans="7:10">
      <c r="G604" s="32"/>
      <c r="H604" s="50"/>
      <c r="I604" s="56"/>
      <c r="J604" s="20"/>
    </row>
    <row r="605" spans="7:10">
      <c r="G605" s="32"/>
      <c r="H605" s="50"/>
      <c r="I605" s="56"/>
      <c r="J605" s="20"/>
    </row>
    <row r="606" spans="7:10">
      <c r="G606" s="32"/>
      <c r="H606" s="50"/>
      <c r="I606" s="56"/>
      <c r="J606" s="20"/>
    </row>
    <row r="607" spans="7:10">
      <c r="G607" s="32"/>
      <c r="H607" s="50"/>
      <c r="I607" s="56"/>
      <c r="J607" s="20"/>
    </row>
    <row r="608" spans="7:10">
      <c r="G608" s="32"/>
      <c r="H608" s="50"/>
      <c r="I608" s="56"/>
      <c r="J608" s="20"/>
    </row>
    <row r="609" spans="7:10">
      <c r="G609" s="32"/>
      <c r="H609" s="50"/>
      <c r="I609" s="56"/>
      <c r="J609" s="20"/>
    </row>
    <row r="610" spans="7:10">
      <c r="G610" s="32"/>
      <c r="H610" s="50"/>
      <c r="I610" s="56"/>
      <c r="J610" s="20"/>
    </row>
    <row r="611" spans="7:10">
      <c r="G611" s="32"/>
      <c r="H611" s="50"/>
      <c r="I611" s="56"/>
      <c r="J611" s="20"/>
    </row>
    <row r="612" spans="7:10">
      <c r="G612" s="32"/>
      <c r="H612" s="50"/>
      <c r="I612" s="56"/>
      <c r="J612" s="20"/>
    </row>
    <row r="613" spans="7:10">
      <c r="G613" s="32"/>
      <c r="H613" s="50"/>
      <c r="I613" s="56"/>
      <c r="J613" s="20"/>
    </row>
    <row r="614" spans="7:10">
      <c r="G614" s="32"/>
      <c r="H614" s="50"/>
      <c r="I614" s="56"/>
      <c r="J614" s="20"/>
    </row>
    <row r="615" spans="7:10">
      <c r="G615" s="32"/>
      <c r="H615" s="50"/>
      <c r="I615" s="56"/>
      <c r="J615" s="20"/>
    </row>
    <row r="616" spans="7:10">
      <c r="G616" s="32"/>
      <c r="H616" s="50"/>
      <c r="I616" s="56"/>
      <c r="J616" s="20"/>
    </row>
    <row r="617" spans="7:10">
      <c r="G617" s="32"/>
      <c r="H617" s="50"/>
      <c r="I617" s="56"/>
      <c r="J617" s="20"/>
    </row>
    <row r="618" spans="7:10">
      <c r="G618" s="32"/>
      <c r="H618" s="50"/>
      <c r="I618" s="56"/>
      <c r="J618" s="20"/>
    </row>
    <row r="619" spans="7:10">
      <c r="G619" s="32"/>
      <c r="H619" s="50"/>
      <c r="I619" s="56"/>
      <c r="J619" s="20"/>
    </row>
    <row r="620" spans="7:10">
      <c r="G620" s="32"/>
      <c r="H620" s="50"/>
      <c r="I620" s="56"/>
      <c r="J620" s="20"/>
    </row>
    <row r="621" spans="7:10">
      <c r="G621" s="32"/>
      <c r="H621" s="50"/>
      <c r="I621" s="56"/>
      <c r="J621" s="20"/>
    </row>
    <row r="622" spans="7:10">
      <c r="G622" s="32"/>
      <c r="H622" s="50"/>
      <c r="I622" s="56"/>
      <c r="J622" s="20"/>
    </row>
    <row r="623" spans="7:10">
      <c r="G623" s="32"/>
      <c r="H623" s="50"/>
      <c r="I623" s="56"/>
      <c r="J623" s="20"/>
    </row>
    <row r="624" spans="7:10">
      <c r="G624" s="32"/>
      <c r="H624" s="50"/>
      <c r="I624" s="56"/>
      <c r="J624" s="20"/>
    </row>
    <row r="625" spans="7:10">
      <c r="G625" s="32"/>
      <c r="H625" s="50"/>
      <c r="I625" s="56"/>
      <c r="J625" s="20"/>
    </row>
    <row r="626" spans="7:10">
      <c r="G626" s="32"/>
      <c r="H626" s="50"/>
      <c r="I626" s="56"/>
      <c r="J626" s="20"/>
    </row>
    <row r="627" spans="7:10">
      <c r="G627" s="32"/>
      <c r="H627" s="50"/>
      <c r="I627" s="56"/>
      <c r="J627" s="20"/>
    </row>
    <row r="628" spans="7:10">
      <c r="G628" s="32"/>
      <c r="H628" s="50"/>
      <c r="I628" s="56"/>
      <c r="J628" s="20"/>
    </row>
    <row r="629" spans="7:10">
      <c r="G629" s="32"/>
      <c r="H629" s="50"/>
      <c r="I629" s="56"/>
      <c r="J629" s="20"/>
    </row>
    <row r="630" spans="7:10">
      <c r="G630" s="32"/>
      <c r="H630" s="50"/>
      <c r="I630" s="56"/>
      <c r="J630" s="20"/>
    </row>
    <row r="631" spans="7:10">
      <c r="G631" s="32"/>
      <c r="H631" s="50"/>
      <c r="I631" s="56"/>
      <c r="J631" s="20"/>
    </row>
    <row r="632" spans="7:10">
      <c r="G632" s="32"/>
      <c r="H632" s="50"/>
      <c r="I632" s="56"/>
      <c r="J632" s="20"/>
    </row>
    <row r="633" spans="7:10">
      <c r="G633" s="32"/>
      <c r="H633" s="50"/>
      <c r="I633" s="56"/>
      <c r="J633" s="20"/>
    </row>
    <row r="634" spans="7:10">
      <c r="G634" s="32"/>
      <c r="H634" s="50"/>
      <c r="I634" s="56"/>
      <c r="J634" s="20"/>
    </row>
    <row r="635" spans="7:10">
      <c r="G635" s="32"/>
      <c r="H635" s="50"/>
      <c r="I635" s="56"/>
      <c r="J635" s="20"/>
    </row>
    <row r="636" spans="7:10">
      <c r="G636" s="32"/>
      <c r="H636" s="50"/>
      <c r="I636" s="56"/>
      <c r="J636" s="20"/>
    </row>
    <row r="637" spans="7:10">
      <c r="G637" s="32"/>
      <c r="H637" s="50"/>
      <c r="I637" s="56"/>
      <c r="J637" s="20"/>
    </row>
    <row r="638" spans="7:10">
      <c r="G638" s="32"/>
      <c r="H638" s="50"/>
      <c r="I638" s="56"/>
      <c r="J638" s="20"/>
    </row>
    <row r="639" spans="7:10">
      <c r="G639" s="32"/>
      <c r="H639" s="50"/>
      <c r="I639" s="56"/>
      <c r="J639" s="20"/>
    </row>
    <row r="640" spans="7:10">
      <c r="G640" s="32"/>
      <c r="H640" s="50"/>
      <c r="I640" s="56"/>
      <c r="J640" s="20"/>
    </row>
    <row r="641" spans="7:10">
      <c r="G641" s="32"/>
      <c r="H641" s="50"/>
      <c r="I641" s="56"/>
      <c r="J641" s="20"/>
    </row>
    <row r="642" spans="7:10">
      <c r="G642" s="32"/>
      <c r="H642" s="50"/>
      <c r="I642" s="56"/>
      <c r="J642" s="20"/>
    </row>
    <row r="643" spans="7:10">
      <c r="G643" s="32"/>
      <c r="H643" s="50"/>
      <c r="I643" s="56"/>
      <c r="J643" s="20"/>
    </row>
    <row r="644" spans="7:10">
      <c r="G644" s="32"/>
      <c r="H644" s="50"/>
      <c r="I644" s="56"/>
      <c r="J644" s="20"/>
    </row>
    <row r="645" spans="7:10">
      <c r="G645" s="32"/>
      <c r="H645" s="50"/>
      <c r="I645" s="56"/>
      <c r="J645" s="20"/>
    </row>
    <row r="646" spans="7:10">
      <c r="G646" s="32"/>
      <c r="H646" s="50"/>
      <c r="I646" s="56"/>
      <c r="J646" s="20"/>
    </row>
    <row r="647" spans="7:10">
      <c r="G647" s="32"/>
      <c r="H647" s="50"/>
      <c r="I647" s="56"/>
      <c r="J647" s="20"/>
    </row>
    <row r="648" spans="7:10">
      <c r="G648" s="32"/>
      <c r="H648" s="50"/>
      <c r="I648" s="56"/>
      <c r="J648" s="20"/>
    </row>
    <row r="649" spans="7:10">
      <c r="G649" s="32"/>
      <c r="H649" s="50"/>
      <c r="I649" s="56"/>
      <c r="J649" s="20"/>
    </row>
    <row r="650" spans="7:10">
      <c r="G650" s="32"/>
      <c r="H650" s="50"/>
      <c r="I650" s="56"/>
      <c r="J650" s="20"/>
    </row>
    <row r="651" spans="7:10">
      <c r="G651" s="32"/>
      <c r="H651" s="50"/>
      <c r="I651" s="56"/>
      <c r="J651" s="20"/>
    </row>
    <row r="652" spans="7:10">
      <c r="G652" s="32"/>
      <c r="H652" s="50"/>
      <c r="I652" s="56"/>
      <c r="J652" s="20"/>
    </row>
    <row r="653" spans="7:10">
      <c r="G653" s="32"/>
      <c r="H653" s="50"/>
      <c r="I653" s="56"/>
      <c r="J653" s="20"/>
    </row>
    <row r="654" spans="7:10">
      <c r="G654" s="32"/>
      <c r="H654" s="50"/>
      <c r="I654" s="56"/>
      <c r="J654" s="20"/>
    </row>
    <row r="655" spans="7:10">
      <c r="G655" s="32"/>
      <c r="H655" s="50"/>
      <c r="I655" s="56"/>
      <c r="J655" s="20"/>
    </row>
    <row r="656" spans="7:10">
      <c r="G656" s="32"/>
      <c r="H656" s="50"/>
      <c r="I656" s="56"/>
      <c r="J656" s="20"/>
    </row>
    <row r="657" spans="7:10">
      <c r="G657" s="32"/>
      <c r="H657" s="50"/>
      <c r="I657" s="56"/>
      <c r="J657" s="20"/>
    </row>
    <row r="658" spans="7:10">
      <c r="G658" s="32"/>
      <c r="H658" s="50"/>
      <c r="I658" s="56"/>
      <c r="J658" s="20"/>
    </row>
    <row r="659" spans="7:10">
      <c r="G659" s="32"/>
      <c r="H659" s="50"/>
      <c r="I659" s="56"/>
      <c r="J659" s="20"/>
    </row>
    <row r="660" spans="7:10">
      <c r="G660" s="32"/>
      <c r="H660" s="50"/>
      <c r="I660" s="56"/>
      <c r="J660" s="20"/>
    </row>
    <row r="661" spans="7:10">
      <c r="G661" s="32"/>
      <c r="H661" s="50"/>
      <c r="I661" s="56"/>
      <c r="J661" s="20"/>
    </row>
    <row r="662" spans="7:10">
      <c r="G662" s="32"/>
      <c r="H662" s="50"/>
      <c r="I662" s="56"/>
      <c r="J662" s="20"/>
    </row>
    <row r="663" spans="7:10">
      <c r="G663" s="32"/>
      <c r="H663" s="50"/>
      <c r="I663" s="56"/>
      <c r="J663" s="20"/>
    </row>
    <row r="664" spans="7:10">
      <c r="G664" s="32"/>
      <c r="H664" s="50"/>
      <c r="I664" s="56"/>
      <c r="J664" s="20"/>
    </row>
    <row r="665" spans="7:10">
      <c r="G665" s="32"/>
      <c r="H665" s="50"/>
      <c r="I665" s="56"/>
      <c r="J665" s="20"/>
    </row>
    <row r="666" spans="7:10">
      <c r="G666" s="32"/>
      <c r="H666" s="50"/>
      <c r="I666" s="56"/>
      <c r="J666" s="20"/>
    </row>
    <row r="667" spans="7:10">
      <c r="G667" s="32"/>
      <c r="H667" s="50"/>
      <c r="I667" s="56"/>
      <c r="J667" s="20"/>
    </row>
    <row r="668" spans="7:10">
      <c r="G668" s="32"/>
      <c r="H668" s="50"/>
      <c r="I668" s="56"/>
      <c r="J668" s="20"/>
    </row>
    <row r="669" spans="7:10">
      <c r="G669" s="32"/>
      <c r="H669" s="50"/>
      <c r="I669" s="56"/>
      <c r="J669" s="20"/>
    </row>
    <row r="670" spans="7:10">
      <c r="G670" s="32"/>
      <c r="H670" s="50"/>
      <c r="I670" s="56"/>
      <c r="J670" s="20"/>
    </row>
    <row r="671" spans="7:10">
      <c r="G671" s="32"/>
      <c r="H671" s="50"/>
      <c r="I671" s="56"/>
      <c r="J671" s="20"/>
    </row>
    <row r="672" spans="7:10">
      <c r="G672" s="32"/>
      <c r="H672" s="50"/>
      <c r="I672" s="56"/>
      <c r="J672" s="20"/>
    </row>
    <row r="673" spans="7:10">
      <c r="G673" s="32"/>
      <c r="H673" s="50"/>
      <c r="I673" s="56"/>
      <c r="J673" s="20"/>
    </row>
    <row r="674" spans="7:10">
      <c r="G674" s="32"/>
      <c r="H674" s="50"/>
      <c r="I674" s="56"/>
      <c r="J674" s="20"/>
    </row>
    <row r="675" spans="7:10">
      <c r="G675" s="32"/>
      <c r="H675" s="50"/>
      <c r="I675" s="56"/>
      <c r="J675" s="20"/>
    </row>
    <row r="676" spans="7:10">
      <c r="G676" s="32"/>
      <c r="H676" s="50"/>
      <c r="I676" s="56"/>
      <c r="J676" s="20"/>
    </row>
    <row r="677" spans="7:10">
      <c r="G677" s="32"/>
      <c r="H677" s="50"/>
      <c r="I677" s="56"/>
      <c r="J677" s="20"/>
    </row>
    <row r="678" spans="7:10">
      <c r="G678" s="32"/>
      <c r="H678" s="50"/>
      <c r="I678" s="56"/>
      <c r="J678" s="20"/>
    </row>
    <row r="679" spans="7:10">
      <c r="G679" s="32"/>
      <c r="H679" s="50"/>
      <c r="I679" s="56"/>
      <c r="J679" s="20"/>
    </row>
    <row r="680" spans="7:10">
      <c r="G680" s="32"/>
      <c r="H680" s="50"/>
      <c r="I680" s="56"/>
      <c r="J680" s="20"/>
    </row>
    <row r="681" spans="7:10">
      <c r="G681" s="32"/>
      <c r="H681" s="50"/>
      <c r="I681" s="56"/>
      <c r="J681" s="20"/>
    </row>
    <row r="682" spans="7:10">
      <c r="G682" s="32"/>
      <c r="H682" s="50"/>
      <c r="I682" s="56"/>
      <c r="J682" s="20"/>
    </row>
    <row r="683" spans="7:10">
      <c r="G683" s="32"/>
      <c r="H683" s="50"/>
      <c r="I683" s="56"/>
      <c r="J683" s="20"/>
    </row>
    <row r="684" spans="7:10">
      <c r="G684" s="32"/>
      <c r="H684" s="50"/>
      <c r="I684" s="56"/>
      <c r="J684" s="20"/>
    </row>
    <row r="685" spans="7:10">
      <c r="G685" s="32"/>
      <c r="H685" s="50"/>
      <c r="I685" s="56"/>
      <c r="J685" s="20"/>
    </row>
    <row r="686" spans="7:10">
      <c r="G686" s="32"/>
      <c r="H686" s="50"/>
      <c r="I686" s="56"/>
      <c r="J686" s="20"/>
    </row>
    <row r="687" spans="7:10">
      <c r="G687" s="32"/>
      <c r="H687" s="50"/>
      <c r="I687" s="56"/>
      <c r="J687" s="20"/>
    </row>
    <row r="688" spans="7:10">
      <c r="G688" s="32"/>
      <c r="H688" s="50"/>
      <c r="I688" s="56"/>
      <c r="J688" s="20"/>
    </row>
    <row r="689" spans="7:10">
      <c r="G689" s="32"/>
      <c r="H689" s="50"/>
      <c r="I689" s="56"/>
      <c r="J689" s="20"/>
    </row>
    <row r="690" spans="7:10">
      <c r="G690" s="32"/>
      <c r="H690" s="50"/>
      <c r="I690" s="56"/>
      <c r="J690" s="20"/>
    </row>
    <row r="691" spans="7:10">
      <c r="G691" s="32"/>
      <c r="H691" s="50"/>
      <c r="I691" s="56"/>
      <c r="J691" s="20"/>
    </row>
    <row r="692" spans="7:10">
      <c r="G692" s="32"/>
      <c r="H692" s="50"/>
      <c r="I692" s="56"/>
      <c r="J692" s="20"/>
    </row>
    <row r="693" spans="7:10">
      <c r="G693" s="32"/>
      <c r="H693" s="50"/>
      <c r="I693" s="56"/>
      <c r="J693" s="20"/>
    </row>
    <row r="694" spans="7:10">
      <c r="G694" s="32"/>
      <c r="H694" s="50"/>
      <c r="I694" s="56"/>
      <c r="J694" s="20"/>
    </row>
    <row r="695" spans="7:10">
      <c r="G695" s="32"/>
      <c r="H695" s="50"/>
      <c r="I695" s="56"/>
      <c r="J695" s="20"/>
    </row>
    <row r="696" spans="7:10">
      <c r="G696" s="32"/>
      <c r="H696" s="50"/>
      <c r="I696" s="56"/>
      <c r="J696" s="20"/>
    </row>
    <row r="697" spans="7:10">
      <c r="G697" s="32"/>
      <c r="H697" s="50"/>
      <c r="I697" s="56"/>
      <c r="J697" s="20"/>
    </row>
    <row r="698" spans="7:10">
      <c r="G698" s="32"/>
      <c r="H698" s="50"/>
      <c r="I698" s="56"/>
      <c r="J698" s="20"/>
    </row>
    <row r="699" spans="7:10">
      <c r="G699" s="32"/>
      <c r="H699" s="50"/>
      <c r="I699" s="56"/>
      <c r="J699" s="20"/>
    </row>
    <row r="700" spans="7:10">
      <c r="G700" s="32"/>
      <c r="H700" s="50"/>
      <c r="I700" s="56"/>
      <c r="J700" s="20"/>
    </row>
    <row r="701" spans="7:10">
      <c r="G701" s="32"/>
      <c r="H701" s="50"/>
      <c r="I701" s="56"/>
      <c r="J701" s="20"/>
    </row>
    <row r="702" spans="7:10">
      <c r="G702" s="32"/>
      <c r="H702" s="50"/>
      <c r="I702" s="56"/>
      <c r="J702" s="20"/>
    </row>
    <row r="703" spans="7:10">
      <c r="G703" s="32"/>
      <c r="H703" s="50"/>
      <c r="I703" s="56"/>
      <c r="J703" s="20"/>
    </row>
    <row r="704" spans="7:10">
      <c r="G704" s="32"/>
      <c r="H704" s="50"/>
      <c r="I704" s="56"/>
      <c r="J704" s="20"/>
    </row>
    <row r="705" spans="7:10">
      <c r="G705" s="32"/>
      <c r="H705" s="50"/>
      <c r="I705" s="56"/>
      <c r="J705" s="20"/>
    </row>
    <row r="706" spans="7:10">
      <c r="G706" s="32"/>
      <c r="H706" s="50"/>
      <c r="I706" s="56"/>
      <c r="J706" s="20"/>
    </row>
    <row r="707" spans="7:10">
      <c r="G707" s="32"/>
      <c r="H707" s="50"/>
      <c r="I707" s="56"/>
      <c r="J707" s="20"/>
    </row>
    <row r="708" spans="7:10">
      <c r="G708" s="32"/>
      <c r="H708" s="50"/>
      <c r="I708" s="56"/>
      <c r="J708" s="20"/>
    </row>
    <row r="709" spans="7:10">
      <c r="G709" s="32"/>
      <c r="H709" s="50"/>
      <c r="I709" s="56"/>
      <c r="J709" s="20"/>
    </row>
    <row r="710" spans="7:10">
      <c r="G710" s="32"/>
      <c r="H710" s="50"/>
      <c r="I710" s="56"/>
      <c r="J710" s="20"/>
    </row>
    <row r="711" spans="7:10">
      <c r="G711" s="32"/>
      <c r="H711" s="50"/>
      <c r="I711" s="56"/>
      <c r="J711" s="20"/>
    </row>
    <row r="712" spans="7:10">
      <c r="G712" s="32"/>
      <c r="H712" s="50"/>
      <c r="I712" s="56"/>
      <c r="J712" s="20"/>
    </row>
    <row r="713" spans="7:10">
      <c r="G713" s="32"/>
      <c r="H713" s="50"/>
      <c r="I713" s="56"/>
      <c r="J713" s="20"/>
    </row>
    <row r="714" spans="7:10">
      <c r="G714" s="32"/>
      <c r="H714" s="50"/>
      <c r="I714" s="56"/>
      <c r="J714" s="20"/>
    </row>
    <row r="715" spans="7:10">
      <c r="G715" s="32"/>
      <c r="H715" s="50"/>
      <c r="I715" s="56"/>
      <c r="J715" s="20"/>
    </row>
    <row r="716" spans="7:10">
      <c r="G716" s="32"/>
      <c r="H716" s="50"/>
      <c r="I716" s="56"/>
      <c r="J716" s="20"/>
    </row>
    <row r="717" spans="7:10">
      <c r="G717" s="32"/>
      <c r="H717" s="50"/>
      <c r="I717" s="56"/>
      <c r="J717" s="20"/>
    </row>
    <row r="718" spans="7:10">
      <c r="G718" s="32"/>
      <c r="H718" s="50"/>
      <c r="I718" s="56"/>
      <c r="J718" s="20"/>
    </row>
    <row r="719" spans="7:10">
      <c r="G719" s="32"/>
      <c r="H719" s="50"/>
      <c r="I719" s="56"/>
      <c r="J719" s="20"/>
    </row>
    <row r="720" spans="7:10">
      <c r="G720" s="32"/>
      <c r="H720" s="50"/>
      <c r="I720" s="56"/>
      <c r="J720" s="20"/>
    </row>
    <row r="721" spans="7:10">
      <c r="G721" s="32"/>
      <c r="H721" s="50"/>
      <c r="I721" s="56"/>
      <c r="J721" s="20"/>
    </row>
    <row r="722" spans="7:10">
      <c r="G722" s="32"/>
      <c r="H722" s="50"/>
      <c r="I722" s="56"/>
      <c r="J722" s="20"/>
    </row>
    <row r="723" spans="7:10">
      <c r="G723" s="32"/>
      <c r="H723" s="50"/>
      <c r="I723" s="56"/>
      <c r="J723" s="20"/>
    </row>
    <row r="724" spans="7:10">
      <c r="G724" s="32"/>
      <c r="H724" s="50"/>
      <c r="I724" s="56"/>
      <c r="J724" s="20"/>
    </row>
    <row r="725" spans="7:10">
      <c r="G725" s="32"/>
      <c r="H725" s="50"/>
      <c r="I725" s="56"/>
      <c r="J725" s="20"/>
    </row>
    <row r="726" spans="7:10">
      <c r="G726" s="32"/>
      <c r="H726" s="50"/>
      <c r="I726" s="56"/>
      <c r="J726" s="20"/>
    </row>
    <row r="727" spans="7:10">
      <c r="G727" s="32"/>
      <c r="H727" s="50"/>
      <c r="I727" s="56"/>
      <c r="J727" s="20"/>
    </row>
    <row r="728" spans="7:10">
      <c r="G728" s="32"/>
      <c r="H728" s="50"/>
      <c r="I728" s="56"/>
      <c r="J728" s="20"/>
    </row>
    <row r="729" spans="7:10">
      <c r="G729" s="32"/>
      <c r="H729" s="50"/>
      <c r="I729" s="56"/>
      <c r="J729" s="20"/>
    </row>
    <row r="730" spans="7:10">
      <c r="G730" s="32"/>
      <c r="H730" s="50"/>
      <c r="I730" s="56"/>
      <c r="J730" s="20"/>
    </row>
    <row r="731" spans="7:10">
      <c r="G731" s="32"/>
      <c r="H731" s="50"/>
      <c r="I731" s="56"/>
      <c r="J731" s="20"/>
    </row>
    <row r="732" spans="7:10">
      <c r="G732" s="32"/>
      <c r="H732" s="50"/>
      <c r="I732" s="56"/>
      <c r="J732" s="20"/>
    </row>
    <row r="733" spans="7:10">
      <c r="G733" s="32"/>
      <c r="H733" s="50"/>
      <c r="I733" s="56"/>
      <c r="J733" s="20"/>
    </row>
    <row r="734" spans="7:10">
      <c r="G734" s="32"/>
      <c r="H734" s="50"/>
      <c r="I734" s="56"/>
      <c r="J734" s="20"/>
    </row>
    <row r="735" spans="7:10">
      <c r="G735" s="32"/>
      <c r="H735" s="50"/>
      <c r="I735" s="56"/>
      <c r="J735" s="20"/>
    </row>
    <row r="736" spans="7:10">
      <c r="G736" s="32"/>
      <c r="H736" s="50"/>
      <c r="I736" s="56"/>
      <c r="J736" s="20"/>
    </row>
    <row r="737" spans="7:10">
      <c r="G737" s="32"/>
      <c r="H737" s="50"/>
      <c r="I737" s="56"/>
      <c r="J737" s="20"/>
    </row>
    <row r="738" spans="7:10">
      <c r="G738" s="32"/>
      <c r="H738" s="50"/>
      <c r="I738" s="56"/>
      <c r="J738" s="20"/>
    </row>
    <row r="739" spans="7:10">
      <c r="G739" s="32"/>
      <c r="H739" s="50"/>
      <c r="I739" s="56"/>
      <c r="J739" s="20"/>
    </row>
    <row r="740" spans="7:10">
      <c r="G740" s="32"/>
      <c r="H740" s="50"/>
      <c r="I740" s="56"/>
      <c r="J740" s="20"/>
    </row>
    <row r="741" spans="7:10">
      <c r="G741" s="32"/>
      <c r="H741" s="50"/>
      <c r="I741" s="56"/>
      <c r="J741" s="20"/>
    </row>
    <row r="742" spans="7:10">
      <c r="G742" s="32"/>
      <c r="H742" s="50"/>
      <c r="I742" s="56"/>
      <c r="J742" s="20"/>
    </row>
    <row r="743" spans="7:10">
      <c r="G743" s="32"/>
      <c r="H743" s="50"/>
      <c r="I743" s="56"/>
      <c r="J743" s="20"/>
    </row>
    <row r="744" spans="7:10">
      <c r="G744" s="32"/>
      <c r="H744" s="50"/>
      <c r="I744" s="56"/>
      <c r="J744" s="20"/>
    </row>
    <row r="745" spans="7:10">
      <c r="G745" s="32"/>
      <c r="H745" s="50"/>
      <c r="I745" s="56"/>
      <c r="J745" s="20"/>
    </row>
    <row r="746" spans="7:10">
      <c r="G746" s="32"/>
      <c r="H746" s="50"/>
      <c r="I746" s="56"/>
      <c r="J746" s="20"/>
    </row>
    <row r="747" spans="7:10">
      <c r="G747" s="32"/>
      <c r="H747" s="50"/>
      <c r="I747" s="56"/>
      <c r="J747" s="20"/>
    </row>
    <row r="748" spans="7:10">
      <c r="G748" s="32"/>
      <c r="H748" s="50"/>
      <c r="I748" s="56"/>
      <c r="J748" s="20"/>
    </row>
    <row r="749" spans="7:10">
      <c r="G749" s="32"/>
      <c r="H749" s="50"/>
      <c r="I749" s="56"/>
      <c r="J749" s="20"/>
    </row>
    <row r="750" spans="7:10">
      <c r="G750" s="32"/>
      <c r="H750" s="50"/>
      <c r="I750" s="56"/>
      <c r="J750" s="20"/>
    </row>
    <row r="751" spans="7:10">
      <c r="G751" s="32"/>
      <c r="H751" s="50"/>
      <c r="I751" s="56"/>
      <c r="J751" s="20"/>
    </row>
    <row r="752" spans="7:10">
      <c r="G752" s="32"/>
      <c r="H752" s="50"/>
      <c r="I752" s="56"/>
      <c r="J752" s="20"/>
    </row>
    <row r="753" spans="7:10">
      <c r="G753" s="32"/>
      <c r="H753" s="50"/>
      <c r="I753" s="56"/>
      <c r="J753" s="20"/>
    </row>
    <row r="754" spans="7:10">
      <c r="G754" s="32"/>
      <c r="H754" s="50"/>
      <c r="I754" s="56"/>
      <c r="J754" s="20"/>
    </row>
    <row r="755" spans="7:10">
      <c r="G755" s="32"/>
      <c r="H755" s="50"/>
      <c r="I755" s="56"/>
      <c r="J755" s="20"/>
    </row>
    <row r="756" spans="7:10">
      <c r="G756" s="32"/>
      <c r="H756" s="50"/>
      <c r="I756" s="56"/>
      <c r="J756" s="20"/>
    </row>
    <row r="757" spans="7:10">
      <c r="G757" s="32"/>
      <c r="H757" s="50"/>
      <c r="I757" s="56"/>
      <c r="J757" s="20"/>
    </row>
    <row r="758" spans="7:10">
      <c r="G758" s="32"/>
      <c r="H758" s="50"/>
      <c r="I758" s="56"/>
      <c r="J758" s="20"/>
    </row>
    <row r="759" spans="7:10">
      <c r="G759" s="32"/>
      <c r="H759" s="50"/>
      <c r="I759" s="56"/>
      <c r="J759" s="20"/>
    </row>
    <row r="760" spans="7:10">
      <c r="G760" s="32"/>
      <c r="H760" s="50"/>
      <c r="I760" s="56"/>
      <c r="J760" s="20"/>
    </row>
    <row r="761" spans="7:10">
      <c r="G761" s="32"/>
      <c r="H761" s="50"/>
      <c r="I761" s="56"/>
      <c r="J761" s="20"/>
    </row>
    <row r="762" spans="7:10">
      <c r="G762" s="32"/>
      <c r="H762" s="50"/>
      <c r="I762" s="56"/>
      <c r="J762" s="20"/>
    </row>
    <row r="763" spans="7:10">
      <c r="G763" s="32"/>
      <c r="H763" s="50"/>
      <c r="I763" s="56"/>
      <c r="J763" s="20"/>
    </row>
    <row r="764" spans="7:10">
      <c r="G764" s="32"/>
      <c r="H764" s="50"/>
      <c r="I764" s="56"/>
      <c r="J764" s="20"/>
    </row>
    <row r="765" spans="7:10">
      <c r="G765" s="32"/>
      <c r="H765" s="50"/>
      <c r="I765" s="56"/>
      <c r="J765" s="20"/>
    </row>
    <row r="766" spans="7:10">
      <c r="G766" s="32"/>
      <c r="H766" s="50"/>
      <c r="I766" s="56"/>
      <c r="J766" s="20"/>
    </row>
    <row r="767" spans="7:10">
      <c r="G767" s="32"/>
      <c r="H767" s="50"/>
      <c r="I767" s="56"/>
      <c r="J767" s="20"/>
    </row>
    <row r="768" spans="7:10">
      <c r="G768" s="32"/>
      <c r="H768" s="50"/>
      <c r="I768" s="56"/>
      <c r="J768" s="20"/>
    </row>
    <row r="769" spans="7:10">
      <c r="G769" s="32"/>
      <c r="H769" s="50"/>
      <c r="I769" s="56"/>
      <c r="J769" s="20"/>
    </row>
    <row r="770" spans="7:10">
      <c r="G770" s="32"/>
      <c r="H770" s="50"/>
      <c r="I770" s="56"/>
      <c r="J770" s="20"/>
    </row>
    <row r="771" spans="7:10">
      <c r="G771" s="32"/>
      <c r="H771" s="50"/>
      <c r="I771" s="56"/>
      <c r="J771" s="20"/>
    </row>
    <row r="772" spans="7:10">
      <c r="G772" s="32"/>
      <c r="H772" s="50"/>
      <c r="I772" s="56"/>
      <c r="J772" s="20"/>
    </row>
    <row r="773" spans="7:10">
      <c r="G773" s="32"/>
      <c r="H773" s="50"/>
      <c r="I773" s="56"/>
      <c r="J773" s="20"/>
    </row>
    <row r="774" spans="7:10">
      <c r="G774" s="32"/>
      <c r="H774" s="50"/>
      <c r="I774" s="56"/>
      <c r="J774" s="20"/>
    </row>
    <row r="775" spans="7:10">
      <c r="G775" s="32"/>
      <c r="H775" s="50"/>
      <c r="I775" s="56"/>
      <c r="J775" s="20"/>
    </row>
    <row r="776" spans="7:10">
      <c r="G776" s="32"/>
      <c r="H776" s="50"/>
      <c r="I776" s="56"/>
      <c r="J776" s="20"/>
    </row>
    <row r="777" spans="7:10">
      <c r="G777" s="32"/>
      <c r="H777" s="50"/>
      <c r="I777" s="56"/>
      <c r="J777" s="20"/>
    </row>
    <row r="778" spans="7:10">
      <c r="G778" s="32"/>
      <c r="H778" s="50"/>
      <c r="I778" s="56"/>
      <c r="J778" s="20"/>
    </row>
    <row r="779" spans="7:10">
      <c r="G779" s="32"/>
      <c r="H779" s="50"/>
      <c r="I779" s="56"/>
      <c r="J779" s="20"/>
    </row>
    <row r="780" spans="7:10">
      <c r="G780" s="32"/>
      <c r="H780" s="50"/>
      <c r="I780" s="56"/>
      <c r="J780" s="20"/>
    </row>
    <row r="781" spans="7:10">
      <c r="G781" s="32"/>
      <c r="H781" s="50"/>
      <c r="I781" s="56"/>
      <c r="J781" s="20"/>
    </row>
    <row r="782" spans="7:10">
      <c r="G782" s="32"/>
      <c r="H782" s="50"/>
      <c r="I782" s="56"/>
      <c r="J782" s="20"/>
    </row>
    <row r="783" spans="7:10">
      <c r="G783" s="32"/>
      <c r="H783" s="50"/>
      <c r="I783" s="56"/>
      <c r="J783" s="20"/>
    </row>
    <row r="784" spans="7:10">
      <c r="G784" s="32"/>
      <c r="H784" s="50"/>
      <c r="I784" s="56"/>
      <c r="J784" s="20"/>
    </row>
    <row r="785" spans="7:10">
      <c r="G785" s="32"/>
      <c r="H785" s="50"/>
      <c r="I785" s="56"/>
      <c r="J785" s="20"/>
    </row>
    <row r="786" spans="7:10">
      <c r="G786" s="32"/>
      <c r="H786" s="50"/>
      <c r="I786" s="56"/>
      <c r="J786" s="20"/>
    </row>
    <row r="787" spans="7:10">
      <c r="G787" s="32"/>
      <c r="H787" s="50"/>
      <c r="I787" s="56"/>
      <c r="J787" s="20"/>
    </row>
    <row r="788" spans="7:10">
      <c r="G788" s="32"/>
      <c r="H788" s="50"/>
      <c r="I788" s="56"/>
      <c r="J788" s="20"/>
    </row>
    <row r="789" spans="7:10">
      <c r="G789" s="32"/>
      <c r="H789" s="50"/>
      <c r="I789" s="56"/>
      <c r="J789" s="20"/>
    </row>
    <row r="790" spans="7:10">
      <c r="G790" s="32"/>
      <c r="H790" s="50"/>
      <c r="I790" s="56"/>
      <c r="J790" s="20"/>
    </row>
    <row r="791" spans="7:10">
      <c r="G791" s="32"/>
      <c r="H791" s="50"/>
      <c r="I791" s="56"/>
      <c r="J791" s="20"/>
    </row>
    <row r="792" spans="7:10">
      <c r="G792" s="32"/>
      <c r="H792" s="50"/>
      <c r="I792" s="56"/>
      <c r="J792" s="20"/>
    </row>
    <row r="793" spans="7:10">
      <c r="G793" s="32"/>
      <c r="H793" s="50"/>
      <c r="I793" s="56"/>
      <c r="J793" s="20"/>
    </row>
    <row r="794" spans="7:10">
      <c r="G794" s="32"/>
      <c r="H794" s="50"/>
      <c r="I794" s="56"/>
      <c r="J794" s="20"/>
    </row>
    <row r="795" spans="7:10">
      <c r="G795" s="32"/>
      <c r="H795" s="50"/>
      <c r="I795" s="56"/>
      <c r="J795" s="20"/>
    </row>
    <row r="796" spans="7:10">
      <c r="G796" s="32"/>
      <c r="H796" s="50"/>
      <c r="I796" s="56"/>
      <c r="J796" s="20"/>
    </row>
    <row r="797" spans="7:10">
      <c r="G797" s="32"/>
      <c r="H797" s="50"/>
      <c r="I797" s="56"/>
      <c r="J797" s="20"/>
    </row>
    <row r="798" spans="7:10">
      <c r="G798" s="32"/>
      <c r="H798" s="50"/>
      <c r="I798" s="56"/>
      <c r="J798" s="20"/>
    </row>
    <row r="799" spans="7:10">
      <c r="G799" s="32"/>
      <c r="H799" s="50"/>
      <c r="I799" s="56"/>
      <c r="J799" s="20"/>
    </row>
    <row r="800" spans="7:10">
      <c r="G800" s="32"/>
      <c r="H800" s="50"/>
      <c r="I800" s="56"/>
      <c r="J800" s="20"/>
    </row>
    <row r="801" spans="7:10">
      <c r="G801" s="32"/>
      <c r="H801" s="50"/>
      <c r="I801" s="56"/>
      <c r="J801" s="20"/>
    </row>
    <row r="802" spans="7:10">
      <c r="G802" s="32"/>
      <c r="H802" s="50"/>
      <c r="I802" s="56"/>
      <c r="J802" s="20"/>
    </row>
    <row r="803" spans="7:10">
      <c r="G803" s="32"/>
      <c r="H803" s="50"/>
      <c r="I803" s="56"/>
      <c r="J803" s="20"/>
    </row>
    <row r="804" spans="7:10">
      <c r="G804" s="32"/>
      <c r="H804" s="50"/>
      <c r="I804" s="56"/>
      <c r="J804" s="20"/>
    </row>
    <row r="805" spans="7:10">
      <c r="G805" s="32"/>
      <c r="H805" s="50"/>
      <c r="I805" s="56"/>
      <c r="J805" s="20"/>
    </row>
    <row r="806" spans="7:10">
      <c r="G806" s="32"/>
      <c r="H806" s="50"/>
      <c r="I806" s="56"/>
      <c r="J806" s="20"/>
    </row>
    <row r="807" spans="7:10">
      <c r="G807" s="32"/>
      <c r="H807" s="50"/>
      <c r="I807" s="56"/>
      <c r="J807" s="20"/>
    </row>
    <row r="808" spans="7:10">
      <c r="G808" s="32"/>
      <c r="H808" s="50"/>
      <c r="I808" s="56"/>
      <c r="J808" s="20"/>
    </row>
    <row r="809" spans="7:10">
      <c r="G809" s="32"/>
      <c r="H809" s="50"/>
      <c r="I809" s="56"/>
      <c r="J809" s="20"/>
    </row>
    <row r="810" spans="7:10">
      <c r="G810" s="32"/>
      <c r="H810" s="50"/>
      <c r="I810" s="56"/>
      <c r="J810" s="20"/>
    </row>
    <row r="811" spans="7:10">
      <c r="G811" s="32"/>
      <c r="H811" s="50"/>
      <c r="I811" s="56"/>
      <c r="J811" s="20"/>
    </row>
    <row r="812" spans="7:10">
      <c r="G812" s="32"/>
      <c r="H812" s="50"/>
      <c r="I812" s="56"/>
      <c r="J812" s="20"/>
    </row>
    <row r="813" spans="7:10">
      <c r="G813" s="32"/>
      <c r="H813" s="50"/>
      <c r="I813" s="56"/>
      <c r="J813" s="20"/>
    </row>
    <row r="814" spans="7:10">
      <c r="G814" s="32"/>
      <c r="H814" s="50"/>
      <c r="I814" s="56"/>
      <c r="J814" s="20"/>
    </row>
    <row r="815" spans="7:10">
      <c r="G815" s="32"/>
      <c r="H815" s="50"/>
      <c r="I815" s="56"/>
      <c r="J815" s="20"/>
    </row>
    <row r="816" spans="7:10">
      <c r="G816" s="32"/>
      <c r="H816" s="50"/>
      <c r="I816" s="56"/>
      <c r="J816" s="20"/>
    </row>
    <row r="817" spans="7:10">
      <c r="G817" s="32"/>
      <c r="H817" s="50"/>
      <c r="I817" s="56"/>
      <c r="J817" s="20"/>
    </row>
    <row r="818" spans="7:10">
      <c r="G818" s="32"/>
      <c r="H818" s="50"/>
      <c r="I818" s="56"/>
      <c r="J818" s="20"/>
    </row>
    <row r="819" spans="7:10">
      <c r="G819" s="32"/>
      <c r="H819" s="50"/>
      <c r="I819" s="56"/>
      <c r="J819" s="20"/>
    </row>
    <row r="820" spans="7:10">
      <c r="G820" s="32"/>
      <c r="H820" s="50"/>
      <c r="I820" s="56"/>
      <c r="J820" s="20"/>
    </row>
    <row r="821" spans="7:10">
      <c r="G821" s="32"/>
      <c r="H821" s="50"/>
      <c r="I821" s="56"/>
      <c r="J821" s="20"/>
    </row>
    <row r="822" spans="7:10">
      <c r="G822" s="32"/>
      <c r="H822" s="50"/>
      <c r="I822" s="56"/>
      <c r="J822" s="20"/>
    </row>
    <row r="823" spans="7:10">
      <c r="G823" s="32"/>
      <c r="H823" s="50"/>
      <c r="I823" s="56"/>
      <c r="J823" s="20"/>
    </row>
    <row r="824" spans="7:10">
      <c r="G824" s="32"/>
      <c r="H824" s="50"/>
      <c r="I824" s="56"/>
      <c r="J824" s="20"/>
    </row>
    <row r="825" spans="7:10">
      <c r="G825" s="32"/>
      <c r="H825" s="50"/>
      <c r="I825" s="56"/>
      <c r="J825" s="20"/>
    </row>
    <row r="826" spans="7:10">
      <c r="G826" s="32"/>
      <c r="H826" s="50"/>
      <c r="I826" s="56"/>
      <c r="J826" s="20"/>
    </row>
    <row r="827" spans="7:10">
      <c r="G827" s="32"/>
      <c r="H827" s="50"/>
      <c r="I827" s="56"/>
      <c r="J827" s="20"/>
    </row>
    <row r="828" spans="7:10">
      <c r="G828" s="32"/>
      <c r="H828" s="50"/>
      <c r="I828" s="56"/>
      <c r="J828" s="20"/>
    </row>
    <row r="829" spans="7:10">
      <c r="G829" s="32"/>
      <c r="H829" s="50"/>
      <c r="I829" s="56"/>
      <c r="J829" s="20"/>
    </row>
    <row r="830" spans="7:10">
      <c r="G830" s="32"/>
      <c r="H830" s="50"/>
      <c r="I830" s="56"/>
      <c r="J830" s="20"/>
    </row>
    <row r="831" spans="7:10">
      <c r="G831" s="32"/>
      <c r="H831" s="50"/>
      <c r="I831" s="56"/>
      <c r="J831" s="20"/>
    </row>
    <row r="832" spans="7:10">
      <c r="G832" s="32"/>
      <c r="H832" s="50"/>
      <c r="I832" s="56"/>
      <c r="J832" s="20"/>
    </row>
    <row r="833" spans="7:10">
      <c r="G833" s="32"/>
      <c r="H833" s="50"/>
      <c r="I833" s="56"/>
      <c r="J833" s="20"/>
    </row>
    <row r="834" spans="7:10">
      <c r="G834" s="32"/>
      <c r="H834" s="50"/>
      <c r="I834" s="56"/>
      <c r="J834" s="20"/>
    </row>
    <row r="835" spans="7:10">
      <c r="G835" s="32"/>
      <c r="H835" s="50"/>
      <c r="I835" s="56"/>
      <c r="J835" s="20"/>
    </row>
    <row r="836" spans="7:10">
      <c r="G836" s="32"/>
      <c r="H836" s="50"/>
      <c r="I836" s="56"/>
      <c r="J836" s="20"/>
    </row>
    <row r="837" spans="7:10">
      <c r="G837" s="32"/>
      <c r="H837" s="50"/>
      <c r="I837" s="56"/>
      <c r="J837" s="20"/>
    </row>
    <row r="838" spans="7:10">
      <c r="G838" s="32"/>
      <c r="H838" s="50"/>
      <c r="I838" s="56"/>
      <c r="J838" s="20"/>
    </row>
    <row r="839" spans="7:10">
      <c r="G839" s="32"/>
      <c r="H839" s="50"/>
      <c r="I839" s="56"/>
      <c r="J839" s="20"/>
    </row>
    <row r="840" spans="7:10">
      <c r="G840" s="32"/>
      <c r="H840" s="50"/>
      <c r="I840" s="56"/>
      <c r="J840" s="20"/>
    </row>
    <row r="841" spans="7:10">
      <c r="G841" s="32"/>
      <c r="H841" s="50"/>
      <c r="I841" s="56"/>
      <c r="J841" s="20"/>
    </row>
    <row r="842" spans="7:10">
      <c r="G842" s="32"/>
      <c r="H842" s="50"/>
      <c r="I842" s="56"/>
      <c r="J842" s="20"/>
    </row>
    <row r="843" spans="7:10">
      <c r="G843" s="32"/>
      <c r="H843" s="50"/>
      <c r="I843" s="56"/>
      <c r="J843" s="20"/>
    </row>
    <row r="844" spans="7:10">
      <c r="G844" s="32"/>
      <c r="H844" s="50"/>
      <c r="I844" s="56"/>
      <c r="J844" s="20"/>
    </row>
    <row r="845" spans="7:10">
      <c r="G845" s="32"/>
      <c r="H845" s="50"/>
      <c r="I845" s="56"/>
      <c r="J845" s="20"/>
    </row>
    <row r="846" spans="7:10">
      <c r="G846" s="32"/>
      <c r="H846" s="50"/>
      <c r="I846" s="56"/>
      <c r="J846" s="20"/>
    </row>
    <row r="847" spans="7:10">
      <c r="G847" s="32"/>
      <c r="H847" s="50"/>
      <c r="I847" s="56"/>
      <c r="J847" s="20"/>
    </row>
    <row r="848" spans="7:10">
      <c r="G848" s="32"/>
      <c r="H848" s="50"/>
      <c r="I848" s="56"/>
      <c r="J848" s="20"/>
    </row>
    <row r="849" spans="7:10">
      <c r="G849" s="32"/>
      <c r="H849" s="50"/>
      <c r="I849" s="56"/>
      <c r="J849" s="20"/>
    </row>
    <row r="850" spans="7:10">
      <c r="G850" s="32"/>
      <c r="H850" s="50"/>
      <c r="I850" s="56"/>
      <c r="J850" s="20"/>
    </row>
    <row r="851" spans="7:10">
      <c r="G851" s="32"/>
      <c r="H851" s="50"/>
      <c r="I851" s="56"/>
      <c r="J851" s="20"/>
    </row>
    <row r="852" spans="7:10">
      <c r="G852" s="32"/>
      <c r="H852" s="50"/>
      <c r="I852" s="56"/>
      <c r="J852" s="20"/>
    </row>
    <row r="853" spans="7:10">
      <c r="G853" s="32"/>
      <c r="H853" s="50"/>
      <c r="I853" s="56"/>
      <c r="J853" s="20"/>
    </row>
    <row r="854" spans="7:10">
      <c r="G854" s="32"/>
      <c r="H854" s="50"/>
      <c r="I854" s="56"/>
      <c r="J854" s="20"/>
    </row>
    <row r="855" spans="7:10">
      <c r="G855" s="32"/>
      <c r="H855" s="50"/>
      <c r="I855" s="56"/>
      <c r="J855" s="20"/>
    </row>
    <row r="856" spans="7:10">
      <c r="G856" s="32"/>
      <c r="H856" s="50"/>
      <c r="I856" s="56"/>
      <c r="J856" s="20"/>
    </row>
    <row r="857" spans="7:10">
      <c r="G857" s="32"/>
      <c r="H857" s="50"/>
      <c r="I857" s="56"/>
      <c r="J857" s="20"/>
    </row>
    <row r="858" spans="7:10">
      <c r="G858" s="32"/>
      <c r="H858" s="50"/>
      <c r="I858" s="56"/>
      <c r="J858" s="20"/>
    </row>
    <row r="859" spans="7:10">
      <c r="G859" s="32"/>
      <c r="H859" s="50"/>
      <c r="I859" s="56"/>
      <c r="J859" s="20"/>
    </row>
    <row r="860" spans="7:10">
      <c r="G860" s="32"/>
      <c r="H860" s="50"/>
      <c r="I860" s="56"/>
      <c r="J860" s="20"/>
    </row>
    <row r="861" spans="7:10">
      <c r="G861" s="32"/>
      <c r="H861" s="50"/>
      <c r="I861" s="56"/>
      <c r="J861" s="20"/>
    </row>
    <row r="862" spans="7:10">
      <c r="G862" s="32"/>
      <c r="H862" s="50"/>
      <c r="I862" s="56"/>
      <c r="J862" s="20"/>
    </row>
    <row r="863" spans="7:10">
      <c r="G863" s="32"/>
      <c r="H863" s="50"/>
      <c r="I863" s="56"/>
      <c r="J863" s="20"/>
    </row>
    <row r="864" spans="7:10">
      <c r="G864" s="32"/>
      <c r="H864" s="50"/>
      <c r="I864" s="56"/>
      <c r="J864" s="20"/>
    </row>
    <row r="865" spans="7:10">
      <c r="G865" s="32"/>
      <c r="H865" s="50"/>
      <c r="I865" s="56"/>
      <c r="J865" s="20"/>
    </row>
    <row r="866" spans="7:10">
      <c r="G866" s="32"/>
      <c r="H866" s="50"/>
      <c r="I866" s="56"/>
      <c r="J866" s="20"/>
    </row>
    <row r="867" spans="7:10">
      <c r="G867" s="32"/>
      <c r="H867" s="50"/>
      <c r="I867" s="56"/>
      <c r="J867" s="20"/>
    </row>
    <row r="868" spans="7:10">
      <c r="G868" s="32"/>
      <c r="H868" s="50"/>
      <c r="I868" s="56"/>
      <c r="J868" s="20"/>
    </row>
    <row r="869" spans="7:10">
      <c r="G869" s="32"/>
      <c r="H869" s="50"/>
      <c r="I869" s="56"/>
      <c r="J869" s="20"/>
    </row>
    <row r="870" spans="7:10">
      <c r="G870" s="32"/>
      <c r="H870" s="50"/>
      <c r="I870" s="56"/>
      <c r="J870" s="20"/>
    </row>
    <row r="871" spans="7:10">
      <c r="G871" s="32"/>
      <c r="H871" s="50"/>
      <c r="I871" s="56"/>
      <c r="J871" s="20"/>
    </row>
    <row r="872" spans="7:10">
      <c r="G872" s="32"/>
      <c r="H872" s="50"/>
      <c r="I872" s="56"/>
      <c r="J872" s="20"/>
    </row>
    <row r="873" spans="7:10">
      <c r="G873" s="32"/>
      <c r="H873" s="50"/>
      <c r="I873" s="56"/>
      <c r="J873" s="20"/>
    </row>
    <row r="874" spans="7:10">
      <c r="G874" s="32"/>
      <c r="H874" s="50"/>
      <c r="I874" s="56"/>
      <c r="J874" s="20"/>
    </row>
    <row r="875" spans="7:10">
      <c r="G875" s="32"/>
      <c r="H875" s="50"/>
      <c r="I875" s="56"/>
      <c r="J875" s="20"/>
    </row>
    <row r="876" spans="7:10">
      <c r="G876" s="32"/>
      <c r="H876" s="50"/>
      <c r="I876" s="56"/>
      <c r="J876" s="20"/>
    </row>
    <row r="877" spans="7:10">
      <c r="G877" s="32"/>
      <c r="H877" s="50"/>
      <c r="I877" s="56"/>
      <c r="J877" s="20"/>
    </row>
    <row r="878" spans="7:10">
      <c r="G878" s="32"/>
      <c r="H878" s="50"/>
      <c r="I878" s="56"/>
      <c r="J878" s="20"/>
    </row>
    <row r="879" spans="7:10">
      <c r="G879" s="32"/>
      <c r="H879" s="50"/>
      <c r="I879" s="56"/>
      <c r="J879" s="20"/>
    </row>
    <row r="880" spans="7:10">
      <c r="G880" s="32"/>
      <c r="H880" s="50"/>
      <c r="I880" s="56"/>
      <c r="J880" s="20"/>
    </row>
    <row r="881" spans="7:10">
      <c r="G881" s="32"/>
      <c r="H881" s="50"/>
      <c r="I881" s="56"/>
      <c r="J881" s="20"/>
    </row>
    <row r="882" spans="7:10">
      <c r="G882" s="32"/>
      <c r="H882" s="50"/>
      <c r="I882" s="56"/>
      <c r="J882" s="20"/>
    </row>
    <row r="883" spans="7:10">
      <c r="G883" s="32"/>
      <c r="H883" s="50"/>
      <c r="I883" s="56"/>
      <c r="J883" s="20"/>
    </row>
    <row r="884" spans="7:10">
      <c r="G884" s="32"/>
      <c r="H884" s="50"/>
      <c r="I884" s="56"/>
      <c r="J884" s="20"/>
    </row>
    <row r="885" spans="7:10">
      <c r="G885" s="32"/>
      <c r="H885" s="50"/>
      <c r="I885" s="56"/>
      <c r="J885" s="20"/>
    </row>
    <row r="886" spans="7:10">
      <c r="G886" s="32"/>
      <c r="H886" s="50"/>
      <c r="I886" s="56"/>
      <c r="J886" s="20"/>
    </row>
    <row r="887" spans="7:10">
      <c r="G887" s="32"/>
      <c r="H887" s="50"/>
      <c r="I887" s="56"/>
      <c r="J887" s="20"/>
    </row>
    <row r="888" spans="7:10">
      <c r="G888" s="32"/>
      <c r="H888" s="50"/>
      <c r="I888" s="56"/>
      <c r="J888" s="20"/>
    </row>
    <row r="889" spans="7:10">
      <c r="G889" s="32"/>
      <c r="H889" s="50"/>
      <c r="I889" s="56"/>
      <c r="J889" s="20"/>
    </row>
    <row r="890" spans="7:10">
      <c r="G890" s="32"/>
      <c r="H890" s="50"/>
      <c r="I890" s="56"/>
      <c r="J890" s="20"/>
    </row>
    <row r="891" spans="7:10">
      <c r="G891" s="32"/>
      <c r="H891" s="50"/>
      <c r="I891" s="56"/>
      <c r="J891" s="20"/>
    </row>
    <row r="892" spans="7:10">
      <c r="G892" s="32"/>
      <c r="H892" s="50"/>
      <c r="I892" s="56"/>
      <c r="J892" s="20"/>
    </row>
    <row r="893" spans="7:10">
      <c r="G893" s="32"/>
      <c r="H893" s="50"/>
      <c r="I893" s="56"/>
      <c r="J893" s="20"/>
    </row>
    <row r="894" spans="7:10">
      <c r="G894" s="32"/>
      <c r="H894" s="50"/>
      <c r="I894" s="56"/>
      <c r="J894" s="20"/>
    </row>
    <row r="895" spans="7:10">
      <c r="G895" s="32"/>
      <c r="H895" s="50"/>
      <c r="I895" s="56"/>
      <c r="J895" s="20"/>
    </row>
    <row r="896" spans="7:10">
      <c r="G896" s="32"/>
      <c r="H896" s="50"/>
      <c r="I896" s="56"/>
      <c r="J896" s="20"/>
    </row>
    <row r="897" spans="7:10">
      <c r="G897" s="32"/>
      <c r="H897" s="50"/>
      <c r="I897" s="56"/>
      <c r="J897" s="20"/>
    </row>
    <row r="898" spans="7:10">
      <c r="G898" s="32"/>
      <c r="H898" s="50"/>
      <c r="I898" s="56"/>
      <c r="J898" s="20"/>
    </row>
    <row r="899" spans="7:10">
      <c r="G899" s="32"/>
      <c r="H899" s="50"/>
      <c r="I899" s="56"/>
      <c r="J899" s="20"/>
    </row>
    <row r="900" spans="7:10">
      <c r="G900" s="32"/>
      <c r="H900" s="50"/>
      <c r="I900" s="56"/>
      <c r="J900" s="20"/>
    </row>
    <row r="901" spans="7:10">
      <c r="G901" s="32"/>
      <c r="H901" s="50"/>
      <c r="I901" s="56"/>
      <c r="J901" s="20"/>
    </row>
    <row r="902" spans="7:10">
      <c r="G902" s="32"/>
      <c r="H902" s="50"/>
      <c r="I902" s="56"/>
      <c r="J902" s="20"/>
    </row>
    <row r="903" spans="7:10">
      <c r="G903" s="32"/>
      <c r="H903" s="50"/>
      <c r="I903" s="56"/>
      <c r="J903" s="20"/>
    </row>
    <row r="904" spans="7:10">
      <c r="G904" s="32"/>
      <c r="H904" s="50"/>
      <c r="I904" s="56"/>
      <c r="J904" s="20"/>
    </row>
    <row r="905" spans="7:10">
      <c r="G905" s="32"/>
      <c r="H905" s="50"/>
      <c r="I905" s="56"/>
      <c r="J905" s="20"/>
    </row>
    <row r="906" spans="7:10">
      <c r="G906" s="32"/>
      <c r="H906" s="50"/>
      <c r="I906" s="56"/>
      <c r="J906" s="20"/>
    </row>
    <row r="907" spans="7:10">
      <c r="G907" s="32"/>
      <c r="H907" s="50"/>
      <c r="I907" s="56"/>
      <c r="J907" s="20"/>
    </row>
    <row r="908" spans="7:10">
      <c r="G908" s="32"/>
      <c r="H908" s="50"/>
      <c r="I908" s="56"/>
      <c r="J908" s="20"/>
    </row>
    <row r="909" spans="7:10">
      <c r="G909" s="32"/>
      <c r="H909" s="50"/>
      <c r="I909" s="56"/>
      <c r="J909" s="20"/>
    </row>
    <row r="910" spans="7:10">
      <c r="G910" s="32"/>
      <c r="H910" s="50"/>
      <c r="I910" s="56"/>
      <c r="J910" s="20"/>
    </row>
    <row r="911" spans="7:10">
      <c r="G911" s="32"/>
      <c r="H911" s="50"/>
      <c r="I911" s="56"/>
      <c r="J911" s="20"/>
    </row>
    <row r="912" spans="7:10">
      <c r="G912" s="32"/>
      <c r="H912" s="50"/>
      <c r="I912" s="56"/>
      <c r="J912" s="20"/>
    </row>
    <row r="913" spans="7:10">
      <c r="G913" s="32"/>
      <c r="H913" s="50"/>
      <c r="I913" s="56"/>
      <c r="J913" s="20"/>
    </row>
    <row r="914" spans="7:10">
      <c r="G914" s="32"/>
      <c r="H914" s="50"/>
      <c r="I914" s="56"/>
      <c r="J914" s="20"/>
    </row>
    <row r="915" spans="7:10">
      <c r="G915" s="32"/>
      <c r="H915" s="50"/>
      <c r="I915" s="56"/>
      <c r="J915" s="20"/>
    </row>
    <row r="916" spans="7:10">
      <c r="G916" s="32"/>
      <c r="H916" s="50"/>
      <c r="I916" s="56"/>
      <c r="J916" s="20"/>
    </row>
    <row r="917" spans="7:10">
      <c r="G917" s="32"/>
      <c r="H917" s="50"/>
      <c r="I917" s="56"/>
      <c r="J917" s="20"/>
    </row>
    <row r="918" spans="7:10">
      <c r="G918" s="32"/>
      <c r="H918" s="50"/>
      <c r="I918" s="56"/>
      <c r="J918" s="20"/>
    </row>
    <row r="919" spans="7:10">
      <c r="G919" s="32"/>
      <c r="H919" s="50"/>
      <c r="I919" s="56"/>
      <c r="J919" s="20"/>
    </row>
    <row r="920" spans="7:10">
      <c r="G920" s="32"/>
      <c r="H920" s="50"/>
      <c r="I920" s="56"/>
      <c r="J920" s="20"/>
    </row>
    <row r="921" spans="7:10">
      <c r="G921" s="32"/>
      <c r="H921" s="50"/>
      <c r="I921" s="56"/>
      <c r="J921" s="20"/>
    </row>
    <row r="922" spans="7:10">
      <c r="G922" s="32"/>
      <c r="H922" s="50"/>
      <c r="I922" s="56"/>
      <c r="J922" s="20"/>
    </row>
    <row r="923" spans="7:10">
      <c r="G923" s="32"/>
      <c r="H923" s="50"/>
      <c r="I923" s="56"/>
      <c r="J923" s="20"/>
    </row>
    <row r="924" spans="7:10">
      <c r="G924" s="32"/>
      <c r="H924" s="50"/>
      <c r="I924" s="56"/>
      <c r="J924" s="20"/>
    </row>
    <row r="925" spans="7:10">
      <c r="G925" s="32"/>
      <c r="H925" s="50"/>
      <c r="I925" s="56"/>
      <c r="J925" s="20"/>
    </row>
    <row r="926" spans="7:10">
      <c r="G926" s="32"/>
      <c r="H926" s="50"/>
      <c r="I926" s="56"/>
      <c r="J926" s="20"/>
    </row>
    <row r="927" spans="7:10">
      <c r="G927" s="32"/>
      <c r="H927" s="50"/>
      <c r="I927" s="56"/>
      <c r="J927" s="20"/>
    </row>
    <row r="928" spans="7:10">
      <c r="G928" s="32"/>
      <c r="H928" s="50"/>
      <c r="I928" s="56"/>
      <c r="J928" s="20"/>
    </row>
    <row r="929" spans="7:10">
      <c r="G929" s="32"/>
      <c r="H929" s="50"/>
      <c r="I929" s="56"/>
      <c r="J929" s="20"/>
    </row>
    <row r="930" spans="7:10">
      <c r="G930" s="32"/>
      <c r="H930" s="50"/>
      <c r="I930" s="56"/>
      <c r="J930" s="20"/>
    </row>
    <row r="931" spans="7:10">
      <c r="G931" s="32"/>
      <c r="H931" s="50"/>
      <c r="I931" s="56"/>
      <c r="J931" s="20"/>
    </row>
    <row r="932" spans="7:10">
      <c r="G932" s="32"/>
      <c r="H932" s="50"/>
      <c r="I932" s="56"/>
      <c r="J932" s="20"/>
    </row>
    <row r="933" spans="7:10">
      <c r="G933" s="32"/>
      <c r="H933" s="50"/>
      <c r="I933" s="56"/>
      <c r="J933" s="20"/>
    </row>
    <row r="934" spans="7:10">
      <c r="G934" s="32"/>
      <c r="H934" s="50"/>
      <c r="I934" s="56"/>
      <c r="J934" s="20"/>
    </row>
    <row r="935" spans="7:10">
      <c r="G935" s="32"/>
      <c r="H935" s="50"/>
      <c r="I935" s="56"/>
      <c r="J935" s="20"/>
    </row>
    <row r="936" spans="7:10">
      <c r="G936" s="32"/>
      <c r="H936" s="50"/>
      <c r="I936" s="56"/>
      <c r="J936" s="20"/>
    </row>
    <row r="937" spans="7:10">
      <c r="G937" s="32"/>
      <c r="H937" s="50"/>
      <c r="I937" s="56"/>
      <c r="J937" s="20"/>
    </row>
    <row r="938" spans="7:10">
      <c r="G938" s="32"/>
      <c r="H938" s="50"/>
      <c r="I938" s="56"/>
      <c r="J938" s="20"/>
    </row>
    <row r="939" spans="7:10">
      <c r="G939" s="32"/>
      <c r="H939" s="50"/>
      <c r="I939" s="56"/>
      <c r="J939" s="20"/>
    </row>
    <row r="940" spans="7:10">
      <c r="G940" s="32"/>
      <c r="H940" s="50"/>
      <c r="I940" s="56"/>
      <c r="J940" s="20"/>
    </row>
    <row r="941" spans="7:10">
      <c r="G941" s="32"/>
      <c r="H941" s="50"/>
      <c r="I941" s="56"/>
      <c r="J941" s="20"/>
    </row>
    <row r="942" spans="7:10">
      <c r="G942" s="32"/>
      <c r="H942" s="50"/>
      <c r="I942" s="56"/>
      <c r="J942" s="20"/>
    </row>
    <row r="943" spans="7:10">
      <c r="G943" s="32"/>
      <c r="H943" s="50"/>
      <c r="I943" s="56"/>
      <c r="J943" s="20"/>
    </row>
    <row r="944" spans="7:10">
      <c r="G944" s="32"/>
      <c r="H944" s="50"/>
      <c r="I944" s="56"/>
      <c r="J944" s="20"/>
    </row>
    <row r="945" spans="7:10">
      <c r="G945" s="32"/>
      <c r="H945" s="50"/>
      <c r="I945" s="56"/>
      <c r="J945" s="20"/>
    </row>
    <row r="946" spans="7:10">
      <c r="G946" s="32"/>
      <c r="H946" s="50"/>
      <c r="I946" s="56"/>
      <c r="J946" s="20"/>
    </row>
    <row r="947" spans="7:10">
      <c r="G947" s="32"/>
      <c r="H947" s="50"/>
      <c r="I947" s="56"/>
      <c r="J947" s="20"/>
    </row>
    <row r="948" spans="7:10">
      <c r="G948" s="32"/>
      <c r="H948" s="50"/>
      <c r="I948" s="56"/>
      <c r="J948" s="20"/>
    </row>
    <row r="949" spans="7:10">
      <c r="G949" s="32"/>
      <c r="H949" s="50"/>
      <c r="I949" s="56"/>
      <c r="J949" s="20"/>
    </row>
    <row r="950" spans="7:10">
      <c r="G950" s="32"/>
      <c r="H950" s="50"/>
      <c r="I950" s="56"/>
      <c r="J950" s="20"/>
    </row>
    <row r="951" spans="7:10">
      <c r="G951" s="32"/>
      <c r="H951" s="50"/>
      <c r="I951" s="56"/>
      <c r="J951" s="20"/>
    </row>
    <row r="952" spans="7:10">
      <c r="G952" s="32"/>
      <c r="H952" s="50"/>
      <c r="I952" s="56"/>
      <c r="J952" s="20"/>
    </row>
    <row r="953" spans="7:10">
      <c r="G953" s="32"/>
      <c r="H953" s="50"/>
      <c r="I953" s="56"/>
      <c r="J953" s="20"/>
    </row>
    <row r="954" spans="7:10">
      <c r="G954" s="32"/>
      <c r="H954" s="50"/>
      <c r="I954" s="56"/>
      <c r="J954" s="20"/>
    </row>
    <row r="955" spans="7:10">
      <c r="G955" s="32"/>
      <c r="H955" s="50"/>
      <c r="I955" s="56"/>
      <c r="J955" s="20"/>
    </row>
    <row r="956" spans="7:10">
      <c r="G956" s="32"/>
      <c r="H956" s="50"/>
      <c r="I956" s="56"/>
      <c r="J956" s="20"/>
    </row>
    <row r="957" spans="7:10">
      <c r="G957" s="32"/>
      <c r="H957" s="50"/>
      <c r="I957" s="56"/>
      <c r="J957" s="20"/>
    </row>
    <row r="958" spans="7:10">
      <c r="G958" s="32"/>
      <c r="H958" s="50"/>
      <c r="I958" s="56"/>
      <c r="J958" s="20"/>
    </row>
    <row r="959" spans="7:10">
      <c r="G959" s="32"/>
      <c r="H959" s="50"/>
      <c r="I959" s="56"/>
      <c r="J959" s="20"/>
    </row>
    <row r="960" spans="7:10">
      <c r="G960" s="32"/>
      <c r="H960" s="50"/>
      <c r="I960" s="56"/>
      <c r="J960" s="20"/>
    </row>
    <row r="961" spans="7:10">
      <c r="G961" s="32"/>
      <c r="H961" s="50"/>
      <c r="I961" s="56"/>
      <c r="J961" s="20"/>
    </row>
    <row r="962" spans="7:10">
      <c r="G962" s="32"/>
      <c r="H962" s="50"/>
      <c r="I962" s="56"/>
      <c r="J962" s="20"/>
    </row>
    <row r="963" spans="7:10">
      <c r="G963" s="32"/>
      <c r="H963" s="50"/>
      <c r="I963" s="56"/>
      <c r="J963" s="20"/>
    </row>
    <row r="964" spans="7:10">
      <c r="G964" s="32"/>
      <c r="H964" s="50"/>
      <c r="I964" s="56"/>
      <c r="J964" s="20"/>
    </row>
    <row r="965" spans="7:10">
      <c r="G965" s="32"/>
      <c r="H965" s="50"/>
      <c r="I965" s="56"/>
      <c r="J965" s="20"/>
    </row>
    <row r="966" spans="7:10">
      <c r="G966" s="32"/>
      <c r="H966" s="50"/>
      <c r="I966" s="56"/>
      <c r="J966" s="20"/>
    </row>
    <row r="967" spans="7:10">
      <c r="G967" s="32"/>
      <c r="H967" s="50"/>
      <c r="I967" s="56"/>
      <c r="J967" s="20"/>
    </row>
    <row r="968" spans="7:10">
      <c r="G968" s="32"/>
      <c r="H968" s="50"/>
      <c r="I968" s="56"/>
      <c r="J968" s="20"/>
    </row>
    <row r="969" spans="7:10">
      <c r="G969" s="32"/>
      <c r="H969" s="50"/>
      <c r="I969" s="56"/>
      <c r="J969" s="20"/>
    </row>
    <row r="970" spans="7:10">
      <c r="G970" s="32"/>
      <c r="H970" s="50"/>
      <c r="I970" s="56"/>
      <c r="J970" s="20"/>
    </row>
    <row r="971" spans="7:10">
      <c r="G971" s="32"/>
      <c r="H971" s="50"/>
      <c r="I971" s="56"/>
      <c r="J971" s="20"/>
    </row>
    <row r="972" spans="7:10">
      <c r="G972" s="32"/>
      <c r="H972" s="50"/>
      <c r="I972" s="56"/>
      <c r="J972" s="20"/>
    </row>
    <row r="973" spans="7:10">
      <c r="G973" s="32"/>
      <c r="H973" s="50"/>
      <c r="I973" s="56"/>
      <c r="J973" s="20"/>
    </row>
    <row r="974" spans="7:10">
      <c r="G974" s="32"/>
      <c r="H974" s="50"/>
      <c r="I974" s="56"/>
      <c r="J974" s="20"/>
    </row>
    <row r="975" spans="7:10">
      <c r="G975" s="32"/>
      <c r="H975" s="50"/>
      <c r="I975" s="56"/>
      <c r="J975" s="20"/>
    </row>
    <row r="976" spans="7:10">
      <c r="G976" s="32"/>
      <c r="H976" s="50"/>
      <c r="I976" s="56"/>
      <c r="J976" s="20"/>
    </row>
    <row r="977" spans="7:10">
      <c r="G977" s="32"/>
      <c r="H977" s="50"/>
      <c r="I977" s="56"/>
      <c r="J977" s="20"/>
    </row>
    <row r="978" spans="7:10">
      <c r="G978" s="32"/>
      <c r="H978" s="50"/>
      <c r="I978" s="56"/>
      <c r="J978" s="20"/>
    </row>
    <row r="979" spans="7:10">
      <c r="G979" s="32"/>
      <c r="H979" s="50"/>
      <c r="I979" s="56"/>
      <c r="J979" s="20"/>
    </row>
    <row r="980" spans="7:10">
      <c r="G980" s="32"/>
      <c r="H980" s="50"/>
      <c r="I980" s="56"/>
      <c r="J980" s="20"/>
    </row>
    <row r="981" spans="7:10">
      <c r="G981" s="32"/>
      <c r="H981" s="50"/>
      <c r="I981" s="56"/>
      <c r="J981" s="20"/>
    </row>
    <row r="982" spans="7:10">
      <c r="G982" s="32"/>
      <c r="H982" s="50"/>
      <c r="I982" s="56"/>
      <c r="J982" s="20"/>
    </row>
    <row r="983" spans="7:10">
      <c r="G983" s="32"/>
      <c r="H983" s="50"/>
      <c r="I983" s="56"/>
      <c r="J983" s="20"/>
    </row>
    <row r="984" spans="7:10">
      <c r="G984" s="32"/>
      <c r="H984" s="50"/>
      <c r="I984" s="56"/>
      <c r="J984" s="20"/>
    </row>
    <row r="985" spans="7:10">
      <c r="G985" s="32"/>
      <c r="H985" s="50"/>
      <c r="I985" s="56"/>
      <c r="J985" s="20"/>
    </row>
    <row r="986" spans="7:10">
      <c r="G986" s="32"/>
      <c r="H986" s="50"/>
      <c r="I986" s="56"/>
      <c r="J986" s="20"/>
    </row>
    <row r="987" spans="7:10">
      <c r="G987" s="32"/>
      <c r="H987" s="50"/>
      <c r="I987" s="56"/>
      <c r="J987" s="20"/>
    </row>
    <row r="988" spans="7:10">
      <c r="G988" s="32"/>
      <c r="H988" s="50"/>
      <c r="I988" s="56"/>
      <c r="J988" s="20"/>
    </row>
    <row r="989" spans="7:10">
      <c r="G989" s="32"/>
      <c r="H989" s="50"/>
      <c r="I989" s="56"/>
      <c r="J989" s="20"/>
    </row>
    <row r="990" spans="7:10">
      <c r="G990" s="32"/>
      <c r="H990" s="50"/>
      <c r="I990" s="56"/>
      <c r="J990" s="20"/>
    </row>
    <row r="991" spans="7:10">
      <c r="G991" s="32"/>
      <c r="H991" s="50"/>
      <c r="I991" s="56"/>
      <c r="J991" s="20"/>
    </row>
    <row r="992" spans="7:10">
      <c r="G992" s="32"/>
      <c r="H992" s="50"/>
      <c r="I992" s="56"/>
      <c r="J992" s="20"/>
    </row>
    <row r="993" spans="7:10">
      <c r="G993" s="32"/>
      <c r="H993" s="50"/>
      <c r="I993" s="56"/>
      <c r="J993" s="20"/>
    </row>
    <row r="994" spans="7:10">
      <c r="G994" s="32"/>
      <c r="H994" s="50"/>
      <c r="I994" s="56"/>
      <c r="J994" s="20"/>
    </row>
    <row r="995" spans="7:10">
      <c r="G995" s="32"/>
      <c r="H995" s="50"/>
      <c r="I995" s="56"/>
      <c r="J995" s="20"/>
    </row>
    <row r="996" spans="7:10">
      <c r="G996" s="32"/>
      <c r="H996" s="50"/>
      <c r="I996" s="56"/>
      <c r="J996" s="20"/>
    </row>
    <row r="997" spans="7:10">
      <c r="G997" s="32"/>
      <c r="H997" s="50"/>
      <c r="I997" s="56"/>
      <c r="J997" s="20"/>
    </row>
    <row r="998" spans="7:10">
      <c r="G998" s="32"/>
      <c r="H998" s="50"/>
      <c r="I998" s="56"/>
      <c r="J998" s="20"/>
    </row>
    <row r="999" spans="7:10">
      <c r="G999" s="32"/>
      <c r="H999" s="50"/>
      <c r="I999" s="56"/>
      <c r="J999" s="20"/>
    </row>
    <row r="1000" spans="7:10">
      <c r="G1000" s="32"/>
      <c r="H1000" s="50"/>
      <c r="I1000" s="56"/>
      <c r="J1000" s="20"/>
    </row>
    <row r="1001" spans="7:10">
      <c r="G1001" s="32"/>
      <c r="H1001" s="50"/>
      <c r="I1001" s="56"/>
      <c r="J1001" s="20"/>
    </row>
    <row r="1002" spans="7:10">
      <c r="G1002" s="32"/>
      <c r="H1002" s="50"/>
      <c r="I1002" s="56"/>
      <c r="J1002" s="20"/>
    </row>
    <row r="1003" spans="7:10">
      <c r="G1003" s="32"/>
      <c r="H1003" s="50"/>
      <c r="I1003" s="56"/>
      <c r="J1003" s="20"/>
    </row>
    <row r="1004" spans="7:10">
      <c r="G1004" s="32"/>
      <c r="H1004" s="50"/>
      <c r="I1004" s="56"/>
      <c r="J1004" s="20"/>
    </row>
    <row r="1005" spans="7:10">
      <c r="G1005" s="32"/>
      <c r="H1005" s="50"/>
      <c r="I1005" s="56"/>
      <c r="J1005" s="20"/>
    </row>
    <row r="1006" spans="7:10">
      <c r="G1006" s="32"/>
      <c r="H1006" s="50"/>
      <c r="I1006" s="56"/>
      <c r="J1006" s="20"/>
    </row>
    <row r="1007" spans="7:10">
      <c r="G1007" s="32"/>
      <c r="H1007" s="50"/>
      <c r="I1007" s="56"/>
      <c r="J1007" s="20"/>
    </row>
    <row r="1008" spans="7:10">
      <c r="G1008" s="32"/>
      <c r="H1008" s="50"/>
      <c r="I1008" s="56"/>
      <c r="J1008" s="20"/>
    </row>
    <row r="1009" spans="7:10">
      <c r="G1009" s="32"/>
      <c r="H1009" s="50"/>
      <c r="I1009" s="56"/>
      <c r="J1009" s="20"/>
    </row>
    <row r="1010" spans="7:10">
      <c r="G1010" s="32"/>
      <c r="H1010" s="50"/>
      <c r="I1010" s="56"/>
      <c r="J1010" s="20"/>
    </row>
    <row r="1011" spans="7:10">
      <c r="G1011" s="32"/>
      <c r="H1011" s="50"/>
      <c r="I1011" s="56"/>
      <c r="J1011" s="20"/>
    </row>
    <row r="1012" spans="7:10">
      <c r="G1012" s="32"/>
      <c r="H1012" s="50"/>
      <c r="I1012" s="56"/>
      <c r="J1012" s="20"/>
    </row>
    <row r="1013" spans="7:10">
      <c r="G1013" s="32"/>
      <c r="H1013" s="50"/>
      <c r="I1013" s="56"/>
      <c r="J1013" s="20"/>
    </row>
    <row r="1014" spans="7:10">
      <c r="G1014" s="32"/>
      <c r="H1014" s="50"/>
      <c r="I1014" s="56"/>
      <c r="J1014" s="20"/>
    </row>
    <row r="1015" spans="7:10">
      <c r="G1015" s="32"/>
      <c r="H1015" s="50"/>
      <c r="I1015" s="56"/>
      <c r="J1015" s="20"/>
    </row>
    <row r="1016" spans="7:10">
      <c r="G1016" s="32"/>
      <c r="H1016" s="50"/>
      <c r="I1016" s="56"/>
      <c r="J1016" s="20"/>
    </row>
    <row r="1017" spans="7:10">
      <c r="G1017" s="32"/>
      <c r="H1017" s="50"/>
      <c r="I1017" s="56"/>
      <c r="J1017" s="20"/>
    </row>
    <row r="1018" spans="7:10">
      <c r="G1018" s="32"/>
      <c r="H1018" s="50"/>
      <c r="I1018" s="56"/>
      <c r="J1018" s="20"/>
    </row>
    <row r="1019" spans="7:10">
      <c r="G1019" s="32"/>
      <c r="H1019" s="50"/>
      <c r="I1019" s="56"/>
      <c r="J1019" s="20"/>
    </row>
    <row r="1020" spans="7:10">
      <c r="G1020" s="32"/>
      <c r="H1020" s="50"/>
      <c r="I1020" s="56"/>
      <c r="J1020" s="20"/>
    </row>
    <row r="1021" spans="7:10">
      <c r="G1021" s="32"/>
      <c r="H1021" s="50"/>
      <c r="I1021" s="56"/>
      <c r="J1021" s="20"/>
    </row>
    <row r="1022" spans="7:10">
      <c r="G1022" s="32"/>
      <c r="H1022" s="50"/>
      <c r="I1022" s="56"/>
      <c r="J1022" s="20"/>
    </row>
    <row r="1023" spans="7:10">
      <c r="G1023" s="32"/>
      <c r="H1023" s="50"/>
      <c r="I1023" s="56"/>
      <c r="J1023" s="20"/>
    </row>
    <row r="1024" spans="7:10">
      <c r="G1024" s="32"/>
      <c r="H1024" s="50"/>
      <c r="I1024" s="56"/>
      <c r="J1024" s="20"/>
    </row>
    <row r="1025" spans="7:10">
      <c r="G1025" s="32"/>
      <c r="H1025" s="50"/>
      <c r="I1025" s="56"/>
      <c r="J1025" s="20"/>
    </row>
    <row r="1026" spans="7:10">
      <c r="G1026" s="32"/>
      <c r="H1026" s="50"/>
      <c r="I1026" s="56"/>
      <c r="J1026" s="20"/>
    </row>
    <row r="1027" spans="7:10">
      <c r="G1027" s="32"/>
      <c r="H1027" s="50"/>
      <c r="I1027" s="56"/>
      <c r="J1027" s="20"/>
    </row>
    <row r="1028" spans="7:10">
      <c r="G1028" s="32"/>
      <c r="H1028" s="50"/>
      <c r="I1028" s="56"/>
      <c r="J1028" s="20"/>
    </row>
    <row r="1029" spans="7:10">
      <c r="G1029" s="32"/>
      <c r="H1029" s="50"/>
      <c r="I1029" s="56"/>
      <c r="J1029" s="20"/>
    </row>
    <row r="1030" spans="7:10">
      <c r="G1030" s="32"/>
      <c r="H1030" s="50"/>
      <c r="I1030" s="56"/>
      <c r="J1030" s="20"/>
    </row>
    <row r="1031" spans="7:10">
      <c r="G1031" s="32"/>
      <c r="H1031" s="50"/>
      <c r="I1031" s="56"/>
      <c r="J1031" s="20"/>
    </row>
    <row r="1032" spans="7:10">
      <c r="G1032" s="32"/>
      <c r="H1032" s="50"/>
      <c r="I1032" s="56"/>
      <c r="J1032" s="20"/>
    </row>
    <row r="1033" spans="7:10">
      <c r="G1033" s="32"/>
      <c r="H1033" s="50"/>
      <c r="I1033" s="56"/>
      <c r="J1033" s="20"/>
    </row>
    <row r="1034" spans="7:10">
      <c r="G1034" s="32"/>
      <c r="H1034" s="50"/>
      <c r="I1034" s="56"/>
      <c r="J1034" s="20"/>
    </row>
    <row r="1035" spans="7:10">
      <c r="G1035" s="32"/>
      <c r="H1035" s="50"/>
      <c r="I1035" s="56"/>
      <c r="J1035" s="20"/>
    </row>
    <row r="1036" spans="7:10">
      <c r="G1036" s="32"/>
      <c r="H1036" s="50"/>
      <c r="I1036" s="56"/>
      <c r="J1036" s="20"/>
    </row>
    <row r="1037" spans="7:10">
      <c r="G1037" s="32"/>
      <c r="H1037" s="50"/>
      <c r="I1037" s="56"/>
      <c r="J1037" s="20"/>
    </row>
    <row r="1038" spans="7:10">
      <c r="G1038" s="32"/>
      <c r="H1038" s="50"/>
      <c r="I1038" s="56"/>
      <c r="J1038" s="20"/>
    </row>
    <row r="1039" spans="7:10">
      <c r="G1039" s="32"/>
      <c r="H1039" s="50"/>
      <c r="I1039" s="56"/>
      <c r="J1039" s="20"/>
    </row>
    <row r="1040" spans="7:10">
      <c r="G1040" s="32"/>
      <c r="H1040" s="50"/>
      <c r="I1040" s="56"/>
      <c r="J1040" s="20"/>
    </row>
    <row r="1041" spans="7:10">
      <c r="G1041" s="32"/>
      <c r="H1041" s="50"/>
      <c r="I1041" s="56"/>
      <c r="J1041" s="20"/>
    </row>
    <row r="1042" spans="7:10">
      <c r="G1042" s="32"/>
      <c r="H1042" s="50"/>
      <c r="I1042" s="56"/>
      <c r="J1042" s="20"/>
    </row>
    <row r="1043" spans="7:10">
      <c r="G1043" s="32"/>
      <c r="H1043" s="50"/>
      <c r="I1043" s="56"/>
      <c r="J1043" s="20"/>
    </row>
    <row r="1044" spans="7:10">
      <c r="G1044" s="32"/>
      <c r="H1044" s="50"/>
      <c r="I1044" s="56"/>
      <c r="J1044" s="20"/>
    </row>
    <row r="1045" spans="7:10">
      <c r="G1045" s="32"/>
      <c r="H1045" s="50"/>
      <c r="I1045" s="56"/>
      <c r="J1045" s="20"/>
    </row>
    <row r="1046" spans="7:10">
      <c r="G1046" s="32"/>
      <c r="H1046" s="50"/>
      <c r="I1046" s="56"/>
      <c r="J1046" s="20"/>
    </row>
    <row r="1047" spans="7:10">
      <c r="G1047" s="32"/>
      <c r="H1047" s="50"/>
      <c r="I1047" s="56"/>
      <c r="J1047" s="20"/>
    </row>
    <row r="1048" spans="7:10">
      <c r="G1048" s="32"/>
      <c r="H1048" s="50"/>
      <c r="I1048" s="56"/>
      <c r="J1048" s="20"/>
    </row>
    <row r="1049" spans="7:10">
      <c r="G1049" s="32"/>
      <c r="H1049" s="50"/>
      <c r="I1049" s="56"/>
      <c r="J1049" s="20"/>
    </row>
    <row r="1050" spans="7:10">
      <c r="G1050" s="32"/>
      <c r="H1050" s="50"/>
      <c r="I1050" s="56"/>
      <c r="J1050" s="20"/>
    </row>
    <row r="1051" spans="7:10">
      <c r="G1051" s="32"/>
      <c r="H1051" s="50"/>
      <c r="I1051" s="56"/>
      <c r="J1051" s="20"/>
    </row>
    <row r="1052" spans="7:10">
      <c r="G1052" s="32"/>
      <c r="H1052" s="50"/>
      <c r="I1052" s="56"/>
      <c r="J1052" s="20"/>
    </row>
    <row r="1053" spans="7:10">
      <c r="G1053" s="32"/>
      <c r="H1053" s="50"/>
      <c r="I1053" s="56"/>
      <c r="J1053" s="20"/>
    </row>
    <row r="1054" spans="7:10">
      <c r="G1054" s="32"/>
      <c r="H1054" s="50"/>
      <c r="I1054" s="56"/>
      <c r="J1054" s="20"/>
    </row>
    <row r="1055" spans="7:10">
      <c r="G1055" s="32"/>
      <c r="H1055" s="50"/>
      <c r="I1055" s="56"/>
      <c r="J1055" s="20"/>
    </row>
    <row r="1056" spans="7:10">
      <c r="G1056" s="32"/>
      <c r="H1056" s="50"/>
      <c r="I1056" s="56"/>
      <c r="J1056" s="20"/>
    </row>
    <row r="1057" spans="7:10">
      <c r="G1057" s="32"/>
      <c r="H1057" s="50"/>
      <c r="I1057" s="56"/>
      <c r="J1057" s="20"/>
    </row>
    <row r="1058" spans="7:10">
      <c r="G1058" s="32"/>
      <c r="H1058" s="50"/>
      <c r="I1058" s="56"/>
      <c r="J1058" s="20"/>
    </row>
    <row r="1059" spans="7:10">
      <c r="G1059" s="32"/>
      <c r="H1059" s="50"/>
      <c r="I1059" s="56"/>
      <c r="J1059" s="20"/>
    </row>
    <row r="1060" spans="7:10">
      <c r="G1060" s="32"/>
      <c r="H1060" s="50"/>
      <c r="I1060" s="56"/>
      <c r="J1060" s="20"/>
    </row>
    <row r="1061" spans="7:10">
      <c r="G1061" s="32"/>
      <c r="H1061" s="50"/>
      <c r="I1061" s="56"/>
      <c r="J1061" s="20"/>
    </row>
    <row r="1062" spans="7:10">
      <c r="G1062" s="32"/>
      <c r="H1062" s="50"/>
      <c r="I1062" s="56"/>
      <c r="J1062" s="20"/>
    </row>
    <row r="1063" spans="7:10">
      <c r="G1063" s="32"/>
      <c r="H1063" s="50"/>
      <c r="I1063" s="56"/>
      <c r="J1063" s="20"/>
    </row>
    <row r="1064" spans="7:10">
      <c r="G1064" s="32"/>
      <c r="H1064" s="50"/>
      <c r="I1064" s="56"/>
      <c r="J1064" s="20"/>
    </row>
    <row r="1065" spans="7:10">
      <c r="G1065" s="32"/>
      <c r="H1065" s="50"/>
      <c r="I1065" s="56"/>
      <c r="J1065" s="20"/>
    </row>
    <row r="1066" spans="7:10">
      <c r="G1066" s="32"/>
      <c r="H1066" s="50"/>
      <c r="I1066" s="56"/>
      <c r="J1066" s="20"/>
    </row>
    <row r="1067" spans="7:10">
      <c r="G1067" s="32"/>
      <c r="H1067" s="50"/>
      <c r="I1067" s="56"/>
      <c r="J1067" s="20"/>
    </row>
    <row r="1068" spans="7:10">
      <c r="G1068" s="32"/>
      <c r="H1068" s="50"/>
      <c r="I1068" s="56"/>
      <c r="J1068" s="20"/>
    </row>
    <row r="1069" spans="7:10">
      <c r="G1069" s="32"/>
      <c r="H1069" s="50"/>
      <c r="I1069" s="56"/>
      <c r="J1069" s="20"/>
    </row>
    <row r="1070" spans="7:10">
      <c r="G1070" s="32"/>
      <c r="H1070" s="50"/>
      <c r="I1070" s="56"/>
      <c r="J1070" s="20"/>
    </row>
    <row r="1071" spans="7:10">
      <c r="G1071" s="32"/>
      <c r="H1071" s="50"/>
      <c r="I1071" s="56"/>
      <c r="J1071" s="20"/>
    </row>
    <row r="1072" spans="7:10">
      <c r="G1072" s="32"/>
      <c r="H1072" s="50"/>
      <c r="I1072" s="56"/>
      <c r="J1072" s="20"/>
    </row>
    <row r="1073" spans="7:10">
      <c r="G1073" s="32"/>
      <c r="H1073" s="50"/>
      <c r="I1073" s="56"/>
      <c r="J1073" s="20"/>
    </row>
    <row r="1074" spans="7:10">
      <c r="G1074" s="32"/>
      <c r="H1074" s="50"/>
      <c r="I1074" s="56"/>
      <c r="J1074" s="20"/>
    </row>
    <row r="1075" spans="7:10">
      <c r="G1075" s="32"/>
      <c r="H1075" s="50"/>
      <c r="I1075" s="56"/>
      <c r="J1075" s="20"/>
    </row>
    <row r="1076" spans="7:10">
      <c r="G1076" s="32"/>
      <c r="H1076" s="50"/>
      <c r="I1076" s="56"/>
      <c r="J1076" s="20"/>
    </row>
    <row r="1077" spans="7:10">
      <c r="G1077" s="32"/>
      <c r="H1077" s="50"/>
      <c r="I1077" s="56"/>
      <c r="J1077" s="20"/>
    </row>
    <row r="1078" spans="7:10">
      <c r="G1078" s="32"/>
      <c r="H1078" s="50"/>
      <c r="I1078" s="56"/>
      <c r="J1078" s="20"/>
    </row>
    <row r="1079" spans="7:10">
      <c r="G1079" s="32"/>
      <c r="H1079" s="50"/>
      <c r="I1079" s="56"/>
      <c r="J1079" s="20"/>
    </row>
    <row r="1080" spans="7:10">
      <c r="G1080" s="32"/>
      <c r="H1080" s="50"/>
      <c r="I1080" s="56"/>
      <c r="J1080" s="20"/>
    </row>
    <row r="1081" spans="7:10">
      <c r="G1081" s="32"/>
      <c r="H1081" s="50"/>
      <c r="I1081" s="56"/>
      <c r="J1081" s="20"/>
    </row>
    <row r="1082" spans="7:10">
      <c r="G1082" s="32"/>
      <c r="H1082" s="50"/>
      <c r="I1082" s="56"/>
      <c r="J1082" s="20"/>
    </row>
    <row r="1083" spans="7:10">
      <c r="G1083" s="32"/>
      <c r="H1083" s="50"/>
      <c r="I1083" s="56"/>
      <c r="J1083" s="20"/>
    </row>
    <row r="1084" spans="7:10">
      <c r="G1084" s="32"/>
      <c r="H1084" s="50"/>
      <c r="I1084" s="56"/>
      <c r="J1084" s="20"/>
    </row>
    <row r="1085" spans="7:10">
      <c r="G1085" s="32"/>
      <c r="H1085" s="50"/>
      <c r="I1085" s="56"/>
      <c r="J1085" s="20"/>
    </row>
    <row r="1086" spans="7:10">
      <c r="G1086" s="32"/>
      <c r="H1086" s="50"/>
      <c r="I1086" s="56"/>
      <c r="J1086" s="20"/>
    </row>
    <row r="1087" spans="7:10">
      <c r="G1087" s="32"/>
      <c r="H1087" s="50"/>
      <c r="I1087" s="56"/>
      <c r="J1087" s="20"/>
    </row>
    <row r="1088" spans="7:10">
      <c r="G1088" s="32"/>
      <c r="H1088" s="50"/>
      <c r="I1088" s="56"/>
      <c r="J1088" s="20"/>
    </row>
    <row r="1089" spans="7:10">
      <c r="G1089" s="32"/>
      <c r="H1089" s="50"/>
      <c r="I1089" s="56"/>
      <c r="J1089" s="20"/>
    </row>
    <row r="1090" spans="7:10">
      <c r="G1090" s="32"/>
      <c r="H1090" s="50"/>
      <c r="I1090" s="56"/>
      <c r="J1090" s="20"/>
    </row>
    <row r="1091" spans="7:10">
      <c r="G1091" s="32"/>
      <c r="H1091" s="50"/>
      <c r="I1091" s="56"/>
      <c r="J1091" s="20"/>
    </row>
    <row r="1092" spans="7:10">
      <c r="G1092" s="32"/>
      <c r="H1092" s="50"/>
      <c r="I1092" s="56"/>
      <c r="J1092" s="20"/>
    </row>
    <row r="1093" spans="7:10">
      <c r="G1093" s="32"/>
      <c r="H1093" s="50"/>
      <c r="I1093" s="56"/>
      <c r="J1093" s="20"/>
    </row>
    <row r="1094" spans="7:10">
      <c r="G1094" s="32"/>
      <c r="H1094" s="50"/>
      <c r="I1094" s="56"/>
      <c r="J1094" s="20"/>
    </row>
    <row r="1095" spans="7:10">
      <c r="G1095" s="32"/>
      <c r="H1095" s="50"/>
      <c r="I1095" s="56"/>
      <c r="J1095" s="20"/>
    </row>
    <row r="1096" spans="7:10">
      <c r="G1096" s="32"/>
      <c r="H1096" s="50"/>
      <c r="I1096" s="56"/>
      <c r="J1096" s="20"/>
    </row>
    <row r="1097" spans="7:10">
      <c r="G1097" s="32"/>
      <c r="H1097" s="50"/>
      <c r="I1097" s="56"/>
      <c r="J1097" s="20"/>
    </row>
    <row r="1098" spans="7:10">
      <c r="G1098" s="32"/>
      <c r="H1098" s="50"/>
      <c r="I1098" s="56"/>
      <c r="J1098" s="20"/>
    </row>
    <row r="1099" spans="7:10">
      <c r="J1099" s="21"/>
    </row>
  </sheetData>
  <mergeCells count="27">
    <mergeCell ref="B192:G192"/>
    <mergeCell ref="B294:H294"/>
    <mergeCell ref="B10:G10"/>
    <mergeCell ref="D1:G1"/>
    <mergeCell ref="D2:G2"/>
    <mergeCell ref="D3:G3"/>
    <mergeCell ref="D4:G4"/>
    <mergeCell ref="I1:I4"/>
    <mergeCell ref="J1:J4"/>
    <mergeCell ref="B148:G148"/>
    <mergeCell ref="B96:G96"/>
    <mergeCell ref="B89:G89"/>
    <mergeCell ref="H1:H4"/>
    <mergeCell ref="B1:C3"/>
    <mergeCell ref="B5:G5"/>
    <mergeCell ref="B75:G75"/>
    <mergeCell ref="B457:G457"/>
    <mergeCell ref="B273:G273"/>
    <mergeCell ref="B456:H456"/>
    <mergeCell ref="B403:H403"/>
    <mergeCell ref="D418:G418"/>
    <mergeCell ref="B419:G419"/>
    <mergeCell ref="B444:H444"/>
    <mergeCell ref="E454:E455"/>
    <mergeCell ref="F454:F455"/>
    <mergeCell ref="G454:G455"/>
    <mergeCell ref="B318:G318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cp:lastPrinted>2018-12-03T12:52:51Z</cp:lastPrinted>
  <dcterms:created xsi:type="dcterms:W3CDTF">2018-03-07T10:28:42Z</dcterms:created>
  <dcterms:modified xsi:type="dcterms:W3CDTF">2019-10-24T19:22:05Z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name="NXPowerLiteLastOptimized" pid="2">
    <vt:lpwstr>2083177</vt:lpwstr>
  </property>
  <property fmtid="{D5CDD505-2E9C-101B-9397-08002B2CF9AE}" name="NXPowerLiteSettings" pid="3">
    <vt:lpwstr>C7000400038000</vt:lpwstr>
  </property>
  <property fmtid="{D5CDD505-2E9C-101B-9397-08002B2CF9AE}" name="NXPowerLiteVersion" pid="4">
    <vt:lpwstr>S8.2.3</vt:lpwstr>
  </property>
</Properties>
</file>