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5200" windowHeight="11760" tabRatio="921"/>
  </bookViews>
  <sheets>
    <sheet name="Roofing" sheetId="49" r:id="rId1"/>
    <sheet name="Fasetti Plannja" sheetId="50" r:id="rId2"/>
    <sheet name="Notes" sheetId="53" r:id="rId3"/>
  </sheets>
  <externalReferences>
    <externalReference r:id="rId4"/>
  </externalReferences>
  <definedNames>
    <definedName name="_xlnm.Print_Area" localSheetId="1">'Fasetti Plannja'!$B$1:$I$189</definedName>
    <definedName name="_xlnm.Print_Area" localSheetId="0">Roofing!$B$1:$H$868</definedName>
  </definedNames>
  <calcPr calcId="145621" refMode="R1C1"/>
  <fileRecoveryPr autoRecover="0"/>
</workbook>
</file>

<file path=xl/calcChain.xml><?xml version="1.0" encoding="utf-8"?>
<calcChain xmlns="http://schemas.openxmlformats.org/spreadsheetml/2006/main">
  <c r="H63" i="49" l="1"/>
  <c r="H266" i="49" l="1"/>
  <c r="H113" i="49" l="1"/>
  <c r="H114" i="49"/>
  <c r="H115" i="49"/>
  <c r="H116" i="49"/>
  <c r="H117" i="49"/>
  <c r="H118" i="49"/>
  <c r="H119" i="49"/>
  <c r="H120" i="49"/>
  <c r="H121" i="49"/>
  <c r="H122" i="49"/>
  <c r="H123" i="49"/>
  <c r="H112" i="49"/>
  <c r="H497" i="49" l="1"/>
  <c r="H498" i="49"/>
  <c r="G242" i="49"/>
  <c r="G250" i="49" s="1"/>
  <c r="G259" i="49"/>
  <c r="G260" i="49"/>
  <c r="G258" i="49"/>
  <c r="G247" i="49"/>
  <c r="H247" i="49" s="1"/>
  <c r="G248" i="49"/>
  <c r="H248" i="49" s="1"/>
  <c r="G246" i="49"/>
  <c r="G262" i="49"/>
  <c r="G263" i="49"/>
  <c r="G243" i="49" s="1"/>
  <c r="H243" i="49" s="1"/>
  <c r="G264" i="49"/>
  <c r="G244" i="49" s="1"/>
  <c r="H263" i="49"/>
  <c r="G257" i="49"/>
  <c r="H257" i="49" s="1"/>
  <c r="H256" i="49"/>
  <c r="H259" i="49"/>
  <c r="H260" i="49"/>
  <c r="H239" i="49"/>
  <c r="H240" i="49"/>
  <c r="G252" i="49" l="1"/>
  <c r="H252" i="49" s="1"/>
  <c r="H244" i="49"/>
  <c r="H264" i="49"/>
  <c r="G251" i="49"/>
  <c r="H251" i="49" s="1"/>
  <c r="I151" i="50"/>
  <c r="I153" i="50"/>
  <c r="I157" i="50"/>
  <c r="I150" i="50"/>
  <c r="H864" i="49" l="1"/>
  <c r="H862" i="49"/>
  <c r="H858" i="49"/>
  <c r="H854" i="49"/>
  <c r="H850" i="49"/>
  <c r="H196" i="49" l="1"/>
  <c r="H195" i="49"/>
  <c r="H194" i="49"/>
  <c r="H193" i="49"/>
  <c r="H192" i="49"/>
  <c r="H191" i="49"/>
  <c r="H223" i="49" l="1"/>
  <c r="H801" i="49" l="1"/>
  <c r="H797" i="49"/>
  <c r="H793" i="49"/>
  <c r="H789" i="49"/>
  <c r="H785" i="49"/>
  <c r="H777" i="49"/>
  <c r="H773" i="49"/>
  <c r="H769" i="49"/>
  <c r="H765" i="49"/>
  <c r="H761" i="49"/>
  <c r="H755" i="49"/>
  <c r="H752" i="49"/>
  <c r="H749" i="49"/>
  <c r="H745" i="49"/>
  <c r="H739" i="49"/>
  <c r="H735" i="49"/>
  <c r="H731" i="49"/>
  <c r="H293" i="49" l="1"/>
  <c r="H289" i="49" l="1"/>
  <c r="H285" i="49"/>
  <c r="H281" i="49"/>
  <c r="H277" i="49"/>
  <c r="H716" i="49"/>
  <c r="H86" i="49" l="1"/>
  <c r="G44" i="50" l="1"/>
  <c r="G94" i="50" s="1"/>
  <c r="G43" i="50"/>
  <c r="G93" i="50" s="1"/>
  <c r="G42" i="50"/>
  <c r="G92" i="50" s="1"/>
  <c r="G41" i="50"/>
  <c r="G91" i="50" s="1"/>
  <c r="G40" i="50"/>
  <c r="G90" i="50" s="1"/>
  <c r="D44" i="50"/>
  <c r="D94" i="50" s="1"/>
  <c r="D43" i="50"/>
  <c r="D93" i="50" s="1"/>
  <c r="D42" i="50"/>
  <c r="D92" i="50" s="1"/>
  <c r="D41" i="50"/>
  <c r="D91" i="50" s="1"/>
  <c r="D40" i="50"/>
  <c r="D90" i="50" s="1"/>
  <c r="D39" i="50"/>
  <c r="D89" i="50" s="1"/>
  <c r="D38" i="50"/>
  <c r="D88" i="50" s="1"/>
  <c r="G429" i="49"/>
  <c r="F429" i="49"/>
  <c r="D429" i="49"/>
  <c r="G428" i="49"/>
  <c r="F428" i="49"/>
  <c r="D428" i="49"/>
  <c r="G427" i="49"/>
  <c r="F427" i="49"/>
  <c r="D427" i="49"/>
  <c r="G426" i="49"/>
  <c r="F426" i="49"/>
  <c r="D426" i="49"/>
  <c r="G425" i="49"/>
  <c r="F425" i="49"/>
  <c r="D425" i="49"/>
  <c r="F424" i="49"/>
  <c r="D424" i="49"/>
  <c r="D423" i="49"/>
  <c r="H707" i="49" l="1"/>
  <c r="H698" i="49"/>
  <c r="B683" i="49" l="1"/>
  <c r="B844" i="49" s="1"/>
  <c r="B430" i="49"/>
  <c r="B432" i="49"/>
  <c r="B553" i="49" l="1"/>
  <c r="B552" i="49"/>
  <c r="H417" i="49"/>
  <c r="H409" i="49"/>
  <c r="H91" i="49"/>
  <c r="H79" i="49"/>
  <c r="H461" i="49"/>
  <c r="H70" i="49"/>
  <c r="H67" i="49"/>
  <c r="H65" i="49"/>
  <c r="H215" i="49"/>
  <c r="H214" i="49"/>
  <c r="H213" i="49"/>
  <c r="H211" i="49"/>
  <c r="H139" i="49"/>
  <c r="H310" i="49"/>
  <c r="H313" i="49"/>
  <c r="H312" i="49"/>
  <c r="H331" i="49"/>
  <c r="H308" i="49"/>
  <c r="H309" i="49"/>
  <c r="I64" i="50"/>
  <c r="E148" i="49"/>
  <c r="B431" i="49"/>
  <c r="B433" i="49"/>
  <c r="H509" i="49"/>
  <c r="H505" i="49"/>
  <c r="H506" i="49"/>
  <c r="H507" i="49"/>
  <c r="H508" i="49"/>
  <c r="H504" i="49"/>
  <c r="H503" i="49"/>
  <c r="H561" i="49"/>
  <c r="H562" i="49"/>
  <c r="H563" i="49"/>
  <c r="H606" i="49"/>
  <c r="H604" i="49"/>
  <c r="H648" i="49"/>
  <c r="H649" i="49"/>
  <c r="H647" i="49"/>
  <c r="H672" i="49"/>
  <c r="H671" i="49"/>
  <c r="H629" i="49"/>
  <c r="H628" i="49"/>
  <c r="H679" i="49"/>
  <c r="H675" i="49"/>
  <c r="H667" i="49"/>
  <c r="H663" i="49"/>
  <c r="H659" i="49"/>
  <c r="H655" i="49"/>
  <c r="H651" i="49"/>
  <c r="H689" i="49"/>
  <c r="H541" i="49"/>
  <c r="H496" i="49"/>
  <c r="H440" i="49"/>
  <c r="H441" i="49"/>
  <c r="H464" i="49"/>
  <c r="H472" i="49"/>
  <c r="H468" i="49"/>
  <c r="H456" i="49"/>
  <c r="H452" i="49"/>
  <c r="H227" i="49"/>
  <c r="H226" i="49"/>
  <c r="H225" i="49"/>
  <c r="H224" i="49"/>
  <c r="H222" i="49"/>
  <c r="H221" i="49"/>
  <c r="H415" i="49"/>
  <c r="H416" i="49"/>
  <c r="H418" i="49"/>
  <c r="H419" i="49"/>
  <c r="H420" i="49"/>
  <c r="H421" i="49"/>
  <c r="H398" i="49"/>
  <c r="H399" i="49"/>
  <c r="H400" i="49"/>
  <c r="H401" i="49"/>
  <c r="H402" i="49"/>
  <c r="H403" i="49"/>
  <c r="H404" i="49"/>
  <c r="H407" i="49"/>
  <c r="H408" i="49"/>
  <c r="H410" i="49"/>
  <c r="H411" i="49"/>
  <c r="H412" i="49"/>
  <c r="H413" i="49"/>
  <c r="F397" i="49"/>
  <c r="H89" i="49"/>
  <c r="H90" i="49"/>
  <c r="H73" i="49"/>
  <c r="H74" i="49"/>
  <c r="H76" i="49"/>
  <c r="H80" i="49"/>
  <c r="H327" i="49"/>
  <c r="H148" i="49"/>
  <c r="H839" i="49"/>
  <c r="H831" i="49"/>
  <c r="H827" i="49"/>
  <c r="H822" i="49"/>
  <c r="H819" i="49"/>
  <c r="H818" i="49"/>
  <c r="H816" i="49"/>
  <c r="H815" i="49"/>
  <c r="H814" i="49"/>
  <c r="H813" i="49"/>
  <c r="H727" i="49"/>
  <c r="H724" i="49"/>
  <c r="H639" i="49"/>
  <c r="H636" i="49"/>
  <c r="H632" i="49"/>
  <c r="H624" i="49"/>
  <c r="H620" i="49"/>
  <c r="H616" i="49"/>
  <c r="H612" i="49"/>
  <c r="H608" i="49"/>
  <c r="H605" i="49"/>
  <c r="H592" i="49"/>
  <c r="H588" i="49"/>
  <c r="H584" i="49"/>
  <c r="H580" i="49"/>
  <c r="H576" i="49"/>
  <c r="H572" i="49"/>
  <c r="H568" i="49"/>
  <c r="H564" i="49"/>
  <c r="H560" i="49"/>
  <c r="H548" i="49"/>
  <c r="H544" i="49"/>
  <c r="H540" i="49"/>
  <c r="H537" i="49"/>
  <c r="H536" i="49"/>
  <c r="H532" i="49"/>
  <c r="H528" i="49"/>
  <c r="H524" i="49"/>
  <c r="H520" i="49"/>
  <c r="H518" i="49"/>
  <c r="H517" i="49"/>
  <c r="H516" i="49"/>
  <c r="H492" i="49"/>
  <c r="H488" i="49"/>
  <c r="H484" i="49"/>
  <c r="H480" i="49"/>
  <c r="H476" i="49"/>
  <c r="H460" i="49"/>
  <c r="H448" i="49"/>
  <c r="H444" i="49"/>
  <c r="H405" i="49"/>
  <c r="H406" i="49"/>
  <c r="H414" i="49"/>
  <c r="H371" i="49"/>
  <c r="H367" i="49"/>
  <c r="H363" i="49"/>
  <c r="H356" i="49"/>
  <c r="H353" i="49"/>
  <c r="H352" i="49"/>
  <c r="H348" i="49"/>
  <c r="H344" i="49"/>
  <c r="H340" i="49"/>
  <c r="H319" i="49"/>
  <c r="H315" i="49"/>
  <c r="H311" i="49"/>
  <c r="H307" i="49"/>
  <c r="H262" i="49"/>
  <c r="H258" i="49"/>
  <c r="H250" i="49"/>
  <c r="H246" i="49"/>
  <c r="H242" i="49"/>
  <c r="H238" i="49"/>
  <c r="H188" i="49"/>
  <c r="H189" i="49"/>
  <c r="H182" i="49"/>
  <c r="H183" i="49"/>
  <c r="H175" i="49"/>
  <c r="H176" i="49"/>
  <c r="H168" i="49"/>
  <c r="H169" i="49"/>
  <c r="H161" i="49"/>
  <c r="H162" i="49"/>
  <c r="H154" i="49"/>
  <c r="H155" i="49"/>
  <c r="H146" i="49"/>
  <c r="H147" i="49"/>
  <c r="H149" i="49"/>
  <c r="H150" i="49"/>
  <c r="H151" i="49"/>
  <c r="H152" i="49"/>
  <c r="H153" i="49"/>
  <c r="H157" i="49"/>
  <c r="H158" i="49"/>
  <c r="H159" i="49"/>
  <c r="H160" i="49"/>
  <c r="H164" i="49"/>
  <c r="H165" i="49"/>
  <c r="H166" i="49"/>
  <c r="H167" i="49"/>
  <c r="H171" i="49"/>
  <c r="H172" i="49"/>
  <c r="H173" i="49"/>
  <c r="H174" i="49"/>
  <c r="H178" i="49"/>
  <c r="H179" i="49"/>
  <c r="H180" i="49"/>
  <c r="H181" i="49"/>
  <c r="H185" i="49"/>
  <c r="H186" i="49"/>
  <c r="H187" i="49"/>
  <c r="H190" i="49"/>
  <c r="H197" i="49"/>
  <c r="H200" i="49"/>
  <c r="H203" i="49"/>
  <c r="H206" i="49"/>
  <c r="H208" i="49"/>
  <c r="H220" i="49"/>
  <c r="H143" i="49"/>
  <c r="H140" i="49"/>
  <c r="H141" i="49"/>
  <c r="H142" i="49"/>
  <c r="H144" i="49"/>
  <c r="H88" i="49"/>
  <c r="H72" i="49"/>
  <c r="H82" i="49"/>
  <c r="H64" i="49"/>
  <c r="I133" i="50" l="1"/>
  <c r="H66" i="49"/>
  <c r="I81" i="50"/>
  <c r="I84" i="50"/>
  <c r="I78" i="50"/>
  <c r="I129" i="50"/>
  <c r="I62" i="50"/>
  <c r="H75" i="49"/>
  <c r="I80" i="50"/>
  <c r="I58" i="50"/>
  <c r="I176" i="50"/>
  <c r="I57" i="50"/>
  <c r="I181" i="50"/>
  <c r="I180" i="50"/>
  <c r="I65" i="50"/>
  <c r="I127" i="50"/>
  <c r="I174" i="50"/>
  <c r="I187" i="50"/>
  <c r="H69" i="49"/>
  <c r="I82" i="50"/>
  <c r="I79" i="50"/>
  <c r="I175" i="50"/>
  <c r="I186" i="50"/>
  <c r="I67" i="50"/>
  <c r="I63" i="50"/>
  <c r="I185" i="50"/>
  <c r="I132" i="50"/>
  <c r="I56" i="50"/>
  <c r="I179" i="50"/>
  <c r="I55" i="50"/>
  <c r="I189" i="50"/>
  <c r="I188" i="50"/>
  <c r="I83" i="50"/>
  <c r="I54" i="50"/>
  <c r="I184" i="50"/>
  <c r="I59" i="50"/>
  <c r="I66" i="50"/>
</calcChain>
</file>

<file path=xl/sharedStrings.xml><?xml version="1.0" encoding="utf-8"?>
<sst xmlns="http://schemas.openxmlformats.org/spreadsheetml/2006/main" count="1357" uniqueCount="648">
  <si>
    <t>L = 2100 mm</t>
  </si>
  <si>
    <t>L = 2000 mm</t>
  </si>
  <si>
    <t>L = 460 mm</t>
  </si>
  <si>
    <t>T15-115V-1134</t>
  </si>
  <si>
    <t>Classic</t>
  </si>
  <si>
    <t>Ruukki 40</t>
  </si>
  <si>
    <t>TS39-350-1100</t>
  </si>
  <si>
    <t>TS52-330-1140</t>
  </si>
  <si>
    <t>Ruukki 30</t>
  </si>
  <si>
    <t>T20</t>
  </si>
  <si>
    <t>RA12E</t>
  </si>
  <si>
    <t>RA1BG</t>
  </si>
  <si>
    <t>RA1BJ</t>
  </si>
  <si>
    <t>RA1BVC</t>
  </si>
  <si>
    <t>RA1BV</t>
  </si>
  <si>
    <t>RA1AS</t>
  </si>
  <si>
    <t>RA1AJD</t>
  </si>
  <si>
    <t>RA12T</t>
  </si>
  <si>
    <t>RA12POP</t>
  </si>
  <si>
    <t>4,8 x 28 mm</t>
  </si>
  <si>
    <t>RA4V110U</t>
  </si>
  <si>
    <t>RA4T</t>
  </si>
  <si>
    <t>T15</t>
  </si>
  <si>
    <t>T15-115-1134</t>
  </si>
  <si>
    <t>T15-25-1134</t>
  </si>
  <si>
    <t>1200 mm</t>
  </si>
  <si>
    <t>2400 mm</t>
  </si>
  <si>
    <t>3000 mm</t>
  </si>
  <si>
    <t>3600 mm</t>
  </si>
  <si>
    <t>4200 mm</t>
  </si>
  <si>
    <t>RSLFSE</t>
  </si>
  <si>
    <t>RA4B</t>
  </si>
  <si>
    <t>RA4LS</t>
  </si>
  <si>
    <t>RA4LSUNI</t>
  </si>
  <si>
    <t>RSLFSB</t>
  </si>
  <si>
    <t>RSLFSG</t>
  </si>
  <si>
    <t>RSLFSFH</t>
  </si>
  <si>
    <t>RA3SS310</t>
  </si>
  <si>
    <t>RSL2400</t>
  </si>
  <si>
    <t>RSL3000</t>
  </si>
  <si>
    <t>RSL3600</t>
  </si>
  <si>
    <t>RSL4200</t>
  </si>
  <si>
    <t>uah/eur</t>
  </si>
  <si>
    <t>Monterrey</t>
  </si>
  <si>
    <t>Ruukki 30 matt</t>
  </si>
  <si>
    <t>Adamante</t>
  </si>
  <si>
    <t>TS55-350-1125</t>
  </si>
  <si>
    <t xml:space="preserve">SR35-475C </t>
  </si>
  <si>
    <t>Планки</t>
  </si>
  <si>
    <t>RA1AR</t>
  </si>
  <si>
    <t>RA1BRO</t>
  </si>
  <si>
    <t xml:space="preserve">Ruukki 30 </t>
  </si>
  <si>
    <t>RA1BE</t>
  </si>
  <si>
    <t xml:space="preserve">Планка </t>
  </si>
  <si>
    <t>RSSFB</t>
  </si>
  <si>
    <t xml:space="preserve">Заглушка </t>
  </si>
  <si>
    <t>Пластик</t>
  </si>
  <si>
    <t>RA12HO</t>
  </si>
  <si>
    <t>RA12YO</t>
  </si>
  <si>
    <t xml:space="preserve">ZN - DX 51D Z350 0,45 мм </t>
  </si>
  <si>
    <t>RA1AEU</t>
  </si>
  <si>
    <t>RA1AE</t>
  </si>
  <si>
    <t>RA1AG</t>
  </si>
  <si>
    <t>4,8 x 20 mm</t>
  </si>
  <si>
    <t>110 mm</t>
  </si>
  <si>
    <t xml:space="preserve">RA4V125I </t>
  </si>
  <si>
    <t>RA4V160I</t>
  </si>
  <si>
    <t>60-102 mm</t>
  </si>
  <si>
    <t xml:space="preserve">3mm x  10mm </t>
  </si>
  <si>
    <t>(25 мп в рулоне)</t>
  </si>
  <si>
    <t>T15-115X-1134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</si>
  <si>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</si>
  <si>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</si>
  <si>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</si>
  <si>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</si>
  <si>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</si>
  <si>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</si>
  <si>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</si>
  <si>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</si>
  <si>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4m, 2.5m, 1m</t>
  </si>
  <si>
    <t>(2 шт.)</t>
  </si>
  <si>
    <t>L=2920 mm</t>
  </si>
  <si>
    <t>L=3000mm</t>
  </si>
  <si>
    <t>2.4m, 3m, 3.6m, 4.2m</t>
  </si>
  <si>
    <t>RSLFSA</t>
  </si>
  <si>
    <t>Для Classic</t>
  </si>
  <si>
    <t>RA6M</t>
  </si>
  <si>
    <t>Man Stop Barrier</t>
  </si>
  <si>
    <t>L=6000mm</t>
  </si>
  <si>
    <t xml:space="preserve">Ruukki Quality class 50 Plus  </t>
  </si>
  <si>
    <t>Ruukki Quality class 40</t>
  </si>
  <si>
    <t>Purex</t>
  </si>
  <si>
    <t>Ruukki Quality class 30</t>
  </si>
  <si>
    <t>Polyester</t>
  </si>
  <si>
    <t>Единица измерения</t>
  </si>
  <si>
    <t>мп</t>
  </si>
  <si>
    <t>шт</t>
  </si>
  <si>
    <t>RA3FUNI50</t>
  </si>
  <si>
    <t>Ruukki 50 Plus</t>
  </si>
  <si>
    <t>Ruukki 20 matt</t>
  </si>
  <si>
    <t>Ruukki 20</t>
  </si>
  <si>
    <t xml:space="preserve">Ruukki 20 </t>
  </si>
  <si>
    <t>Ruukki Quality class 20</t>
  </si>
  <si>
    <t>0,9л</t>
  </si>
  <si>
    <t>Группа цветов</t>
  </si>
  <si>
    <t>2.0 m/цена за шт</t>
  </si>
  <si>
    <t>4.0 m/цена за шт</t>
  </si>
  <si>
    <t>300 mm</t>
  </si>
  <si>
    <t>330 mm</t>
  </si>
  <si>
    <t>205 mm</t>
  </si>
  <si>
    <t>55 mm</t>
  </si>
  <si>
    <t>90*</t>
  </si>
  <si>
    <t>self locking</t>
  </si>
  <si>
    <t>RR 20  нет</t>
  </si>
  <si>
    <t>1.0 m/цена за  шт</t>
  </si>
  <si>
    <t>2.5 m/цена за шт</t>
  </si>
  <si>
    <t>175mm</t>
  </si>
  <si>
    <t>250mm</t>
  </si>
  <si>
    <t>3.0 m/цена за шт</t>
  </si>
  <si>
    <t>D009.A34346</t>
  </si>
  <si>
    <t>1.0 m/цена за шт</t>
  </si>
  <si>
    <t>RA6U</t>
  </si>
  <si>
    <t xml:space="preserve">мембрана для </t>
  </si>
  <si>
    <t>1,5м*50мп</t>
  </si>
  <si>
    <t>Ruukki 125   75м2</t>
  </si>
  <si>
    <t>мембрана</t>
  </si>
  <si>
    <t>RETROFIT-1</t>
  </si>
  <si>
    <t xml:space="preserve">RETROFIT-2  </t>
  </si>
  <si>
    <t>10-100  mm</t>
  </si>
  <si>
    <t>100-230 mm</t>
  </si>
  <si>
    <t>Плоский лист</t>
  </si>
  <si>
    <t>SQ</t>
  </si>
  <si>
    <t>125/90-100</t>
  </si>
  <si>
    <t>0,45 мм</t>
  </si>
  <si>
    <t>Спец панель фасадна Фасетті</t>
  </si>
  <si>
    <t xml:space="preserve">CL10 (H=40) </t>
  </si>
  <si>
    <t>0,5 мм</t>
  </si>
  <si>
    <t xml:space="preserve">CL20 (H=40) </t>
  </si>
  <si>
    <t>ZN - DX 51D Z350</t>
  </si>
  <si>
    <t xml:space="preserve">Scandic modular </t>
  </si>
  <si>
    <t>Plannja 30</t>
  </si>
  <si>
    <t>Plannja 30 matt</t>
  </si>
  <si>
    <t>RAL 9005, 7024, 8017, 9010</t>
  </si>
  <si>
    <t>RAL 9005, 7024, 8017</t>
  </si>
  <si>
    <t>Poliester WOOD</t>
  </si>
  <si>
    <t>Golden Oak</t>
  </si>
  <si>
    <t>Soffit LINE</t>
  </si>
  <si>
    <t>Soffit PANEL ( 315х3600 )</t>
  </si>
  <si>
    <t>300mm</t>
  </si>
  <si>
    <t>Ruukki 50 plus matt</t>
  </si>
  <si>
    <t>Ruukki 30 matt/RM</t>
  </si>
  <si>
    <t>Ruukki 30 RM</t>
  </si>
  <si>
    <t>Finnera*</t>
  </si>
  <si>
    <t>⁸)</t>
  </si>
  <si>
    <t>3.0 m/цена за шт⁹</t>
  </si>
  <si>
    <t>6.0 m/цена за шт⁹</t>
  </si>
  <si>
    <t>6m ⁹, 4m, 3m ⁹, 2m</t>
  </si>
  <si>
    <t>Flex</t>
  </si>
  <si>
    <t>Hard Coat Satin 50</t>
  </si>
  <si>
    <t>Hard Coat Glossy 50</t>
  </si>
  <si>
    <t>RR33</t>
  </si>
  <si>
    <t>RR2H3</t>
  </si>
  <si>
    <t>RR23</t>
  </si>
  <si>
    <t>RR887</t>
  </si>
  <si>
    <t>RR32</t>
  </si>
  <si>
    <t>RR29</t>
  </si>
  <si>
    <t>RR750</t>
  </si>
  <si>
    <t>RR11</t>
  </si>
  <si>
    <t>PL01</t>
  </si>
  <si>
    <t>PL10</t>
  </si>
  <si>
    <t>PL20</t>
  </si>
  <si>
    <t>PL56</t>
  </si>
  <si>
    <t>PL86</t>
  </si>
  <si>
    <t>PL22</t>
  </si>
  <si>
    <t>PL42</t>
  </si>
  <si>
    <t>PL13</t>
  </si>
  <si>
    <t>PL 01, 10, 20, 56, 86, 22, 42, 13</t>
  </si>
  <si>
    <t>PL 01, 10, 20, 56, 86, 22, 42</t>
  </si>
  <si>
    <t>RAL 9005</t>
  </si>
  <si>
    <t>RAL 7024</t>
  </si>
  <si>
    <t>RAL 8017</t>
  </si>
  <si>
    <t>RAL 8019</t>
  </si>
  <si>
    <t>RAL 3009</t>
  </si>
  <si>
    <t>RAL 8004</t>
  </si>
  <si>
    <t>RAL 6020</t>
  </si>
  <si>
    <t>RAL 7021</t>
  </si>
  <si>
    <t>800 кг</t>
  </si>
  <si>
    <t>100х120х37 см</t>
  </si>
  <si>
    <t>4m, 3m, 1m</t>
  </si>
  <si>
    <t>4,8 x 70 mm</t>
  </si>
  <si>
    <t>4,8 x 35 mm</t>
  </si>
  <si>
    <t xml:space="preserve">уп./ 250 шт. </t>
  </si>
  <si>
    <t xml:space="preserve">уп./ 100 шт. </t>
  </si>
  <si>
    <t>(0,2л)</t>
  </si>
  <si>
    <t>Такакрилат</t>
  </si>
  <si>
    <t xml:space="preserve">VITEX  PERFECT </t>
  </si>
  <si>
    <t>(в дерево) RR/RAL</t>
  </si>
  <si>
    <t>GT F2 Z14 (P140070OFA)</t>
  </si>
  <si>
    <t>WFD-48035 -      (Z14)</t>
  </si>
  <si>
    <t>G A14 (P1400280RUK)</t>
  </si>
  <si>
    <t>GT 3 Z14 (P2594190PL)</t>
  </si>
  <si>
    <t>4,8 х 19 mm</t>
  </si>
  <si>
    <t>GT O2 A14 (P15048200RUK)</t>
  </si>
  <si>
    <t>GT F2 Z14 (P14035OFA)</t>
  </si>
  <si>
    <t>GT O2 Z14 (P15048200PL)</t>
  </si>
  <si>
    <t>RA4VG100050</t>
  </si>
  <si>
    <t>240 мм ширина x 5m</t>
  </si>
  <si>
    <t>antracite, black, brown, tilered</t>
  </si>
  <si>
    <t>65mm x 1m</t>
  </si>
  <si>
    <t>310 мм ширина x 5m</t>
  </si>
  <si>
    <t>RA3VRF</t>
  </si>
  <si>
    <t>WIRPLAST K25</t>
  </si>
  <si>
    <t>110 x 500</t>
  </si>
  <si>
    <t>Decorrey Grand</t>
  </si>
  <si>
    <t>TS43-350-1130</t>
  </si>
  <si>
    <t xml:space="preserve">⁶)Ruukki 50 Plus matt </t>
  </si>
  <si>
    <t>R50, R40, R30 RM - 0,52 mm</t>
  </si>
  <si>
    <t>R30 matt, R30 - 0,5 mm</t>
  </si>
  <si>
    <t>160 mm</t>
  </si>
  <si>
    <t>RR 29³,33³,779³,798³</t>
  </si>
  <si>
    <t xml:space="preserve">RR23, 2H3, 32, 750, 887 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</si>
  <si>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</si>
  <si>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</si>
  <si>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Ціни вказазані за повну ширину</t>
  </si>
  <si>
    <t>Покрівлі RUUKKI</t>
  </si>
  <si>
    <t>Зовнішній вигляд</t>
  </si>
  <si>
    <t>Найменування продукції</t>
  </si>
  <si>
    <t>Клас якості</t>
  </si>
  <si>
    <t>Покриття</t>
  </si>
  <si>
    <t>Гарантія на технічні характеристики</t>
  </si>
  <si>
    <t>Гарантія на естетичніі характеристики</t>
  </si>
  <si>
    <t xml:space="preserve">Найтриваліший термін служби і кращий дизайн на ринку! Матова поверхня.
</t>
  </si>
  <si>
    <t xml:space="preserve">Розумний вибір, який підходить будь-якій покрівлі і розташуванню.
</t>
  </si>
  <si>
    <t>Доступний і надійний вибір для щоденних потреб.
.</t>
  </si>
  <si>
    <t>Економічний вибір: якість Рууккі за доступною ціною.
.</t>
  </si>
  <si>
    <t>РОЗДРІБНИЙ ПРАЙС ЛИСТ</t>
  </si>
  <si>
    <t xml:space="preserve">     ДЛЯ ЖИТЛОВОГО БУДІВНИЦТВА</t>
  </si>
  <si>
    <t>50 років</t>
  </si>
  <si>
    <t>20 років</t>
  </si>
  <si>
    <t>40 років</t>
  </si>
  <si>
    <t>15 років</t>
  </si>
  <si>
    <t>30 років</t>
  </si>
  <si>
    <t>10 років</t>
  </si>
  <si>
    <t>Примітка: Гарантія Рууккі доступна тільки для покрівель Рууккі.</t>
  </si>
  <si>
    <t>Класи якості Рууккі</t>
  </si>
  <si>
    <t>глянсове  покриття</t>
  </si>
  <si>
    <t>Товщина:</t>
  </si>
  <si>
    <t>Товщина</t>
  </si>
  <si>
    <t>Товщина  0,45 мм</t>
  </si>
  <si>
    <t>Код продукції</t>
  </si>
  <si>
    <t>Група кольорів</t>
  </si>
  <si>
    <t>Роздрібна ціна, євро/м2</t>
  </si>
  <si>
    <t>Роздрібна ціна, євро/шт.</t>
  </si>
  <si>
    <t>Роздрібна ціна, євро</t>
  </si>
  <si>
    <t>Роздрібна ціна,грн/м2</t>
  </si>
  <si>
    <t>Роздрібна ціна,грн/шт.</t>
  </si>
  <si>
    <t>Роздрібна ціна,грн</t>
  </si>
  <si>
    <t>*) Модульна металочерепиця, ціна вказана за 1 модуль = 0.75 м2, за корисну ширину</t>
  </si>
  <si>
    <t>²) Ціни вказані за корисну ширину</t>
  </si>
  <si>
    <t>³) Під замовлення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</si>
  <si>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</si>
  <si>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>Баклажановий оксамит (RR779), Червоне вино (RR798), Каштан (RR887), Сріблястий (RR946),  Сірий графіт (RR2H3)</t>
  </si>
  <si>
    <t>Мінімальне замовлення Classic - 150м2. Classic D так само доступний для замовлення</t>
  </si>
  <si>
    <r>
      <rPr>
        <b/>
        <sz val="12"/>
        <rFont val="Calibri"/>
        <family val="2"/>
        <charset val="204"/>
      </rPr>
      <t>⁴</t>
    </r>
    <r>
      <rPr>
        <b/>
        <sz val="12"/>
        <rFont val="Arial"/>
        <family val="1"/>
      </rPr>
      <t>)Ruukki 50 Plus matt  з тисненням</t>
    </r>
  </si>
  <si>
    <r>
      <rPr>
        <b/>
        <sz val="12"/>
        <rFont val="Calibri"/>
        <family val="2"/>
        <charset val="204"/>
      </rPr>
      <t>⁵</t>
    </r>
    <r>
      <rPr>
        <b/>
        <sz val="12"/>
        <rFont val="Arial"/>
        <family val="1"/>
      </rPr>
      <t>)Ruukki 40 Purex  з тисненням</t>
    </r>
  </si>
  <si>
    <t>СТАНДАРТНІ АКСЕСУАРИ ДЛЯ МЕТАЛОЧЕРЕПИЦІ</t>
  </si>
  <si>
    <t>Ціни за погонні елементи вказані за 1 шт.</t>
  </si>
  <si>
    <t xml:space="preserve">Планка захисту  </t>
  </si>
  <si>
    <t>карнизу (130°)</t>
  </si>
  <si>
    <t>Товщина сталі 0,45 мм</t>
  </si>
  <si>
    <t xml:space="preserve">Планка внутрішнього </t>
  </si>
  <si>
    <t>стику (625 мм)</t>
  </si>
  <si>
    <t>стику (декоративна)</t>
  </si>
  <si>
    <t>Планка стику</t>
  </si>
  <si>
    <t>снігозатримання</t>
  </si>
  <si>
    <t>(шатрова покрівля)</t>
  </si>
  <si>
    <t xml:space="preserve">Y-подібний </t>
  </si>
  <si>
    <t xml:space="preserve">з'єднувач для </t>
  </si>
  <si>
    <t xml:space="preserve">T- подібний </t>
  </si>
  <si>
    <t>Вентиляційна труба</t>
  </si>
  <si>
    <t xml:space="preserve">напівкруглого </t>
  </si>
  <si>
    <t>Вентиляційна решітка карнизу</t>
  </si>
  <si>
    <t>Вентиляційна стрічка гребеня</t>
  </si>
  <si>
    <t>гребеня</t>
  </si>
  <si>
    <t>напівкруглого гребеня</t>
  </si>
  <si>
    <t>з'єднувач напівкруглого гребеня</t>
  </si>
  <si>
    <t>⁷)Ціна вказана за 1м2</t>
  </si>
  <si>
    <t>Клас якості Продукції</t>
  </si>
  <si>
    <t>Планка гребеня пряма</t>
  </si>
  <si>
    <t>Планка захисту</t>
  </si>
  <si>
    <t xml:space="preserve"> карнизу верхня</t>
  </si>
  <si>
    <t>Планка захисту карнизу</t>
  </si>
  <si>
    <t>СТАНДАРТНІ  АКСЕСУАРИ  ДЛЯ ФАЛЬЦЕВОЇ ПОКРІВЛІ</t>
  </si>
  <si>
    <t xml:space="preserve">Герметизуюча планка </t>
  </si>
  <si>
    <t>Планка торцова</t>
  </si>
  <si>
    <t xml:space="preserve">Кутова планка </t>
  </si>
  <si>
    <t>примикання</t>
  </si>
  <si>
    <t>(торцова)</t>
  </si>
  <si>
    <t>Планка гребеня напівкругла</t>
  </si>
  <si>
    <t xml:space="preserve">Планка гребеня пряма </t>
  </si>
  <si>
    <t>Кріплення та  ущільнювачі</t>
  </si>
  <si>
    <t>Саморіз з ущільнювачем</t>
  </si>
  <si>
    <t>(в метал) RR/RAL</t>
  </si>
  <si>
    <t xml:space="preserve">Універcальний  </t>
  </si>
  <si>
    <t xml:space="preserve">ущільнювач </t>
  </si>
  <si>
    <t xml:space="preserve">Ущільнююча стрічка </t>
  </si>
  <si>
    <t>Од.виміру</t>
  </si>
  <si>
    <t>Розмір</t>
  </si>
  <si>
    <t>Фарба ремонтна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</si>
  <si>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</si>
  <si>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</si>
  <si>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</si>
  <si>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>без прохідного елементу</t>
  </si>
  <si>
    <t>без ковпака</t>
  </si>
  <si>
    <t>з ковпаком</t>
  </si>
  <si>
    <t>Неізольована</t>
  </si>
  <si>
    <t>Ізольована</t>
  </si>
  <si>
    <t xml:space="preserve">Ущільнювач </t>
  </si>
  <si>
    <t>з комплектом</t>
  </si>
  <si>
    <t>Вихід  гумовий</t>
  </si>
  <si>
    <t>роз'ємний</t>
  </si>
  <si>
    <t xml:space="preserve">Витяжна труба 125 mm </t>
  </si>
  <si>
    <t xml:space="preserve">Витяжна труба 160 mm </t>
  </si>
  <si>
    <t xml:space="preserve">Вентиляційна труба </t>
  </si>
  <si>
    <t>Прохідний елемент</t>
  </si>
  <si>
    <t xml:space="preserve">Прохідний елемент  </t>
  </si>
  <si>
    <t xml:space="preserve">для профільованих  </t>
  </si>
  <si>
    <t>покрівель</t>
  </si>
  <si>
    <t>для Classic</t>
  </si>
  <si>
    <t>універсальний</t>
  </si>
  <si>
    <t>Пожежний люк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</si>
  <si>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</si>
  <si>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</si>
  <si>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</si>
  <si>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(для фальцевих покрівель)</t>
  </si>
  <si>
    <t>НИЗЬКІ ПРОФІЛІ</t>
  </si>
  <si>
    <t xml:space="preserve">Ринва  </t>
  </si>
  <si>
    <t xml:space="preserve">Система водовідведення: Ринва 150 mm </t>
  </si>
  <si>
    <t>Ринва</t>
  </si>
  <si>
    <t>універсальна</t>
  </si>
  <si>
    <t xml:space="preserve">Заглушка ринви </t>
  </si>
  <si>
    <t>Додаткова інформація</t>
  </si>
  <si>
    <t>Замок ринви</t>
  </si>
  <si>
    <t>Кут ринви 135° (внутренний)</t>
  </si>
  <si>
    <t xml:space="preserve">Кут ринви 90° </t>
  </si>
  <si>
    <t xml:space="preserve">Кут ринви 135° </t>
  </si>
  <si>
    <t>Кронштейн  ринви компактний</t>
  </si>
  <si>
    <t>Кронштейн ринви довгий⁹</t>
  </si>
  <si>
    <t>Кронштейн ринви довгий</t>
  </si>
  <si>
    <t>Кронштейн ринви довгий S</t>
  </si>
  <si>
    <t>Кронштейн ринви короткий</t>
  </si>
  <si>
    <t>Кронштейн ринви короткий⁹</t>
  </si>
  <si>
    <t xml:space="preserve">СИСТЕМА ВОДОВІДВЕДЕННЯ: Ринва 125 mm </t>
  </si>
  <si>
    <t xml:space="preserve">СИСТЕМА ВОДОВІДВЕДЕННЯ: труба 90 mm </t>
  </si>
  <si>
    <t xml:space="preserve">СИСТЕМА ВОДОВІДВЕДЕННЯ: труба 100 mm </t>
  </si>
  <si>
    <t>СИСТЕМА ВОДОВІДВЕДЕННЯ: труба 120 mm ⁹</t>
  </si>
  <si>
    <t>Водостічна труба</t>
  </si>
  <si>
    <t>Водоприймач ринви</t>
  </si>
  <si>
    <t>Водоприймач ринви 150\100</t>
  </si>
  <si>
    <t>Водоприймач ринви 150\120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</si>
  <si>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</si>
  <si>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</si>
  <si>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</si>
  <si>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</si>
  <si>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</si>
  <si>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 xml:space="preserve">Дюбель для кріплення труб (цегляна стіна) </t>
  </si>
  <si>
    <r>
      <t>Трійник труби</t>
    </r>
    <r>
      <rPr>
        <sz val="10"/>
        <rFont val="Calibri"/>
        <family val="2"/>
        <charset val="204"/>
      </rPr>
      <t>⁹</t>
    </r>
  </si>
  <si>
    <t>Відвід в колодязь</t>
  </si>
  <si>
    <t>Лійка водоприймач⁹</t>
  </si>
  <si>
    <t xml:space="preserve">Дюбель для кріплення труб (цегляна стіна)  </t>
  </si>
  <si>
    <t>Трійник труби</t>
  </si>
  <si>
    <t>Наявність кольору уточнити.</t>
  </si>
  <si>
    <t xml:space="preserve">Супердифузійна мембрана </t>
  </si>
  <si>
    <t>( внутрішній)</t>
  </si>
  <si>
    <t>(зовнішній)</t>
  </si>
  <si>
    <t>Заглушка ринви</t>
  </si>
  <si>
    <t>Тяж ринви⁹</t>
  </si>
  <si>
    <t>СИСТЕМА ВОДОВІДВЕДЕННЯ RUUKKI КВАДРАТ : Ринва 125 mm ⁹</t>
  </si>
  <si>
    <t>Кут ринви ринви 90°</t>
  </si>
  <si>
    <t>Замок  ринви</t>
  </si>
  <si>
    <t>Кронштейн ринви компактний</t>
  </si>
  <si>
    <t>Кут ринви 135°</t>
  </si>
  <si>
    <t xml:space="preserve"> </t>
  </si>
  <si>
    <t>Дюбель для кріплення труби ( цегляна стіна)</t>
  </si>
  <si>
    <t>Метиз для кріплення труби ( цегляна стіна)</t>
  </si>
  <si>
    <t xml:space="preserve">Труба снігозатримувача </t>
  </si>
  <si>
    <t>Опис</t>
  </si>
  <si>
    <t xml:space="preserve">Комплект монтажу </t>
  </si>
  <si>
    <t>снігозатримувача</t>
  </si>
  <si>
    <t>Для металлочерепиці</t>
  </si>
  <si>
    <t>Драбини</t>
  </si>
  <si>
    <t>Комплект монтажу</t>
  </si>
  <si>
    <t>драбин для покрівель</t>
  </si>
  <si>
    <t>Покрівельне огородження⁹</t>
  </si>
  <si>
    <t xml:space="preserve">Покрівельне огородження </t>
  </si>
  <si>
    <t>Технічні характеристики: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</si>
  <si>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</si>
  <si>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</si>
  <si>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</si>
  <si>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скатних покрівель</t>
  </si>
  <si>
    <t>АКСЕСУАРИ: ЕЛЕМЕНТИ БЕЗПЕКИ ДЛЯ ПОКРІВЛІ</t>
  </si>
  <si>
    <t>АКСЕСУАРИ: Мембрани</t>
  </si>
  <si>
    <t>Покрівельний місток</t>
  </si>
  <si>
    <t xml:space="preserve">містка для покрівлі </t>
  </si>
  <si>
    <t>АКСЕСУАРИ: ЕЛЕМЕНТИ БЕЗПЕКИ  ДЛЯ ПОКРІВЛІ</t>
  </si>
  <si>
    <t>⁹) Під замовлення. Термін поставки від 2-х тижнів.</t>
  </si>
  <si>
    <r>
      <t>⁹</t>
    </r>
    <r>
      <rPr>
        <sz val="12"/>
        <rFont val="Cambria"/>
        <family val="1"/>
        <charset val="204"/>
      </rPr>
      <t>) Під замовлення. Термін поставки від 2-х тижнів.</t>
    </r>
  </si>
  <si>
    <t>Підпокрівельна  мембрана</t>
  </si>
  <si>
    <t>драбин для стіни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</si>
  <si>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</si>
  <si>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 xml:space="preserve">KIRJO Аква напівматова </t>
  </si>
  <si>
    <r>
      <t xml:space="preserve">KIRJO </t>
    </r>
    <r>
      <rPr>
        <sz val="10"/>
        <rFont val="Arial"/>
        <family val="1"/>
        <charset val="204"/>
      </rPr>
      <t xml:space="preserve"> </t>
    </r>
    <r>
      <rPr>
        <sz val="11"/>
        <rFont val="Arial"/>
        <family val="2"/>
        <charset val="204"/>
      </rPr>
      <t xml:space="preserve">напівматова RR </t>
    </r>
  </si>
  <si>
    <t>Прохідні  елементи</t>
  </si>
  <si>
    <t>Пожежні  люки</t>
  </si>
  <si>
    <t>Ціни вказані за повну ширину</t>
  </si>
  <si>
    <t>корисна ширина190мм</t>
  </si>
  <si>
    <t>Планки спеціальні</t>
  </si>
  <si>
    <t>Планка спеціальна</t>
  </si>
  <si>
    <t>Зовнішній вибір</t>
  </si>
  <si>
    <t>Покриття/ Опис</t>
  </si>
  <si>
    <t>Лінійні системи</t>
  </si>
  <si>
    <t xml:space="preserve">Економічний вибір: якість Рууккі за доступною ціною.
</t>
  </si>
  <si>
    <t>Клас Якості</t>
  </si>
  <si>
    <t>Клас Якості Продукции</t>
  </si>
  <si>
    <t xml:space="preserve">Модульна металочерепиця, ціна вказана за 1 модуль  =  0.8 м2,  за корисну ширину. Під замовлення. </t>
  </si>
  <si>
    <t>Роздрібна ціна,грн/шт</t>
  </si>
  <si>
    <t>Роздрібна ціна,євро/шт</t>
  </si>
  <si>
    <t>Роздрібна ціна,євро/м2</t>
  </si>
  <si>
    <t>Зелена сосна (RR11), Біла зима (RR20),Сіра галька (RR21),  Сірий  (RR22), Горний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</si>
  <si>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</si>
  <si>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</si>
  <si>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</si>
  <si>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Товщина сталі 0,50 мм</t>
  </si>
  <si>
    <t>Товщина сталі (ММ)</t>
  </si>
  <si>
    <t>Корисна ширина: 315 mm</t>
  </si>
  <si>
    <t>Приблизна відповідність кольорів RUUKKI / Plannja / RAL</t>
  </si>
  <si>
    <r>
      <t>Ціна за m</t>
    </r>
    <r>
      <rPr>
        <sz val="10"/>
        <rFont val="Calibri"/>
        <family val="2"/>
        <charset val="204"/>
      </rPr>
      <t>²</t>
    </r>
  </si>
  <si>
    <t>Довжина (ММ)</t>
  </si>
  <si>
    <t>Довжина:  0,3-3,6 m</t>
  </si>
  <si>
    <t>Довжина: 3,6 m</t>
  </si>
  <si>
    <t>* під замовлення</t>
  </si>
  <si>
    <t>ДОДАТКОВИЙ ПРАЙС ЛИСТ</t>
  </si>
  <si>
    <t>Баклажановий оксамит (RR779), Червоне вино (RR798), Каштан (RR887), Сріблястий(RR946), Сірий графіт (RR2H3)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</si>
  <si>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</si>
  <si>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</si>
  <si>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</si>
  <si>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Продукція Plannja *</t>
  </si>
  <si>
    <t>Максимальн  Довжина листа (ММ)</t>
  </si>
  <si>
    <t>Довжина хвилі (ММ)</t>
  </si>
  <si>
    <t>Повна ширина  листа (ММ)</t>
  </si>
  <si>
    <t>Корисна ширина листа(ММ)</t>
  </si>
  <si>
    <t>Висота  хвилі (ММ)</t>
  </si>
  <si>
    <t>Ширина хвилі (ММ)</t>
  </si>
  <si>
    <t>Кількість цинку Г/М2</t>
  </si>
  <si>
    <t>Мінімальний ухил покрівлі (°)</t>
  </si>
  <si>
    <t>Вага  КГ/М2</t>
  </si>
  <si>
    <t>Кількість штук  в пакуванні (шт)</t>
  </si>
  <si>
    <t>Кількість М2 в пакуванні (шт)</t>
  </si>
  <si>
    <t>Вага  пакування (кг)</t>
  </si>
  <si>
    <t>Розмір пакування  (см)</t>
  </si>
  <si>
    <t xml:space="preserve">Модульна металочерепиця, ціна вказана за 1 модуль  =  0.75 м2,  за корисну  ширину. Під замовлення. </t>
  </si>
  <si>
    <t>Ціна за штуку.</t>
  </si>
  <si>
    <t>всі</t>
  </si>
  <si>
    <t>основні</t>
  </si>
  <si>
    <t xml:space="preserve">основні: RR 23,29,32,33        </t>
  </si>
  <si>
    <t xml:space="preserve">основні: RR 11,23,29,32,33    </t>
  </si>
  <si>
    <t>основні: RR 11,23,29,32</t>
  </si>
  <si>
    <t>основні: RR 11,20, 21,23,29,30,32,35</t>
  </si>
  <si>
    <t>додаткові</t>
  </si>
  <si>
    <t>pural matt / пурал мат</t>
  </si>
  <si>
    <t>purex / пурекс</t>
  </si>
  <si>
    <t>polyester matt / поліестер мат</t>
  </si>
  <si>
    <t>polyester /поліестер</t>
  </si>
  <si>
    <t>Пурекс</t>
  </si>
  <si>
    <t>Поліестер</t>
  </si>
  <si>
    <t>polyester rough matt/грубий мат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</si>
  <si>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</si>
  <si>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r>
      <t xml:space="preserve">           ПРОДУКЦІЯ РУУККІ Україна,  </t>
    </r>
    <r>
      <rPr>
        <b/>
        <sz val="46"/>
        <color theme="6"/>
        <rFont val="Cambria"/>
        <family val="1"/>
        <charset val="204"/>
        <scheme val="major"/>
      </rPr>
      <t>Plannja</t>
    </r>
    <r>
      <rPr>
        <b/>
        <sz val="46"/>
        <rFont val="Cambria"/>
        <family val="1"/>
        <charset val="204"/>
        <scheme val="major"/>
      </rPr>
      <t xml:space="preserve"> </t>
    </r>
  </si>
  <si>
    <t>СИСТЕМИ ВОДОВІДВЕДЕННЯ  З ПОКРІВЕЛЬ Ruukki</t>
  </si>
  <si>
    <r>
      <t xml:space="preserve"> </t>
    </r>
    <r>
      <rPr>
        <b/>
        <sz val="12"/>
        <rFont val="Arial"/>
        <family val="2"/>
        <charset val="204"/>
      </rPr>
      <t>Ruukki</t>
    </r>
  </si>
  <si>
    <t>RUUKKI CLIMAT  75м2</t>
  </si>
  <si>
    <t>Пароізоляційна</t>
  </si>
  <si>
    <t>Ruukki 170  75м2</t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</si>
  <si>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</si>
  <si>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щільність 125 гр/м2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</si>
  <si>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</si>
  <si>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</si>
  <si>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t>Паропроникність : 3000 г/м2/24 години</t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</si>
  <si>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</si>
  <si>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>Pural matt BT</t>
  </si>
  <si>
    <t>Пурал мат БТ</t>
  </si>
  <si>
    <t>GreenCoat</t>
  </si>
  <si>
    <t>pural matt bt/ пурал мат бт</t>
  </si>
  <si>
    <t>додаткові: RR 2H3, 750, 887</t>
  </si>
  <si>
    <t>додаткові: RR 750,887</t>
  </si>
  <si>
    <t>додаткові: RR 531,750,798,887,946</t>
  </si>
  <si>
    <t>RR:   23,32,33,750,887,2H3</t>
  </si>
  <si>
    <t>основні: RR 20, 21,23,25,29,30,32,35,37</t>
  </si>
  <si>
    <t>додаткові: RR 798,887,946</t>
  </si>
  <si>
    <t>RR:   11,23,29,32,750,779,798,887,2H3</t>
  </si>
  <si>
    <t>Металочерепиця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</si>
  <si>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</si>
  <si>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Фальцева покрівля</t>
  </si>
  <si>
    <t xml:space="preserve">Стандартні кольори: Біла зима (RR 20),Гірський сірий(RR23), Червоний (RR29)⁹, Лісовий горіх (RR32), Нордична ніч (RR33), Черепично-Червоний (RR750)⁹, Коричневый шоколад (RR887) . </t>
  </si>
  <si>
    <t xml:space="preserve">Стандартні кольори: Біла зима (RR 20),Гірський сірий (RR23)⁹, Червоний  (RR29)⁹, Лісовий горіх  (RR32), Нордична Ніч (RR33)⁹, Цегляно-червоний (RR750)⁹, Каштан (RR887)⁹. </t>
  </si>
  <si>
    <t>Стандартні кольори: Біла зима (RR20), Зелена сосна (RR11), Гірський сірий (RR23), Червоний (RR29), Лісовий горіх (RR32), Нордична ніч (RR33),Цегляно- червоний (RR750)</t>
  </si>
  <si>
    <t>Стандартні кольори: Зелена сосна (RR11), Гірський сірий(RR23), Червоний (RR29), Лісовий горіх (RR32), Нордична ніч (RR33),Цегляно- червоний (RR750)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</si>
  <si>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</si>
  <si>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інші кольори потрібно уточнювати ціну</t>
  </si>
  <si>
    <t>R50, R40, R30 RM - 0,5 mm</t>
  </si>
  <si>
    <t>Hyygge **</t>
  </si>
  <si>
    <t>*) Модульна металочерепиця, ціна вказана за 1 модуль = 0.34 м2, за корисну ширину</t>
  </si>
  <si>
    <t>RR 23, 2H3, 33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</si>
  <si>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</si>
  <si>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</si>
  <si>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t>D009.A32849</t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</si>
  <si>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</si>
  <si>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</si>
  <si>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СТАНДАРТНІ  АКСЕСУАРИ  ДЛЯ HYYGGE</t>
  </si>
  <si>
    <t>Планки карнизу</t>
  </si>
  <si>
    <t>комплект з 2 шт</t>
  </si>
  <si>
    <t>Комплект з 3 планок</t>
  </si>
  <si>
    <t>ціна за комплект з 3 планок</t>
  </si>
  <si>
    <t>стику</t>
  </si>
  <si>
    <t>ціна за комплект з 2 планок</t>
  </si>
  <si>
    <t>Roof Bridge 2.92m RSB RR</t>
  </si>
  <si>
    <t>RR 22, 23, 29, 2H3, 32, 33, 750, 887</t>
  </si>
  <si>
    <t>Roof bridge as.set Classic RSASA RR</t>
  </si>
  <si>
    <t>Roof step set 0,6m CLASSIC RSRS06 RR</t>
  </si>
  <si>
    <t>Snow barrier pipe pair RSSPIPE3000 RR</t>
  </si>
  <si>
    <t>Snow barrier set Classic RSSSTA RR</t>
  </si>
  <si>
    <t>HYYGGE</t>
  </si>
  <si>
    <t xml:space="preserve">Комплект </t>
  </si>
  <si>
    <t>L =2000mm</t>
  </si>
  <si>
    <t>RR 23, 2H3,33</t>
  </si>
  <si>
    <t>Roof bridge set 2m HYYGGE RSMRB1 RR</t>
  </si>
  <si>
    <t>Roof step set 0,6m HYYGGE RSRS06 RR</t>
  </si>
  <si>
    <t>L =600mm</t>
  </si>
  <si>
    <t>PIPE BARIER SET 2M RSMSB1 RR</t>
  </si>
  <si>
    <t>PIPE BARIER SET 1M RSMSB1 RR</t>
  </si>
  <si>
    <t>Adamante, Finnera</t>
  </si>
  <si>
    <t>Roof bridge set 1m FINNERA RSMRB1 RR</t>
  </si>
  <si>
    <t>PIPE BARIER SET 2M RSMSB1 FINNERA  RR</t>
  </si>
  <si>
    <t>PIPE BARIER SET 1M RSMSB1 FINNERA  RR</t>
  </si>
  <si>
    <t>Снігозатримувач</t>
  </si>
  <si>
    <t>L=2000mm</t>
  </si>
  <si>
    <t>L=1000mm</t>
  </si>
  <si>
    <t>Monterrey, Decorrey Grand</t>
  </si>
  <si>
    <t>Roof bridge set 2m TS350 RSMRB1 RR</t>
  </si>
  <si>
    <t>Roof bridge set 1m TS350 RSMRB1 RR</t>
  </si>
  <si>
    <t>PIPE BARIER SET 2M RSMSB1 TS350 RR</t>
  </si>
  <si>
    <t>PIPE BARIER SET 1M RSMSB1 TS350  RR</t>
  </si>
  <si>
    <t>ROOF STEP RAL</t>
  </si>
  <si>
    <t>ROOF STEP  RAL</t>
  </si>
  <si>
    <t>Roof bridge set 2m FINNERA RSMRB1 RR</t>
  </si>
  <si>
    <t>RAL 3009, 7021, 7024, 8017, 8019, 8004, 9005</t>
  </si>
  <si>
    <t>Східець</t>
  </si>
  <si>
    <t>D009.A34681</t>
  </si>
  <si>
    <r>
      <t xml:space="preserve">ZN ³ - </t>
    </r>
    <r>
      <rPr>
        <b/>
        <sz val="12"/>
        <rFont val="Cambria"/>
        <family val="1"/>
        <charset val="204"/>
        <scheme val="major"/>
      </rPr>
      <t xml:space="preserve">DX 51D Z350 0,45 mm </t>
    </r>
  </si>
  <si>
    <t>L = 600 mm</t>
  </si>
  <si>
    <t>снігозатримання MINI</t>
  </si>
  <si>
    <t xml:space="preserve">R50, R40, R30 RM </t>
  </si>
  <si>
    <t>Ruukki H-fix underlay 75m2 RA6U</t>
  </si>
  <si>
    <t>мембрана H-fix</t>
  </si>
  <si>
    <t>Tension tape 15x40mm 5m</t>
  </si>
  <si>
    <t>Overlap screw torx 4,8x20  250</t>
  </si>
  <si>
    <t>Spiked screw S1E42025PC 250</t>
  </si>
  <si>
    <t>Support for ridge patch+ spike G40x210mm</t>
  </si>
  <si>
    <t>Саморіз TORX    4,8x20</t>
  </si>
  <si>
    <t>250 шт</t>
  </si>
  <si>
    <t xml:space="preserve">Саморозширювальна ущільнювальна стрічка15 x 40 мм </t>
  </si>
  <si>
    <t xml:space="preserve">Саморізи 4,2 х 25 мм, нержавіючі </t>
  </si>
  <si>
    <t>Тримач гребеневої лати з цвяхом Довжина = 210 м</t>
  </si>
  <si>
    <r>
      <rPr>
        <b/>
        <sz val="22"/>
        <color rgb="FFFF0000"/>
        <rFont val="Cambria"/>
        <family val="1"/>
        <scheme val="major"/>
      </rPr>
      <t>Покрівельні драбини</t>
    </r>
    <r>
      <rPr>
        <sz val="22"/>
        <color indexed="10"/>
        <rFont val="Calibri"/>
        <family val="2"/>
        <charset val="204"/>
      </rPr>
      <t>⁹</t>
    </r>
  </si>
  <si>
    <t>75 м2</t>
  </si>
  <si>
    <t>5 м</t>
  </si>
  <si>
    <t>Додаткові елементи для Hyygge ⁹</t>
  </si>
  <si>
    <t>Дійсний з 02.07.2018</t>
  </si>
  <si>
    <t>R20 RM, R20 - 0,45 mm</t>
  </si>
  <si>
    <t>Ruukki 20 RM</t>
  </si>
  <si>
    <t>R20RM, R20 - 0,45 mm</t>
  </si>
  <si>
    <t>Ruukki 20 rough matt</t>
  </si>
  <si>
    <t>R20 rough matt, R20 - 0,45 mm</t>
  </si>
  <si>
    <t>EMKA</t>
  </si>
  <si>
    <t>Steel 0,6 x 670 mm - coils</t>
  </si>
  <si>
    <t>Plannja 50 Plus</t>
  </si>
  <si>
    <t>PL33</t>
  </si>
  <si>
    <t>PL60</t>
  </si>
  <si>
    <t>PL15</t>
  </si>
  <si>
    <t>PL45</t>
  </si>
  <si>
    <t>PL 01, 10, 15, 45</t>
  </si>
  <si>
    <t>PL  20, 22, 33,  56, 60</t>
  </si>
  <si>
    <t>Green Coat</t>
  </si>
  <si>
    <t>available 40m and 80 m coils</t>
  </si>
  <si>
    <t>available in pairs x 80 m coils only</t>
  </si>
  <si>
    <t>Высота ребра</t>
  </si>
  <si>
    <t>25 mm</t>
  </si>
  <si>
    <t>Длина максимальная</t>
  </si>
  <si>
    <t>6500 mm</t>
  </si>
  <si>
    <t>Длина минимальная</t>
  </si>
  <si>
    <t>500 mm</t>
  </si>
  <si>
    <t>Вес 1 мкв</t>
  </si>
  <si>
    <t>0,6 mm / 4,8 kg </t>
  </si>
  <si>
    <t>Мин уклон кровли</t>
  </si>
  <si>
    <t>3.6°</t>
  </si>
  <si>
    <t>EMKA STAL SR25-595 0,60MM</t>
  </si>
  <si>
    <t>6021</t>
  </si>
  <si>
    <t>7040</t>
  </si>
  <si>
    <t>9007</t>
  </si>
  <si>
    <t>9006</t>
  </si>
  <si>
    <t>Protective foil +</t>
  </si>
  <si>
    <t>Ruukki 30 M</t>
  </si>
  <si>
    <t>L = 3000 mm</t>
  </si>
  <si>
    <t>UA</t>
  </si>
  <si>
    <t>PL</t>
  </si>
  <si>
    <t>прямий</t>
  </si>
  <si>
    <t>кутовий</t>
  </si>
  <si>
    <t>Захист від переливу⁹</t>
  </si>
  <si>
    <t>Ремонтна фарба</t>
  </si>
  <si>
    <t>Планкі гребеня (двоскатна)</t>
  </si>
  <si>
    <t>Планкі гребеня (односкатна)</t>
  </si>
  <si>
    <t>Планка торцова (вітрова)</t>
  </si>
  <si>
    <t>RR 11,23,32</t>
  </si>
  <si>
    <t xml:space="preserve">Start slat "J" flashing </t>
  </si>
  <si>
    <t>External/Internal corner flashing</t>
  </si>
  <si>
    <t>Довжина: 2,0 m</t>
  </si>
  <si>
    <t>Дійсний з 24.10.2018</t>
  </si>
  <si>
    <t>Ruukki Classic Silence</t>
  </si>
  <si>
    <t>Ruukki Classic Premium</t>
  </si>
  <si>
    <t>Ruukki Classic 
Sound Insulation</t>
  </si>
  <si>
    <t>Green Coat Pural mat BT</t>
  </si>
  <si>
    <t>Green Coat Purex</t>
  </si>
  <si>
    <t>Poliester Rough mat</t>
  </si>
  <si>
    <t>Poliester Standard</t>
  </si>
  <si>
    <t>Ruukki Classic</t>
  </si>
  <si>
    <t>Green Coat Hiarc mat</t>
  </si>
  <si>
    <t>Колір</t>
  </si>
  <si>
    <t>21,23, 2H3, 29,32, 33, 750, 887</t>
  </si>
  <si>
    <t>23, 2H3, 29,32, 33, 750, 887</t>
  </si>
  <si>
    <t>Green Coat Pural mat BT embossed⁴ + Sound Control material</t>
  </si>
  <si>
    <t>Green Coat Pural mat BT embossed⁴</t>
  </si>
  <si>
    <t>Green Coat Purex embossed⁵</t>
  </si>
  <si>
    <t xml:space="preserve">З'єднувальна </t>
  </si>
  <si>
    <t>RA1ACJ</t>
  </si>
  <si>
    <t>ZN</t>
  </si>
  <si>
    <t>планка (цинк)</t>
  </si>
  <si>
    <t>L =1000mm</t>
  </si>
  <si>
    <t>L = 1000mm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</si>
</sst>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;\-#,##0.00\ &quot;€&quot;"/>
    <numFmt numFmtId="165" formatCode="#,##0.00\ &quot;€&quot;"/>
    <numFmt numFmtId="166" formatCode="0.000"/>
  </numFmts>
  <fonts count="99">
    <font>
      <sz val="10"/>
      <name val="Arial"/>
    </font>
    <font>
      <sz val="1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0"/>
      <name val="Arial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2"/>
      <name val="Arial"/>
      <family val="2"/>
    </font>
    <font>
      <b/>
      <sz val="12"/>
      <name val="Cambria"/>
      <family val="1"/>
    </font>
    <font>
      <sz val="10"/>
      <name val="Arial"/>
      <family val="1"/>
    </font>
    <font>
      <sz val="10"/>
      <name val="Arial"/>
      <family val="1"/>
      <charset val="204"/>
    </font>
    <font>
      <sz val="16"/>
      <name val="Cambria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b/>
      <sz val="11"/>
      <name val="Arial"/>
      <family val="2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7030A0"/>
      <name val="Cambria"/>
      <family val="1"/>
      <scheme val="major"/>
    </font>
    <font>
      <b/>
      <sz val="12"/>
      <color rgb="FF7030A0"/>
      <name val="Cambria"/>
      <family val="1"/>
      <charset val="204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1"/>
      <color rgb="FFFFFFFF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9" tint="-0.249977111117893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b/>
      <sz val="16"/>
      <color theme="1" tint="0.34998626667073579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8"/>
      <name val="Cambria"/>
      <family val="1"/>
      <charset val="204"/>
      <scheme val="major"/>
    </font>
    <font>
      <b/>
      <sz val="12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sz val="18"/>
      <color theme="1"/>
      <name val="Cambria"/>
      <family val="1"/>
      <scheme val="major"/>
    </font>
    <font>
      <b/>
      <sz val="12"/>
      <name val="Calibri"/>
      <family val="2"/>
      <charset val="204"/>
    </font>
    <font>
      <b/>
      <sz val="12"/>
      <name val="Arial"/>
      <family val="1"/>
    </font>
    <font>
      <b/>
      <i/>
      <sz val="12"/>
      <name val="Cambria"/>
      <family val="1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sz val="12"/>
      <name val="Cambria"/>
      <family val="1"/>
      <charset val="204"/>
    </font>
    <font>
      <b/>
      <sz val="46"/>
      <color rgb="FFFF0000"/>
      <name val="Cambria"/>
      <family val="1"/>
      <charset val="204"/>
      <scheme val="major"/>
    </font>
    <font>
      <b/>
      <sz val="46"/>
      <color theme="6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9"/>
      <name val="Cambria"/>
      <family val="1"/>
      <charset val="204"/>
      <scheme val="major"/>
    </font>
    <font>
      <sz val="1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sz val="22"/>
      <color indexed="10"/>
      <name val="Calibri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6"/>
      <name val="Arial Black"/>
      <family val="2"/>
      <charset val="204"/>
    </font>
    <font>
      <i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1" fillId="0" borderId="0"/>
    <xf numFmtId="0" fontId="86" fillId="0" borderId="0"/>
  </cellStyleXfs>
  <cellXfs count="634">
    <xf numFmtId="0" fontId="0" fillId="0" borderId="0" xfId="0"/>
    <xf numFmtId="0" fontId="1" fillId="0" borderId="0" xfId="0" applyFont="1"/>
    <xf numFmtId="16" fontId="0" fillId="0" borderId="0" xfId="0" applyNumberFormat="1"/>
    <xf numFmtId="0" fontId="1" fillId="0" borderId="0" xfId="0" quotePrefix="1" applyFont="1"/>
    <xf numFmtId="49" fontId="1" fillId="0" borderId="0" xfId="0" applyNumberFormat="1" applyFont="1"/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3" fillId="0" borderId="0" xfId="0" applyFont="1"/>
    <xf numFmtId="0" fontId="22" fillId="0" borderId="0" xfId="0" applyFont="1" applyAlignment="1">
      <alignment wrapText="1"/>
    </xf>
    <xf numFmtId="0" fontId="4" fillId="0" borderId="0" xfId="0" applyFont="1"/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4" fillId="0" borderId="0" xfId="0" applyFont="1" applyFill="1" applyBorder="1"/>
    <xf numFmtId="0" fontId="5" fillId="0" borderId="0" xfId="0" applyFont="1"/>
    <xf numFmtId="0" fontId="26" fillId="0" borderId="0" xfId="0" applyFont="1" applyFill="1" applyBorder="1" applyAlignment="1">
      <alignment wrapText="1"/>
    </xf>
    <xf numFmtId="0" fontId="27" fillId="0" borderId="0" xfId="0" applyFont="1" applyFill="1" applyBorder="1" applyAlignment="1">
      <alignment horizontal="right" wrapText="1"/>
    </xf>
    <xf numFmtId="0" fontId="28" fillId="0" borderId="0" xfId="0" applyFont="1" applyFill="1"/>
    <xf numFmtId="0" fontId="29" fillId="0" borderId="0" xfId="0" applyFont="1" applyFill="1" applyAlignment="1">
      <alignment wrapText="1"/>
    </xf>
    <xf numFmtId="0" fontId="29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30" fillId="0" borderId="19" xfId="0" applyFont="1" applyFill="1" applyBorder="1" applyAlignment="1"/>
    <xf numFmtId="0" fontId="31" fillId="0" borderId="19" xfId="0" applyFont="1" applyFill="1" applyBorder="1" applyAlignment="1">
      <alignment wrapText="1"/>
    </xf>
    <xf numFmtId="0" fontId="29" fillId="0" borderId="19" xfId="0" applyFont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33" fillId="0" borderId="0" xfId="0" applyFont="1" applyFill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/>
    </xf>
    <xf numFmtId="165" fontId="28" fillId="0" borderId="0" xfId="0" applyNumberFormat="1" applyFont="1" applyFill="1" applyBorder="1" applyAlignment="1">
      <alignment horizontal="left"/>
    </xf>
    <xf numFmtId="165" fontId="29" fillId="0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Fill="1" applyAlignment="1">
      <alignment horizontal="left"/>
    </xf>
    <xf numFmtId="0" fontId="36" fillId="3" borderId="0" xfId="0" applyFont="1" applyFill="1" applyAlignment="1">
      <alignment horizontal="left" vertical="top"/>
    </xf>
    <xf numFmtId="0" fontId="36" fillId="3" borderId="0" xfId="0" applyFont="1" applyFill="1" applyAlignment="1">
      <alignment horizontal="left" vertical="top" wrapText="1"/>
    </xf>
    <xf numFmtId="0" fontId="40" fillId="3" borderId="0" xfId="0" applyFont="1" applyFill="1" applyAlignment="1">
      <alignment horizontal="left" vertical="top"/>
    </xf>
    <xf numFmtId="0" fontId="40" fillId="3" borderId="0" xfId="0" applyFont="1" applyFill="1" applyAlignment="1">
      <alignment horizontal="center" vertical="top"/>
    </xf>
    <xf numFmtId="0" fontId="36" fillId="0" borderId="0" xfId="0" applyFont="1" applyFill="1" applyAlignment="1">
      <alignment horizontal="left" vertical="top"/>
    </xf>
    <xf numFmtId="0" fontId="41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/>
    </xf>
    <xf numFmtId="0" fontId="42" fillId="0" borderId="0" xfId="0" applyFont="1" applyFill="1" applyBorder="1" applyAlignment="1">
      <alignment horizontal="left" vertical="top"/>
    </xf>
    <xf numFmtId="164" fontId="28" fillId="0" borderId="0" xfId="0" applyNumberFormat="1" applyFont="1" applyFill="1" applyAlignment="1">
      <alignment horizontal="center" vertical="top"/>
    </xf>
    <xf numFmtId="2" fontId="38" fillId="0" borderId="0" xfId="0" applyNumberFormat="1" applyFont="1" applyFill="1" applyAlignment="1">
      <alignment horizontal="center" vertical="top"/>
    </xf>
    <xf numFmtId="165" fontId="42" fillId="0" borderId="0" xfId="0" applyNumberFormat="1" applyFont="1" applyFill="1" applyBorder="1" applyAlignment="1">
      <alignment horizontal="center" vertical="top"/>
    </xf>
    <xf numFmtId="0" fontId="27" fillId="0" borderId="0" xfId="0" applyFont="1" applyFill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42" fillId="0" borderId="20" xfId="0" applyFont="1" applyFill="1" applyBorder="1" applyAlignment="1">
      <alignment horizontal="left" vertical="top"/>
    </xf>
    <xf numFmtId="0" fontId="27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/>
    </xf>
    <xf numFmtId="0" fontId="42" fillId="0" borderId="21" xfId="0" applyFont="1" applyFill="1" applyBorder="1" applyAlignment="1">
      <alignment horizontal="left" vertical="top"/>
    </xf>
    <xf numFmtId="164" fontId="28" fillId="0" borderId="9" xfId="0" applyNumberFormat="1" applyFont="1" applyFill="1" applyBorder="1" applyAlignment="1">
      <alignment horizontal="center" vertical="top"/>
    </xf>
    <xf numFmtId="2" fontId="38" fillId="0" borderId="9" xfId="0" applyNumberFormat="1" applyFont="1" applyFill="1" applyBorder="1" applyAlignment="1">
      <alignment horizontal="center" vertical="top"/>
    </xf>
    <xf numFmtId="165" fontId="42" fillId="0" borderId="9" xfId="0" applyNumberFormat="1" applyFont="1" applyFill="1" applyBorder="1" applyAlignment="1">
      <alignment horizontal="center" vertical="top"/>
    </xf>
    <xf numFmtId="165" fontId="28" fillId="0" borderId="0" xfId="0" applyNumberFormat="1" applyFont="1" applyFill="1" applyBorder="1" applyAlignment="1">
      <alignment horizontal="center" vertical="top"/>
    </xf>
    <xf numFmtId="0" fontId="42" fillId="0" borderId="22" xfId="0" applyFont="1" applyFill="1" applyBorder="1" applyAlignment="1">
      <alignment horizontal="left" vertical="top"/>
    </xf>
    <xf numFmtId="0" fontId="40" fillId="0" borderId="0" xfId="0" applyFont="1" applyFill="1" applyAlignment="1">
      <alignment horizontal="left" vertical="top"/>
    </xf>
    <xf numFmtId="0" fontId="38" fillId="0" borderId="0" xfId="0" applyFont="1" applyFill="1" applyAlignment="1">
      <alignment horizontal="center" vertical="top"/>
    </xf>
    <xf numFmtId="0" fontId="36" fillId="0" borderId="23" xfId="0" applyFont="1" applyFill="1" applyBorder="1" applyAlignment="1">
      <alignment horizontal="left" vertical="top"/>
    </xf>
    <xf numFmtId="2" fontId="40" fillId="0" borderId="0" xfId="0" applyNumberFormat="1" applyFont="1" applyFill="1" applyAlignment="1">
      <alignment horizontal="center" vertical="top"/>
    </xf>
    <xf numFmtId="0" fontId="41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/>
    </xf>
    <xf numFmtId="0" fontId="42" fillId="4" borderId="0" xfId="0" applyFont="1" applyFill="1" applyBorder="1" applyAlignment="1">
      <alignment horizontal="left" vertical="top"/>
    </xf>
    <xf numFmtId="164" fontId="28" fillId="4" borderId="0" xfId="0" applyNumberFormat="1" applyFont="1" applyFill="1" applyBorder="1" applyAlignment="1">
      <alignment horizontal="center" vertical="top"/>
    </xf>
    <xf numFmtId="2" fontId="38" fillId="4" borderId="0" xfId="0" applyNumberFormat="1" applyFont="1" applyFill="1" applyBorder="1" applyAlignment="1">
      <alignment horizontal="center" vertical="top"/>
    </xf>
    <xf numFmtId="165" fontId="42" fillId="4" borderId="0" xfId="0" applyNumberFormat="1" applyFont="1" applyFill="1" applyBorder="1" applyAlignment="1">
      <alignment horizontal="center" vertical="top"/>
    </xf>
    <xf numFmtId="0" fontId="27" fillId="4" borderId="0" xfId="0" quotePrefix="1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164" fontId="28" fillId="4" borderId="0" xfId="0" applyNumberFormat="1" applyFont="1" applyFill="1" applyAlignment="1">
      <alignment horizontal="center" vertical="top"/>
    </xf>
    <xf numFmtId="0" fontId="27" fillId="4" borderId="9" xfId="0" quotePrefix="1" applyFont="1" applyFill="1" applyBorder="1" applyAlignment="1">
      <alignment horizontal="left" vertical="top" wrapText="1"/>
    </xf>
    <xf numFmtId="0" fontId="27" fillId="4" borderId="9" xfId="0" applyFont="1" applyFill="1" applyBorder="1" applyAlignment="1">
      <alignment horizontal="left" vertical="top" wrapText="1"/>
    </xf>
    <xf numFmtId="0" fontId="42" fillId="4" borderId="9" xfId="0" applyFont="1" applyFill="1" applyBorder="1" applyAlignment="1">
      <alignment horizontal="left" vertical="top"/>
    </xf>
    <xf numFmtId="164" fontId="28" fillId="4" borderId="9" xfId="0" applyNumberFormat="1" applyFont="1" applyFill="1" applyBorder="1" applyAlignment="1">
      <alignment horizontal="center" vertical="top"/>
    </xf>
    <xf numFmtId="2" fontId="38" fillId="4" borderId="9" xfId="0" applyNumberFormat="1" applyFont="1" applyFill="1" applyBorder="1" applyAlignment="1">
      <alignment horizontal="center" vertical="top"/>
    </xf>
    <xf numFmtId="165" fontId="42" fillId="4" borderId="9" xfId="0" applyNumberFormat="1" applyFont="1" applyFill="1" applyBorder="1" applyAlignment="1">
      <alignment horizontal="center" vertical="top"/>
    </xf>
    <xf numFmtId="165" fontId="28" fillId="4" borderId="0" xfId="0" applyNumberFormat="1" applyFont="1" applyFill="1" applyBorder="1" applyAlignment="1">
      <alignment horizontal="center" vertical="top"/>
    </xf>
    <xf numFmtId="0" fontId="29" fillId="4" borderId="0" xfId="0" quotePrefix="1" applyFont="1" applyFill="1" applyAlignment="1">
      <alignment horizontal="left" vertical="top" wrapText="1"/>
    </xf>
    <xf numFmtId="0" fontId="29" fillId="4" borderId="0" xfId="0" applyFont="1" applyFill="1" applyAlignment="1">
      <alignment horizontal="left" vertical="top" wrapText="1"/>
    </xf>
    <xf numFmtId="0" fontId="29" fillId="4" borderId="24" xfId="0" applyFont="1" applyFill="1" applyBorder="1" applyAlignment="1">
      <alignment horizontal="left" vertical="top" wrapText="1"/>
    </xf>
    <xf numFmtId="0" fontId="28" fillId="4" borderId="24" xfId="0" applyFont="1" applyFill="1" applyBorder="1" applyAlignment="1">
      <alignment horizontal="left" vertical="top"/>
    </xf>
    <xf numFmtId="165" fontId="28" fillId="4" borderId="24" xfId="0" applyNumberFormat="1" applyFont="1" applyFill="1" applyBorder="1" applyAlignment="1">
      <alignment horizontal="center" vertical="top"/>
    </xf>
    <xf numFmtId="2" fontId="29" fillId="4" borderId="24" xfId="0" applyNumberFormat="1" applyFont="1" applyFill="1" applyBorder="1" applyAlignment="1">
      <alignment horizontal="center" vertical="top"/>
    </xf>
    <xf numFmtId="0" fontId="43" fillId="0" borderId="0" xfId="0" applyFont="1" applyFill="1" applyAlignment="1">
      <alignment horizontal="left"/>
    </xf>
    <xf numFmtId="0" fontId="44" fillId="0" borderId="0" xfId="0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164" fontId="28" fillId="0" borderId="0" xfId="0" applyNumberFormat="1" applyFont="1" applyFill="1" applyBorder="1" applyAlignment="1">
      <alignment horizontal="center" vertical="top"/>
    </xf>
    <xf numFmtId="2" fontId="38" fillId="0" borderId="0" xfId="0" applyNumberFormat="1" applyFont="1" applyFill="1" applyBorder="1" applyAlignment="1">
      <alignment horizontal="center" vertical="top"/>
    </xf>
    <xf numFmtId="0" fontId="29" fillId="0" borderId="25" xfId="0" applyFont="1" applyFill="1" applyBorder="1" applyAlignment="1">
      <alignment horizontal="left" vertical="top" wrapText="1"/>
    </xf>
    <xf numFmtId="0" fontId="42" fillId="0" borderId="25" xfId="0" applyFont="1" applyFill="1" applyBorder="1" applyAlignment="1">
      <alignment horizontal="left" vertical="top"/>
    </xf>
    <xf numFmtId="164" fontId="28" fillId="0" borderId="25" xfId="0" applyNumberFormat="1" applyFont="1" applyFill="1" applyBorder="1" applyAlignment="1">
      <alignment horizontal="center" vertical="top"/>
    </xf>
    <xf numFmtId="2" fontId="38" fillId="0" borderId="25" xfId="0" applyNumberFormat="1" applyFont="1" applyFill="1" applyBorder="1" applyAlignment="1">
      <alignment horizontal="center" vertical="top"/>
    </xf>
    <xf numFmtId="0" fontId="45" fillId="0" borderId="0" xfId="0" applyFont="1" applyFill="1" applyBorder="1" applyAlignment="1">
      <alignment horizontal="left" vertical="top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/>
    </xf>
    <xf numFmtId="0" fontId="3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9" fillId="0" borderId="19" xfId="0" applyFont="1" applyFill="1" applyBorder="1" applyAlignment="1"/>
    <xf numFmtId="0" fontId="49" fillId="0" borderId="19" xfId="0" applyFont="1" applyFill="1" applyBorder="1" applyAlignment="1">
      <alignment wrapText="1"/>
    </xf>
    <xf numFmtId="0" fontId="50" fillId="0" borderId="19" xfId="0" applyFont="1" applyBorder="1" applyAlignment="1">
      <alignment horizontal="left"/>
    </xf>
    <xf numFmtId="0" fontId="50" fillId="0" borderId="19" xfId="0" applyFont="1" applyBorder="1" applyAlignment="1">
      <alignment horizontal="center"/>
    </xf>
    <xf numFmtId="0" fontId="36" fillId="3" borderId="0" xfId="0" applyFont="1" applyFill="1" applyAlignment="1">
      <alignment horizontal="center" vertical="top" wrapText="1"/>
    </xf>
    <xf numFmtId="0" fontId="51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left" vertical="top"/>
    </xf>
    <xf numFmtId="165" fontId="51" fillId="0" borderId="0" xfId="0" applyNumberFormat="1" applyFont="1" applyFill="1" applyBorder="1" applyAlignment="1">
      <alignment horizontal="center" vertical="top"/>
    </xf>
    <xf numFmtId="165" fontId="22" fillId="0" borderId="0" xfId="0" applyNumberFormat="1" applyFont="1" applyFill="1" applyBorder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22" fillId="0" borderId="24" xfId="0" applyFont="1" applyFill="1" applyBorder="1" applyAlignment="1">
      <alignment horizontal="left" vertical="top" wrapText="1"/>
    </xf>
    <xf numFmtId="0" fontId="51" fillId="0" borderId="24" xfId="0" applyFont="1" applyFill="1" applyBorder="1" applyAlignment="1">
      <alignment horizontal="left" vertical="top"/>
    </xf>
    <xf numFmtId="165" fontId="51" fillId="0" borderId="24" xfId="0" applyNumberFormat="1" applyFont="1" applyFill="1" applyBorder="1" applyAlignment="1">
      <alignment horizontal="center" vertical="top"/>
    </xf>
    <xf numFmtId="165" fontId="22" fillId="0" borderId="24" xfId="0" applyNumberFormat="1" applyFont="1" applyFill="1" applyBorder="1" applyAlignment="1">
      <alignment horizontal="center" vertical="top"/>
    </xf>
    <xf numFmtId="0" fontId="51" fillId="0" borderId="23" xfId="0" applyFont="1" applyFill="1" applyBorder="1" applyAlignment="1">
      <alignment horizontal="left" vertical="top"/>
    </xf>
    <xf numFmtId="165" fontId="51" fillId="0" borderId="23" xfId="0" applyNumberFormat="1" applyFont="1" applyFill="1" applyBorder="1" applyAlignment="1">
      <alignment horizontal="center" vertical="top"/>
    </xf>
    <xf numFmtId="165" fontId="22" fillId="0" borderId="23" xfId="0" applyNumberFormat="1" applyFont="1" applyFill="1" applyBorder="1" applyAlignment="1">
      <alignment horizontal="center" vertical="top"/>
    </xf>
    <xf numFmtId="0" fontId="22" fillId="0" borderId="0" xfId="0" applyFont="1" applyFill="1" applyBorder="1" applyAlignment="1">
      <alignment horizontal="left" vertical="top"/>
    </xf>
    <xf numFmtId="0" fontId="52" fillId="0" borderId="0" xfId="0" applyFont="1" applyFill="1" applyBorder="1" applyAlignment="1">
      <alignment horizontal="left" vertical="top" wrapText="1"/>
    </xf>
    <xf numFmtId="0" fontId="49" fillId="0" borderId="0" xfId="0" applyFont="1" applyFill="1" applyBorder="1" applyAlignment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6" fillId="3" borderId="0" xfId="0" applyFont="1" applyFill="1" applyAlignment="1">
      <alignment horizontal="center" vertical="top"/>
    </xf>
    <xf numFmtId="0" fontId="29" fillId="0" borderId="0" xfId="0" applyFont="1" applyFill="1" applyAlignment="1">
      <alignment horizontal="left" vertical="top" wrapText="1"/>
    </xf>
    <xf numFmtId="0" fontId="28" fillId="0" borderId="0" xfId="0" applyFont="1" applyFill="1" applyBorder="1" applyAlignment="1">
      <alignment horizontal="left" vertical="top"/>
    </xf>
    <xf numFmtId="165" fontId="31" fillId="0" borderId="0" xfId="0" applyNumberFormat="1" applyFont="1" applyFill="1" applyBorder="1" applyAlignment="1">
      <alignment horizontal="center" vertical="top"/>
    </xf>
    <xf numFmtId="2" fontId="29" fillId="0" borderId="0" xfId="0" applyNumberFormat="1" applyFont="1" applyFill="1" applyBorder="1" applyAlignment="1">
      <alignment horizontal="center" vertical="top"/>
    </xf>
    <xf numFmtId="0" fontId="6" fillId="0" borderId="0" xfId="0" applyFont="1"/>
    <xf numFmtId="0" fontId="29" fillId="0" borderId="24" xfId="0" applyFont="1" applyFill="1" applyBorder="1" applyAlignment="1">
      <alignment horizontal="left" vertical="top" wrapText="1"/>
    </xf>
    <xf numFmtId="0" fontId="28" fillId="0" borderId="24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center" vertical="top"/>
    </xf>
    <xf numFmtId="0" fontId="41" fillId="0" borderId="0" xfId="0" applyFont="1" applyFill="1" applyBorder="1" applyAlignment="1">
      <alignment horizontal="left" vertical="top" wrapText="1"/>
    </xf>
    <xf numFmtId="0" fontId="29" fillId="0" borderId="0" xfId="0" applyFont="1" applyAlignment="1">
      <alignment wrapText="1"/>
    </xf>
    <xf numFmtId="165" fontId="31" fillId="0" borderId="0" xfId="0" applyNumberFormat="1" applyFont="1" applyFill="1" applyBorder="1" applyAlignment="1">
      <alignment horizontal="center" vertical="center"/>
    </xf>
    <xf numFmtId="0" fontId="53" fillId="0" borderId="0" xfId="0" applyFont="1"/>
    <xf numFmtId="0" fontId="35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left" vertical="top"/>
    </xf>
    <xf numFmtId="0" fontId="35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right" vertical="top" wrapText="1"/>
    </xf>
    <xf numFmtId="0" fontId="54" fillId="0" borderId="0" xfId="0" applyFont="1" applyFill="1" applyBorder="1" applyAlignment="1">
      <alignment horizontal="center" vertical="top" wrapText="1"/>
    </xf>
    <xf numFmtId="0" fontId="35" fillId="0" borderId="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8" fillId="0" borderId="11" xfId="0" applyFont="1" applyFill="1" applyBorder="1" applyAlignment="1">
      <alignment horizontal="center" vertical="center"/>
    </xf>
    <xf numFmtId="0" fontId="59" fillId="0" borderId="12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9" fillId="0" borderId="14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top"/>
    </xf>
    <xf numFmtId="0" fontId="55" fillId="0" borderId="16" xfId="0" applyFont="1" applyFill="1" applyBorder="1" applyAlignment="1">
      <alignment horizontal="center" vertical="top" wrapText="1"/>
    </xf>
    <xf numFmtId="0" fontId="56" fillId="0" borderId="16" xfId="0" applyFont="1" applyFill="1" applyBorder="1" applyAlignment="1">
      <alignment horizontal="center" vertical="top"/>
    </xf>
    <xf numFmtId="0" fontId="57" fillId="0" borderId="16" xfId="0" applyFont="1" applyFill="1" applyBorder="1" applyAlignment="1">
      <alignment horizontal="center" vertical="top"/>
    </xf>
    <xf numFmtId="0" fontId="58" fillId="0" borderId="16" xfId="0" applyFont="1" applyFill="1" applyBorder="1" applyAlignment="1">
      <alignment horizontal="center" vertical="top"/>
    </xf>
    <xf numFmtId="0" fontId="59" fillId="0" borderId="17" xfId="0" applyFont="1" applyFill="1" applyBorder="1" applyAlignment="1">
      <alignment horizontal="center" vertical="top"/>
    </xf>
    <xf numFmtId="0" fontId="27" fillId="0" borderId="0" xfId="0" applyFont="1" applyFill="1" applyBorder="1" applyAlignment="1">
      <alignment horizontal="center" vertical="top"/>
    </xf>
    <xf numFmtId="0" fontId="41" fillId="0" borderId="0" xfId="0" applyFont="1"/>
    <xf numFmtId="49" fontId="60" fillId="5" borderId="0" xfId="0" applyNumberFormat="1" applyFont="1" applyFill="1" applyBorder="1" applyAlignment="1">
      <alignment horizontal="left" vertical="center" wrapText="1"/>
    </xf>
    <xf numFmtId="49" fontId="60" fillId="5" borderId="0" xfId="0" applyNumberFormat="1" applyFont="1" applyFill="1" applyBorder="1" applyAlignment="1">
      <alignment horizontal="left" vertical="center"/>
    </xf>
    <xf numFmtId="0" fontId="29" fillId="0" borderId="0" xfId="0" applyFont="1" applyAlignment="1">
      <alignment horizontal="center" wrapText="1"/>
    </xf>
    <xf numFmtId="0" fontId="31" fillId="0" borderId="24" xfId="0" applyFont="1" applyFill="1" applyBorder="1" applyAlignment="1">
      <alignment horizontal="left" vertical="top"/>
    </xf>
    <xf numFmtId="0" fontId="32" fillId="0" borderId="0" xfId="0" applyFont="1" applyAlignment="1">
      <alignment horizontal="left"/>
    </xf>
    <xf numFmtId="0" fontId="29" fillId="0" borderId="26" xfId="0" applyFont="1" applyBorder="1"/>
    <xf numFmtId="0" fontId="29" fillId="0" borderId="26" xfId="0" applyFont="1" applyBorder="1" applyAlignment="1">
      <alignment horizontal="left"/>
    </xf>
    <xf numFmtId="49" fontId="60" fillId="5" borderId="26" xfId="0" applyNumberFormat="1" applyFont="1" applyFill="1" applyBorder="1" applyAlignment="1">
      <alignment horizontal="left" vertical="center"/>
    </xf>
    <xf numFmtId="0" fontId="29" fillId="0" borderId="26" xfId="0" applyFont="1" applyBorder="1" applyAlignment="1">
      <alignment horizontal="center" wrapText="1"/>
    </xf>
    <xf numFmtId="165" fontId="31" fillId="0" borderId="26" xfId="0" applyNumberFormat="1" applyFont="1" applyFill="1" applyBorder="1" applyAlignment="1">
      <alignment horizontal="center" vertical="top"/>
    </xf>
    <xf numFmtId="2" fontId="29" fillId="0" borderId="26" xfId="0" applyNumberFormat="1" applyFont="1" applyFill="1" applyBorder="1" applyAlignment="1">
      <alignment horizontal="center" vertical="top"/>
    </xf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7" fillId="0" borderId="0" xfId="0" applyFont="1"/>
    <xf numFmtId="0" fontId="22" fillId="0" borderId="0" xfId="0" applyFont="1" applyAlignment="1">
      <alignment wrapText="1"/>
    </xf>
    <xf numFmtId="0" fontId="8" fillId="0" borderId="0" xfId="0" applyFont="1"/>
    <xf numFmtId="0" fontId="49" fillId="0" borderId="19" xfId="0" applyFont="1" applyFill="1" applyBorder="1" applyAlignment="1"/>
    <xf numFmtId="0" fontId="49" fillId="0" borderId="19" xfId="0" applyFont="1" applyFill="1" applyBorder="1" applyAlignment="1">
      <alignment wrapText="1"/>
    </xf>
    <xf numFmtId="0" fontId="50" fillId="0" borderId="19" xfId="0" applyFont="1" applyBorder="1" applyAlignment="1">
      <alignment horizontal="left"/>
    </xf>
    <xf numFmtId="0" fontId="50" fillId="0" borderId="19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36" fillId="3" borderId="0" xfId="0" applyFont="1" applyFill="1" applyAlignment="1">
      <alignment horizontal="left" vertical="top"/>
    </xf>
    <xf numFmtId="0" fontId="36" fillId="3" borderId="0" xfId="0" applyFont="1" applyFill="1" applyAlignment="1">
      <alignment horizontal="left" vertical="top" wrapText="1"/>
    </xf>
    <xf numFmtId="0" fontId="36" fillId="3" borderId="0" xfId="0" applyFont="1" applyFill="1" applyAlignment="1">
      <alignment horizontal="center" vertical="top" wrapText="1"/>
    </xf>
    <xf numFmtId="0" fontId="51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left" vertical="top"/>
    </xf>
    <xf numFmtId="165" fontId="51" fillId="0" borderId="0" xfId="0" applyNumberFormat="1" applyFont="1" applyFill="1" applyBorder="1" applyAlignment="1">
      <alignment horizontal="center" vertical="top"/>
    </xf>
    <xf numFmtId="165" fontId="22" fillId="0" borderId="0" xfId="0" applyNumberFormat="1" applyFont="1" applyFill="1" applyBorder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22" fillId="0" borderId="24" xfId="0" applyFont="1" applyFill="1" applyBorder="1" applyAlignment="1">
      <alignment horizontal="left" vertical="top" wrapText="1"/>
    </xf>
    <xf numFmtId="0" fontId="51" fillId="0" borderId="24" xfId="0" applyFont="1" applyFill="1" applyBorder="1" applyAlignment="1">
      <alignment horizontal="left" vertical="top"/>
    </xf>
    <xf numFmtId="165" fontId="51" fillId="0" borderId="24" xfId="0" applyNumberFormat="1" applyFont="1" applyFill="1" applyBorder="1" applyAlignment="1">
      <alignment horizontal="center" vertical="top"/>
    </xf>
    <xf numFmtId="165" fontId="22" fillId="0" borderId="24" xfId="0" applyNumberFormat="1" applyFont="1" applyFill="1" applyBorder="1" applyAlignment="1">
      <alignment horizontal="center" vertical="top"/>
    </xf>
    <xf numFmtId="0" fontId="51" fillId="4" borderId="0" xfId="0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top"/>
    </xf>
    <xf numFmtId="165" fontId="51" fillId="4" borderId="0" xfId="0" applyNumberFormat="1" applyFont="1" applyFill="1" applyBorder="1" applyAlignment="1">
      <alignment horizontal="center" vertical="top"/>
    </xf>
    <xf numFmtId="165" fontId="22" fillId="4" borderId="0" xfId="0" applyNumberFormat="1" applyFont="1" applyFill="1" applyBorder="1" applyAlignment="1">
      <alignment horizontal="center" vertical="top"/>
    </xf>
    <xf numFmtId="0" fontId="22" fillId="4" borderId="0" xfId="0" applyFont="1" applyFill="1" applyAlignment="1">
      <alignment horizontal="left" vertical="top" wrapText="1"/>
    </xf>
    <xf numFmtId="0" fontId="22" fillId="4" borderId="24" xfId="0" applyFont="1" applyFill="1" applyBorder="1" applyAlignment="1">
      <alignment horizontal="left" vertical="top" wrapText="1"/>
    </xf>
    <xf numFmtId="0" fontId="51" fillId="4" borderId="24" xfId="0" applyFont="1" applyFill="1" applyBorder="1" applyAlignment="1">
      <alignment horizontal="left" vertical="top"/>
    </xf>
    <xf numFmtId="165" fontId="51" fillId="4" borderId="24" xfId="0" applyNumberFormat="1" applyFont="1" applyFill="1" applyBorder="1" applyAlignment="1">
      <alignment horizontal="center" vertical="top"/>
    </xf>
    <xf numFmtId="165" fontId="22" fillId="4" borderId="24" xfId="0" applyNumberFormat="1" applyFont="1" applyFill="1" applyBorder="1" applyAlignment="1">
      <alignment horizontal="center" vertical="top"/>
    </xf>
    <xf numFmtId="0" fontId="22" fillId="0" borderId="0" xfId="0" applyFont="1" applyFill="1" applyBorder="1" applyAlignment="1">
      <alignment horizontal="left" vertical="top"/>
    </xf>
    <xf numFmtId="165" fontId="61" fillId="4" borderId="0" xfId="0" applyNumberFormat="1" applyFont="1" applyFill="1" applyBorder="1" applyAlignment="1">
      <alignment horizontal="center" vertical="top"/>
    </xf>
    <xf numFmtId="0" fontId="39" fillId="0" borderId="0" xfId="0" applyFont="1"/>
    <xf numFmtId="0" fontId="36" fillId="0" borderId="0" xfId="0" applyFont="1" applyFill="1" applyAlignment="1">
      <alignment wrapText="1"/>
    </xf>
    <xf numFmtId="0" fontId="36" fillId="0" borderId="0" xfId="0" applyFont="1" applyFill="1" applyAlignment="1">
      <alignment horizontal="left"/>
    </xf>
    <xf numFmtId="0" fontId="36" fillId="0" borderId="0" xfId="0" applyFont="1" applyFill="1" applyAlignment="1">
      <alignment horizontal="center"/>
    </xf>
    <xf numFmtId="0" fontId="26" fillId="0" borderId="0" xfId="0" applyFont="1" applyFill="1" applyBorder="1" applyAlignment="1">
      <alignment wrapText="1"/>
    </xf>
    <xf numFmtId="0" fontId="10" fillId="0" borderId="0" xfId="0" applyFont="1" applyBorder="1" applyAlignment="1">
      <alignment wrapText="1"/>
    </xf>
    <xf numFmtId="0" fontId="29" fillId="0" borderId="0" xfId="0" applyFont="1"/>
    <xf numFmtId="0" fontId="29" fillId="0" borderId="0" xfId="0" applyFont="1" applyFill="1" applyAlignment="1">
      <alignment wrapText="1"/>
    </xf>
    <xf numFmtId="0" fontId="29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29" fillId="0" borderId="0" xfId="0" applyFont="1" applyFill="1"/>
    <xf numFmtId="0" fontId="62" fillId="0" borderId="0" xfId="0" applyFont="1" applyFill="1" applyBorder="1" applyAlignment="1"/>
    <xf numFmtId="0" fontId="29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/>
    </xf>
    <xf numFmtId="0" fontId="29" fillId="0" borderId="0" xfId="0" applyFont="1" applyAlignment="1">
      <alignment horizontal="left"/>
    </xf>
    <xf numFmtId="0" fontId="32" fillId="0" borderId="0" xfId="0" applyFont="1"/>
    <xf numFmtId="14" fontId="27" fillId="0" borderId="0" xfId="0" applyNumberFormat="1" applyFont="1" applyFill="1" applyBorder="1" applyAlignment="1">
      <alignment horizontal="right" wrapText="1"/>
    </xf>
    <xf numFmtId="0" fontId="28" fillId="0" borderId="0" xfId="0" applyFont="1" applyFill="1"/>
    <xf numFmtId="0" fontId="30" fillId="0" borderId="19" xfId="0" applyFont="1" applyFill="1" applyBorder="1" applyAlignment="1"/>
    <xf numFmtId="0" fontId="31" fillId="0" borderId="19" xfId="0" applyFont="1" applyFill="1" applyBorder="1" applyAlignment="1">
      <alignment wrapText="1"/>
    </xf>
    <xf numFmtId="0" fontId="29" fillId="0" borderId="19" xfId="0" applyFont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36" fillId="3" borderId="0" xfId="0" applyFont="1" applyFill="1" applyAlignment="1">
      <alignment horizontal="center" vertical="top"/>
    </xf>
    <xf numFmtId="0" fontId="28" fillId="0" borderId="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41" fillId="0" borderId="0" xfId="0" applyFont="1" applyAlignment="1">
      <alignment horizontal="left"/>
    </xf>
    <xf numFmtId="165" fontId="28" fillId="0" borderId="0" xfId="0" applyNumberFormat="1" applyFont="1" applyFill="1" applyBorder="1" applyAlignment="1">
      <alignment horizontal="center" vertical="top"/>
    </xf>
    <xf numFmtId="2" fontId="29" fillId="0" borderId="0" xfId="0" applyNumberFormat="1" applyFont="1" applyFill="1" applyBorder="1" applyAlignment="1">
      <alignment horizontal="center" vertical="top"/>
    </xf>
    <xf numFmtId="2" fontId="8" fillId="0" borderId="0" xfId="0" applyNumberFormat="1" applyFont="1"/>
    <xf numFmtId="0" fontId="29" fillId="0" borderId="0" xfId="0" applyFont="1" applyFill="1" applyAlignment="1">
      <alignment horizontal="left" vertical="top" wrapText="1"/>
    </xf>
    <xf numFmtId="0" fontId="28" fillId="0" borderId="0" xfId="0" applyFont="1" applyFill="1" applyBorder="1" applyAlignment="1">
      <alignment horizontal="left" vertical="top"/>
    </xf>
    <xf numFmtId="0" fontId="29" fillId="0" borderId="9" xfId="0" applyFont="1" applyBorder="1"/>
    <xf numFmtId="0" fontId="7" fillId="0" borderId="9" xfId="0" applyFont="1" applyBorder="1"/>
    <xf numFmtId="0" fontId="28" fillId="0" borderId="9" xfId="0" applyFont="1" applyFill="1" applyBorder="1" applyAlignment="1">
      <alignment horizontal="left" vertical="top"/>
    </xf>
    <xf numFmtId="165" fontId="28" fillId="0" borderId="9" xfId="0" applyNumberFormat="1" applyFont="1" applyFill="1" applyBorder="1" applyAlignment="1">
      <alignment horizontal="center" vertical="top"/>
    </xf>
    <xf numFmtId="2" fontId="29" fillId="0" borderId="9" xfId="0" applyNumberFormat="1" applyFont="1" applyFill="1" applyBorder="1" applyAlignment="1">
      <alignment horizontal="center" vertical="top"/>
    </xf>
    <xf numFmtId="0" fontId="28" fillId="4" borderId="0" xfId="0" applyFont="1" applyFill="1" applyBorder="1" applyAlignment="1">
      <alignment horizontal="left" vertical="top" wrapText="1"/>
    </xf>
    <xf numFmtId="0" fontId="29" fillId="4" borderId="0" xfId="0" applyFont="1" applyFill="1" applyBorder="1" applyAlignment="1">
      <alignment horizontal="left" vertical="top" wrapText="1"/>
    </xf>
    <xf numFmtId="0" fontId="28" fillId="4" borderId="0" xfId="0" applyFont="1" applyFill="1" applyBorder="1" applyAlignment="1">
      <alignment horizontal="left" vertical="top"/>
    </xf>
    <xf numFmtId="165" fontId="28" fillId="4" borderId="0" xfId="0" applyNumberFormat="1" applyFont="1" applyFill="1" applyBorder="1" applyAlignment="1">
      <alignment horizontal="center" vertical="top"/>
    </xf>
    <xf numFmtId="2" fontId="29" fillId="4" borderId="0" xfId="0" applyNumberFormat="1" applyFont="1" applyFill="1" applyBorder="1" applyAlignment="1">
      <alignment horizontal="center" vertical="top"/>
    </xf>
    <xf numFmtId="0" fontId="29" fillId="4" borderId="0" xfId="0" applyFont="1" applyFill="1" applyAlignment="1">
      <alignment horizontal="left" vertical="top" wrapText="1"/>
    </xf>
    <xf numFmtId="0" fontId="29" fillId="4" borderId="9" xfId="0" applyFont="1" applyFill="1" applyBorder="1" applyAlignment="1">
      <alignment horizontal="left" vertical="top" wrapText="1"/>
    </xf>
    <xf numFmtId="0" fontId="28" fillId="4" borderId="9" xfId="0" applyFont="1" applyFill="1" applyBorder="1" applyAlignment="1">
      <alignment horizontal="left" vertical="top"/>
    </xf>
    <xf numFmtId="165" fontId="28" fillId="4" borderId="9" xfId="0" applyNumberFormat="1" applyFont="1" applyFill="1" applyBorder="1" applyAlignment="1">
      <alignment horizontal="center" vertical="top"/>
    </xf>
    <xf numFmtId="2" fontId="29" fillId="4" borderId="9" xfId="0" applyNumberFormat="1" applyFont="1" applyFill="1" applyBorder="1" applyAlignment="1">
      <alignment horizontal="center" vertical="top"/>
    </xf>
    <xf numFmtId="0" fontId="63" fillId="0" borderId="0" xfId="0" applyFont="1" applyFill="1" applyBorder="1" applyAlignment="1">
      <alignment horizontal="left" vertical="top"/>
    </xf>
    <xf numFmtId="0" fontId="29" fillId="0" borderId="9" xfId="0" applyFont="1" applyFill="1" applyBorder="1" applyAlignment="1">
      <alignment horizontal="left" vertical="top" wrapText="1"/>
    </xf>
    <xf numFmtId="0" fontId="63" fillId="0" borderId="9" xfId="0" applyFont="1" applyFill="1" applyBorder="1" applyAlignment="1">
      <alignment horizontal="left" vertical="top"/>
    </xf>
    <xf numFmtId="165" fontId="63" fillId="0" borderId="9" xfId="0" applyNumberFormat="1" applyFont="1" applyFill="1" applyBorder="1" applyAlignment="1">
      <alignment horizontal="center" vertical="top"/>
    </xf>
    <xf numFmtId="0" fontId="41" fillId="4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5" fontId="29" fillId="0" borderId="0" xfId="0" applyNumberFormat="1" applyFont="1" applyFill="1" applyBorder="1" applyAlignment="1">
      <alignment horizontal="center" vertical="top"/>
    </xf>
    <xf numFmtId="0" fontId="26" fillId="0" borderId="0" xfId="0" applyFont="1" applyFill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/>
    </xf>
    <xf numFmtId="165" fontId="28" fillId="0" borderId="0" xfId="0" applyNumberFormat="1" applyFont="1" applyFill="1" applyBorder="1" applyAlignment="1">
      <alignment horizontal="left"/>
    </xf>
    <xf numFmtId="165" fontId="29" fillId="0" borderId="0" xfId="0" applyNumberFormat="1" applyFont="1" applyFill="1" applyBorder="1" applyAlignment="1">
      <alignment horizontal="left"/>
    </xf>
    <xf numFmtId="0" fontId="29" fillId="0" borderId="0" xfId="0" applyFont="1" applyAlignment="1">
      <alignment horizontal="center"/>
    </xf>
    <xf numFmtId="0" fontId="34" fillId="0" borderId="1" xfId="0" applyFont="1" applyBorder="1" applyAlignment="1">
      <alignment vertical="center"/>
    </xf>
    <xf numFmtId="0" fontId="35" fillId="0" borderId="2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4" fillId="0" borderId="3" xfId="0" applyFont="1" applyBorder="1" applyAlignment="1">
      <alignment horizontal="left" vertical="center"/>
    </xf>
    <xf numFmtId="0" fontId="34" fillId="0" borderId="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4" fillId="2" borderId="4" xfId="0" applyFont="1" applyFill="1" applyBorder="1" applyAlignment="1">
      <alignment vertical="center"/>
    </xf>
    <xf numFmtId="0" fontId="35" fillId="2" borderId="5" xfId="0" applyFont="1" applyFill="1" applyBorder="1" applyAlignment="1">
      <alignment vertical="center"/>
    </xf>
    <xf numFmtId="0" fontId="34" fillId="2" borderId="0" xfId="0" applyFont="1" applyFill="1" applyBorder="1" applyAlignment="1">
      <alignment vertical="center"/>
    </xf>
    <xf numFmtId="0" fontId="34" fillId="2" borderId="5" xfId="0" applyFont="1" applyFill="1" applyBorder="1" applyAlignment="1">
      <alignment vertical="center"/>
    </xf>
    <xf numFmtId="0" fontId="34" fillId="0" borderId="4" xfId="0" applyFont="1" applyBorder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7" fillId="0" borderId="5" xfId="0" applyFont="1" applyFill="1" applyBorder="1" applyAlignment="1">
      <alignment horizontal="left" vertical="center"/>
    </xf>
    <xf numFmtId="0" fontId="64" fillId="0" borderId="0" xfId="0" applyFont="1" applyAlignment="1">
      <alignment horizontal="left"/>
    </xf>
    <xf numFmtId="0" fontId="34" fillId="0" borderId="6" xfId="0" applyFont="1" applyBorder="1" applyAlignment="1">
      <alignment vertical="center"/>
    </xf>
    <xf numFmtId="0" fontId="35" fillId="0" borderId="7" xfId="0" applyFont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34" fillId="0" borderId="8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/>
    </xf>
    <xf numFmtId="165" fontId="28" fillId="0" borderId="0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wrapText="1"/>
    </xf>
    <xf numFmtId="0" fontId="31" fillId="0" borderId="0" xfId="0" applyFont="1" applyFill="1" applyBorder="1" applyAlignment="1">
      <alignment wrapText="1"/>
    </xf>
    <xf numFmtId="0" fontId="29" fillId="0" borderId="0" xfId="0" applyFont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0" fontId="29" fillId="0" borderId="9" xfId="0" applyFont="1" applyFill="1" applyBorder="1" applyAlignment="1">
      <alignment horizontal="left" vertical="top"/>
    </xf>
    <xf numFmtId="0" fontId="29" fillId="4" borderId="0" xfId="0" applyFont="1" applyFill="1" applyBorder="1" applyAlignment="1">
      <alignment horizontal="left" vertical="top"/>
    </xf>
    <xf numFmtId="0" fontId="29" fillId="4" borderId="9" xfId="0" applyFont="1" applyFill="1" applyBorder="1" applyAlignment="1">
      <alignment horizontal="left" vertical="top"/>
    </xf>
    <xf numFmtId="0" fontId="41" fillId="4" borderId="0" xfId="0" applyFont="1" applyFill="1"/>
    <xf numFmtId="0" fontId="41" fillId="0" borderId="0" xfId="0" applyFont="1"/>
    <xf numFmtId="0" fontId="41" fillId="4" borderId="0" xfId="0" applyFont="1" applyFill="1" applyAlignment="1">
      <alignment horizontal="left" vertical="top" wrapText="1"/>
    </xf>
    <xf numFmtId="165" fontId="28" fillId="0" borderId="18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horizontal="left" vertical="top" wrapText="1"/>
    </xf>
    <xf numFmtId="165" fontId="28" fillId="4" borderId="27" xfId="0" applyNumberFormat="1" applyFont="1" applyFill="1" applyBorder="1" applyAlignment="1">
      <alignment horizontal="center" vertical="center"/>
    </xf>
    <xf numFmtId="165" fontId="28" fillId="4" borderId="0" xfId="0" applyNumberFormat="1" applyFont="1" applyFill="1" applyBorder="1" applyAlignment="1">
      <alignment horizontal="center" vertical="center"/>
    </xf>
    <xf numFmtId="165" fontId="28" fillId="0" borderId="27" xfId="0" applyNumberFormat="1" applyFont="1" applyFill="1" applyBorder="1" applyAlignment="1">
      <alignment horizontal="center" vertical="top"/>
    </xf>
    <xf numFmtId="165" fontId="28" fillId="0" borderId="27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0" fontId="29" fillId="0" borderId="24" xfId="0" applyFont="1" applyFill="1" applyBorder="1" applyAlignment="1">
      <alignment horizontal="left" vertical="top" wrapText="1"/>
    </xf>
    <xf numFmtId="165" fontId="28" fillId="0" borderId="24" xfId="0" applyNumberFormat="1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top" wrapText="1"/>
    </xf>
    <xf numFmtId="0" fontId="29" fillId="4" borderId="24" xfId="0" applyFont="1" applyFill="1" applyBorder="1" applyAlignment="1">
      <alignment horizontal="left" vertical="top" wrapText="1"/>
    </xf>
    <xf numFmtId="0" fontId="29" fillId="4" borderId="24" xfId="0" applyFont="1" applyFill="1" applyBorder="1" applyAlignment="1">
      <alignment horizontal="left" vertical="top"/>
    </xf>
    <xf numFmtId="165" fontId="28" fillId="4" borderId="24" xfId="0" applyNumberFormat="1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left" vertical="top"/>
    </xf>
    <xf numFmtId="0" fontId="29" fillId="0" borderId="0" xfId="0" applyFont="1" applyAlignment="1">
      <alignment wrapText="1"/>
    </xf>
    <xf numFmtId="0" fontId="28" fillId="0" borderId="0" xfId="0" applyFont="1" applyFill="1" applyBorder="1" applyAlignment="1"/>
    <xf numFmtId="0" fontId="28" fillId="0" borderId="0" xfId="0" applyFont="1" applyFill="1" applyBorder="1" applyAlignment="1">
      <alignment wrapText="1"/>
    </xf>
    <xf numFmtId="0" fontId="29" fillId="0" borderId="24" xfId="0" applyFont="1" applyFill="1" applyBorder="1" applyAlignment="1">
      <alignment horizontal="left" vertical="top"/>
    </xf>
    <xf numFmtId="165" fontId="28" fillId="0" borderId="24" xfId="0" applyNumberFormat="1" applyFont="1" applyFill="1" applyBorder="1" applyAlignment="1">
      <alignment horizontal="center" vertical="top"/>
    </xf>
    <xf numFmtId="2" fontId="29" fillId="0" borderId="24" xfId="0" applyNumberFormat="1" applyFont="1" applyFill="1" applyBorder="1" applyAlignment="1">
      <alignment horizontal="center" vertical="top"/>
    </xf>
    <xf numFmtId="0" fontId="28" fillId="4" borderId="27" xfId="0" applyFont="1" applyFill="1" applyBorder="1" applyAlignment="1">
      <alignment horizontal="left" vertical="top" wrapText="1"/>
    </xf>
    <xf numFmtId="0" fontId="29" fillId="4" borderId="27" xfId="0" applyFont="1" applyFill="1" applyBorder="1" applyAlignment="1">
      <alignment horizontal="left" vertical="top" wrapText="1"/>
    </xf>
    <xf numFmtId="2" fontId="29" fillId="4" borderId="24" xfId="0" applyNumberFormat="1" applyFont="1" applyFill="1" applyBorder="1" applyAlignment="1">
      <alignment horizontal="center" vertical="top"/>
    </xf>
    <xf numFmtId="0" fontId="62" fillId="0" borderId="19" xfId="0" applyFont="1" applyFill="1" applyBorder="1" applyAlignment="1"/>
    <xf numFmtId="0" fontId="36" fillId="3" borderId="28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/>
    </xf>
    <xf numFmtId="0" fontId="29" fillId="0" borderId="0" xfId="0" applyFont="1" applyBorder="1" applyAlignment="1">
      <alignment horizontal="left" vertical="top"/>
    </xf>
    <xf numFmtId="0" fontId="29" fillId="0" borderId="0" xfId="0" applyFont="1" applyBorder="1"/>
    <xf numFmtId="0" fontId="29" fillId="4" borderId="0" xfId="0" applyFont="1" applyFill="1" applyBorder="1" applyAlignment="1">
      <alignment vertical="top"/>
    </xf>
    <xf numFmtId="0" fontId="29" fillId="4" borderId="0" xfId="0" applyFont="1" applyFill="1" applyBorder="1" applyAlignment="1">
      <alignment vertical="top" wrapText="1"/>
    </xf>
    <xf numFmtId="165" fontId="27" fillId="0" borderId="0" xfId="0" applyNumberFormat="1" applyFont="1" applyFill="1" applyBorder="1" applyAlignment="1">
      <alignment horizontal="left" vertical="top"/>
    </xf>
    <xf numFmtId="0" fontId="36" fillId="4" borderId="0" xfId="0" applyFont="1" applyFill="1" applyBorder="1" applyAlignment="1">
      <alignment horizontal="left" vertical="top" wrapText="1"/>
    </xf>
    <xf numFmtId="165" fontId="29" fillId="4" borderId="0" xfId="0" applyNumberFormat="1" applyFont="1" applyFill="1" applyBorder="1" applyAlignment="1">
      <alignment horizontal="center" vertical="top"/>
    </xf>
    <xf numFmtId="0" fontId="28" fillId="4" borderId="24" xfId="0" applyFont="1" applyFill="1" applyBorder="1" applyAlignment="1">
      <alignment horizontal="left" vertical="top" wrapText="1"/>
    </xf>
    <xf numFmtId="165" fontId="29" fillId="4" borderId="24" xfId="0" applyNumberFormat="1" applyFont="1" applyFill="1" applyBorder="1" applyAlignment="1">
      <alignment horizontal="center" vertical="top"/>
    </xf>
    <xf numFmtId="0" fontId="65" fillId="0" borderId="19" xfId="0" applyFont="1" applyFill="1" applyBorder="1" applyAlignment="1">
      <alignment wrapText="1"/>
    </xf>
    <xf numFmtId="0" fontId="22" fillId="0" borderId="19" xfId="0" applyFont="1" applyBorder="1" applyAlignment="1">
      <alignment horizontal="left"/>
    </xf>
    <xf numFmtId="0" fontId="22" fillId="0" borderId="19" xfId="0" applyFont="1" applyBorder="1" applyAlignment="1">
      <alignment horizontal="center"/>
    </xf>
    <xf numFmtId="0" fontId="2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/>
    </xf>
    <xf numFmtId="0" fontId="66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horizontal="left" vertical="top"/>
    </xf>
    <xf numFmtId="0" fontId="14" fillId="0" borderId="0" xfId="0" applyFont="1" applyAlignment="1">
      <alignment vertical="center"/>
    </xf>
    <xf numFmtId="0" fontId="36" fillId="0" borderId="0" xfId="0" applyFont="1" applyFill="1" applyAlignment="1">
      <alignment horizontal="center" vertical="top"/>
    </xf>
    <xf numFmtId="0" fontId="14" fillId="0" borderId="0" xfId="0" applyFont="1"/>
    <xf numFmtId="0" fontId="51" fillId="4" borderId="27" xfId="0" applyFont="1" applyFill="1" applyBorder="1" applyAlignment="1">
      <alignment horizontal="left" vertical="top" wrapText="1"/>
    </xf>
    <xf numFmtId="0" fontId="22" fillId="4" borderId="27" xfId="0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left" vertical="top"/>
    </xf>
    <xf numFmtId="0" fontId="23" fillId="4" borderId="0" xfId="0" applyFont="1" applyFill="1" applyBorder="1" applyAlignment="1">
      <alignment horizontal="left" vertical="top" wrapText="1"/>
    </xf>
    <xf numFmtId="0" fontId="22" fillId="4" borderId="24" xfId="0" applyFont="1" applyFill="1" applyBorder="1" applyAlignment="1">
      <alignment horizontal="left" vertical="top"/>
    </xf>
    <xf numFmtId="2" fontId="38" fillId="0" borderId="0" xfId="0" applyNumberFormat="1" applyFont="1" applyFill="1" applyBorder="1" applyAlignment="1">
      <alignment horizontal="center" vertical="top"/>
    </xf>
    <xf numFmtId="0" fontId="29" fillId="0" borderId="0" xfId="0" quotePrefix="1" applyFont="1" applyFill="1" applyAlignment="1">
      <alignment horizontal="left" vertical="top" wrapText="1"/>
    </xf>
    <xf numFmtId="0" fontId="29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Alignment="1">
      <alignment horizontal="left" vertical="top" wrapText="1"/>
    </xf>
    <xf numFmtId="0" fontId="36" fillId="0" borderId="24" xfId="0" applyFont="1" applyFill="1" applyBorder="1" applyAlignment="1">
      <alignment horizontal="left" vertical="top" wrapText="1"/>
    </xf>
    <xf numFmtId="0" fontId="29" fillId="0" borderId="24" xfId="0" applyNumberFormat="1" applyFont="1" applyFill="1" applyBorder="1" applyAlignment="1">
      <alignment horizontal="center" vertical="top"/>
    </xf>
    <xf numFmtId="2" fontId="38" fillId="4" borderId="0" xfId="0" applyNumberFormat="1" applyFont="1" applyFill="1" applyBorder="1" applyAlignment="1">
      <alignment horizontal="center" vertical="top"/>
    </xf>
    <xf numFmtId="0" fontId="36" fillId="4" borderId="0" xfId="0" applyFont="1" applyFill="1" applyAlignment="1">
      <alignment horizontal="left" vertical="top" wrapText="1"/>
    </xf>
    <xf numFmtId="0" fontId="29" fillId="4" borderId="0" xfId="0" applyNumberFormat="1" applyFont="1" applyFill="1" applyBorder="1" applyAlignment="1">
      <alignment horizontal="center" vertical="top"/>
    </xf>
    <xf numFmtId="0" fontId="29" fillId="4" borderId="24" xfId="0" applyNumberFormat="1" applyFont="1" applyFill="1" applyBorder="1" applyAlignment="1">
      <alignment horizontal="center" vertical="top"/>
    </xf>
    <xf numFmtId="0" fontId="28" fillId="0" borderId="27" xfId="0" applyFont="1" applyFill="1" applyBorder="1" applyAlignment="1">
      <alignment horizontal="left" vertical="top" wrapText="1"/>
    </xf>
    <xf numFmtId="0" fontId="29" fillId="0" borderId="27" xfId="0" applyFont="1" applyFill="1" applyBorder="1" applyAlignment="1">
      <alignment horizontal="left" vertical="top" wrapText="1"/>
    </xf>
    <xf numFmtId="0" fontId="29" fillId="0" borderId="27" xfId="0" applyFont="1" applyFill="1" applyBorder="1" applyAlignment="1">
      <alignment horizontal="left" vertical="top"/>
    </xf>
    <xf numFmtId="0" fontId="28" fillId="0" borderId="24" xfId="0" applyFont="1" applyFill="1" applyBorder="1" applyAlignment="1">
      <alignment horizontal="left" vertical="top" wrapText="1"/>
    </xf>
    <xf numFmtId="0" fontId="27" fillId="0" borderId="0" xfId="0" quotePrefix="1" applyFont="1" applyFill="1" applyAlignment="1">
      <alignment horizontal="left" vertical="top" wrapText="1"/>
    </xf>
    <xf numFmtId="0" fontId="27" fillId="4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165" fontId="29" fillId="0" borderId="24" xfId="0" applyNumberFormat="1" applyFont="1" applyFill="1" applyBorder="1" applyAlignment="1">
      <alignment horizontal="center" vertical="top"/>
    </xf>
    <xf numFmtId="0" fontId="26" fillId="0" borderId="0" xfId="0" applyFont="1" applyFill="1" applyBorder="1" applyAlignment="1"/>
    <xf numFmtId="0" fontId="67" fillId="0" borderId="0" xfId="0" applyFont="1" applyFill="1" applyBorder="1" applyAlignment="1"/>
    <xf numFmtId="0" fontId="68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29" fillId="0" borderId="0" xfId="0" quotePrefix="1" applyFont="1" applyFill="1" applyBorder="1" applyAlignment="1">
      <alignment horizontal="left" vertical="top" wrapText="1"/>
    </xf>
    <xf numFmtId="0" fontId="28" fillId="0" borderId="9" xfId="0" applyFont="1" applyFill="1" applyBorder="1" applyAlignment="1">
      <alignment horizontal="left" vertical="top" wrapText="1"/>
    </xf>
    <xf numFmtId="2" fontId="38" fillId="0" borderId="9" xfId="0" applyNumberFormat="1" applyFont="1" applyFill="1" applyBorder="1" applyAlignment="1">
      <alignment horizontal="center" vertical="top"/>
    </xf>
    <xf numFmtId="0" fontId="28" fillId="4" borderId="9" xfId="0" applyFont="1" applyFill="1" applyBorder="1" applyAlignment="1">
      <alignment horizontal="left" vertical="top" wrapText="1"/>
    </xf>
    <xf numFmtId="2" fontId="38" fillId="4" borderId="9" xfId="0" applyNumberFormat="1" applyFont="1" applyFill="1" applyBorder="1" applyAlignment="1">
      <alignment horizontal="center" vertical="top"/>
    </xf>
    <xf numFmtId="0" fontId="64" fillId="0" borderId="0" xfId="0" applyFont="1"/>
    <xf numFmtId="0" fontId="31" fillId="0" borderId="0" xfId="0" applyFont="1" applyFill="1" applyBorder="1" applyAlignment="1"/>
    <xf numFmtId="0" fontId="41" fillId="4" borderId="27" xfId="0" applyFont="1" applyFill="1" applyBorder="1" applyAlignment="1">
      <alignment horizontal="left" vertical="top" wrapText="1"/>
    </xf>
    <xf numFmtId="0" fontId="41" fillId="0" borderId="0" xfId="0" quotePrefix="1" applyFont="1" applyFill="1" applyAlignment="1">
      <alignment horizontal="left" vertical="top" wrapText="1"/>
    </xf>
    <xf numFmtId="0" fontId="26" fillId="0" borderId="0" xfId="0" applyFont="1" applyFill="1"/>
    <xf numFmtId="0" fontId="15" fillId="0" borderId="0" xfId="0" applyFont="1"/>
    <xf numFmtId="0" fontId="41" fillId="0" borderId="0" xfId="0" applyFont="1" applyFill="1" applyAlignment="1">
      <alignment wrapText="1"/>
    </xf>
    <xf numFmtId="0" fontId="29" fillId="0" borderId="0" xfId="0" applyFont="1" applyFill="1" applyAlignment="1">
      <alignment horizontal="right"/>
    </xf>
    <xf numFmtId="0" fontId="29" fillId="4" borderId="0" xfId="0" quotePrefix="1" applyFont="1" applyFill="1" applyAlignment="1">
      <alignment horizontal="left" vertical="top" wrapText="1"/>
    </xf>
    <xf numFmtId="2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right"/>
    </xf>
    <xf numFmtId="2" fontId="29" fillId="0" borderId="19" xfId="0" applyNumberFormat="1" applyFont="1" applyBorder="1" applyAlignment="1">
      <alignment horizontal="center"/>
    </xf>
    <xf numFmtId="165" fontId="7" fillId="0" borderId="0" xfId="0" applyNumberFormat="1" applyFont="1"/>
    <xf numFmtId="0" fontId="41" fillId="4" borderId="0" xfId="0" quotePrefix="1" applyFont="1" applyFill="1" applyAlignment="1">
      <alignment horizontal="left" vertical="top" wrapText="1"/>
    </xf>
    <xf numFmtId="165" fontId="42" fillId="0" borderId="0" xfId="0" applyNumberFormat="1" applyFont="1" applyFill="1" applyBorder="1" applyAlignment="1">
      <alignment horizontal="center" vertical="top"/>
    </xf>
    <xf numFmtId="49" fontId="41" fillId="4" borderId="0" xfId="0" applyNumberFormat="1" applyFont="1" applyFill="1" applyBorder="1" applyAlignment="1">
      <alignment horizontal="left" vertical="top" wrapText="1"/>
    </xf>
    <xf numFmtId="0" fontId="41" fillId="4" borderId="24" xfId="0" applyFont="1" applyFill="1" applyBorder="1" applyAlignment="1">
      <alignment horizontal="left" vertical="top" wrapText="1"/>
    </xf>
    <xf numFmtId="49" fontId="41" fillId="0" borderId="0" xfId="0" applyNumberFormat="1" applyFont="1" applyFill="1" applyAlignment="1">
      <alignment horizontal="left" vertical="top" wrapText="1"/>
    </xf>
    <xf numFmtId="2" fontId="36" fillId="3" borderId="0" xfId="0" applyNumberFormat="1" applyFont="1" applyFill="1" applyAlignment="1">
      <alignment horizontal="center" vertical="top"/>
    </xf>
    <xf numFmtId="0" fontId="41" fillId="0" borderId="24" xfId="0" applyFont="1" applyFill="1" applyBorder="1" applyAlignment="1">
      <alignment horizontal="left" vertical="top" wrapText="1"/>
    </xf>
    <xf numFmtId="0" fontId="68" fillId="3" borderId="0" xfId="0" applyFont="1" applyFill="1" applyAlignment="1">
      <alignment horizontal="center" vertical="top"/>
    </xf>
    <xf numFmtId="2" fontId="68" fillId="3" borderId="0" xfId="0" applyNumberFormat="1" applyFont="1" applyFill="1" applyAlignment="1">
      <alignment horizontal="center" vertical="top"/>
    </xf>
    <xf numFmtId="0" fontId="69" fillId="0" borderId="0" xfId="0" applyFont="1" applyFill="1" applyBorder="1" applyAlignment="1">
      <alignment horizontal="left" vertical="top"/>
    </xf>
    <xf numFmtId="0" fontId="51" fillId="0" borderId="0" xfId="0" quotePrefix="1" applyFont="1" applyFill="1" applyAlignment="1">
      <alignment horizontal="left" vertical="top" wrapText="1"/>
    </xf>
    <xf numFmtId="0" fontId="39" fillId="0" borderId="0" xfId="0" applyFont="1" applyFill="1" applyBorder="1" applyAlignment="1">
      <alignment horizontal="left" vertical="top"/>
    </xf>
    <xf numFmtId="0" fontId="70" fillId="0" borderId="0" xfId="0" applyFont="1" applyAlignment="1">
      <alignment vertical="center"/>
    </xf>
    <xf numFmtId="0" fontId="36" fillId="4" borderId="0" xfId="0" applyFont="1" applyFill="1" applyBorder="1" applyAlignment="1">
      <alignment horizontal="left" vertical="top"/>
    </xf>
    <xf numFmtId="0" fontId="36" fillId="4" borderId="24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165" fontId="27" fillId="4" borderId="0" xfId="0" applyNumberFormat="1" applyFont="1" applyFill="1" applyBorder="1" applyAlignment="1">
      <alignment horizontal="left" vertical="top"/>
    </xf>
    <xf numFmtId="2" fontId="29" fillId="0" borderId="0" xfId="0" applyNumberFormat="1" applyFont="1" applyFill="1" applyAlignment="1">
      <alignment horizontal="center"/>
    </xf>
    <xf numFmtId="0" fontId="18" fillId="0" borderId="0" xfId="0" applyFont="1" applyFill="1" applyBorder="1" applyAlignment="1">
      <alignment horizontal="left" vertical="top"/>
    </xf>
    <xf numFmtId="0" fontId="71" fillId="0" borderId="0" xfId="0" applyFont="1" applyFill="1"/>
    <xf numFmtId="0" fontId="72" fillId="0" borderId="0" xfId="0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top"/>
    </xf>
    <xf numFmtId="165" fontId="71" fillId="0" borderId="0" xfId="0" applyNumberFormat="1" applyFont="1" applyFill="1" applyBorder="1" applyAlignment="1">
      <alignment horizontal="center" vertical="top"/>
    </xf>
    <xf numFmtId="2" fontId="72" fillId="0" borderId="0" xfId="0" applyNumberFormat="1" applyFont="1" applyAlignment="1">
      <alignment horizontal="center"/>
    </xf>
    <xf numFmtId="2" fontId="19" fillId="0" borderId="0" xfId="0" applyNumberFormat="1" applyFont="1"/>
    <xf numFmtId="0" fontId="20" fillId="0" borderId="0" xfId="0" applyFont="1"/>
    <xf numFmtId="165" fontId="20" fillId="0" borderId="0" xfId="0" applyNumberFormat="1" applyFont="1"/>
    <xf numFmtId="0" fontId="41" fillId="0" borderId="0" xfId="0" applyFont="1" applyFill="1" applyBorder="1" applyAlignment="1">
      <alignment horizontal="left" vertical="top" wrapText="1"/>
    </xf>
    <xf numFmtId="0" fontId="78" fillId="0" borderId="27" xfId="0" applyFont="1" applyFill="1" applyBorder="1" applyAlignment="1">
      <alignment wrapText="1"/>
    </xf>
    <xf numFmtId="0" fontId="80" fillId="0" borderId="0" xfId="0" applyFont="1" applyFill="1" applyBorder="1" applyAlignment="1">
      <alignment horizontal="left" vertical="top"/>
    </xf>
    <xf numFmtId="0" fontId="29" fillId="0" borderId="24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 vertical="top"/>
    </xf>
    <xf numFmtId="0" fontId="29" fillId="0" borderId="27" xfId="0" applyFont="1" applyFill="1" applyBorder="1" applyAlignment="1">
      <alignment vertical="top"/>
    </xf>
    <xf numFmtId="0" fontId="29" fillId="0" borderId="24" xfId="0" applyFont="1" applyFill="1" applyBorder="1" applyAlignment="1">
      <alignment vertical="top"/>
    </xf>
    <xf numFmtId="0" fontId="35" fillId="0" borderId="3" xfId="0" applyFont="1" applyBorder="1" applyAlignment="1">
      <alignment vertical="center"/>
    </xf>
    <xf numFmtId="0" fontId="35" fillId="0" borderId="3" xfId="0" applyFont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Border="1" applyAlignment="1">
      <alignment vertical="center"/>
    </xf>
    <xf numFmtId="0" fontId="35" fillId="0" borderId="8" xfId="0" applyFont="1" applyBorder="1" applyAlignment="1">
      <alignment vertical="center"/>
    </xf>
    <xf numFmtId="0" fontId="35" fillId="0" borderId="8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 vertical="top" wrapText="1"/>
    </xf>
    <xf numFmtId="0" fontId="41" fillId="0" borderId="0" xfId="0" applyFont="1" applyFill="1" applyAlignment="1">
      <alignment horizontal="left" vertical="top" wrapText="1"/>
    </xf>
    <xf numFmtId="0" fontId="28" fillId="0" borderId="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 vertical="top"/>
    </xf>
    <xf numFmtId="0" fontId="29" fillId="0" borderId="24" xfId="0" applyFont="1" applyFill="1" applyBorder="1" applyAlignment="1">
      <alignment horizontal="left" vertical="top"/>
    </xf>
    <xf numFmtId="0" fontId="28" fillId="4" borderId="0" xfId="0" applyFont="1" applyFill="1" applyBorder="1" applyAlignment="1">
      <alignment horizontal="left" vertical="top" wrapText="1"/>
    </xf>
    <xf numFmtId="0" fontId="28" fillId="4" borderId="27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72" fillId="0" borderId="9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/>
    </xf>
    <xf numFmtId="0" fontId="41" fillId="0" borderId="0" xfId="0" applyFont="1" applyFill="1" applyAlignment="1">
      <alignment horizontal="left" vertical="top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 vertical="top"/>
    </xf>
    <xf numFmtId="0" fontId="28" fillId="4" borderId="0" xfId="0" applyFont="1" applyFill="1" applyBorder="1" applyAlignment="1">
      <alignment horizontal="left" vertical="top" wrapText="1"/>
    </xf>
    <xf numFmtId="0" fontId="28" fillId="4" borderId="27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28" fillId="0" borderId="27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165" fontId="85" fillId="0" borderId="0" xfId="0" applyNumberFormat="1" applyFont="1" applyFill="1" applyBorder="1" applyAlignment="1">
      <alignment horizontal="center" vertical="top"/>
    </xf>
    <xf numFmtId="165" fontId="85" fillId="4" borderId="0" xfId="0" applyNumberFormat="1" applyFont="1" applyFill="1" applyBorder="1" applyAlignment="1">
      <alignment horizontal="center" vertical="top"/>
    </xf>
    <xf numFmtId="0" fontId="29" fillId="5" borderId="0" xfId="0" applyFont="1" applyFill="1" applyBorder="1" applyAlignment="1">
      <alignment horizontal="left" vertical="top" wrapText="1"/>
    </xf>
    <xf numFmtId="0" fontId="29" fillId="5" borderId="0" xfId="0" applyFont="1" applyFill="1" applyBorder="1" applyAlignment="1">
      <alignment horizontal="left" vertical="top"/>
    </xf>
    <xf numFmtId="165" fontId="28" fillId="5" borderId="0" xfId="0" applyNumberFormat="1" applyFont="1" applyFill="1" applyBorder="1" applyAlignment="1">
      <alignment horizontal="center" vertical="top"/>
    </xf>
    <xf numFmtId="2" fontId="29" fillId="5" borderId="0" xfId="0" applyNumberFormat="1" applyFont="1" applyFill="1" applyBorder="1" applyAlignment="1">
      <alignment horizontal="center" vertical="top"/>
    </xf>
    <xf numFmtId="2" fontId="8" fillId="5" borderId="0" xfId="0" applyNumberFormat="1" applyFont="1" applyFill="1"/>
    <xf numFmtId="0" fontId="7" fillId="5" borderId="0" xfId="0" applyFont="1" applyFill="1"/>
    <xf numFmtId="0" fontId="41" fillId="4" borderId="0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/>
    </xf>
    <xf numFmtId="0" fontId="87" fillId="4" borderId="0" xfId="0" applyFont="1" applyFill="1" applyBorder="1" applyAlignment="1">
      <alignment horizontal="left" vertical="top" wrapText="1"/>
    </xf>
    <xf numFmtId="0" fontId="41" fillId="4" borderId="0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vertical="top"/>
    </xf>
    <xf numFmtId="0" fontId="29" fillId="0" borderId="24" xfId="0" applyFont="1" applyFill="1" applyBorder="1" applyAlignment="1">
      <alignment horizontal="left" vertical="top"/>
    </xf>
    <xf numFmtId="0" fontId="28" fillId="4" borderId="27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72" fillId="4" borderId="0" xfId="0" applyFont="1" applyFill="1" applyBorder="1" applyAlignment="1">
      <alignment horizontal="left" vertical="top"/>
    </xf>
    <xf numFmtId="0" fontId="88" fillId="4" borderId="0" xfId="0" applyFont="1" applyFill="1" applyBorder="1" applyAlignment="1">
      <alignment horizontal="left" vertical="top"/>
    </xf>
    <xf numFmtId="0" fontId="88" fillId="0" borderId="0" xfId="0" applyFont="1" applyFill="1" applyBorder="1" applyAlignment="1">
      <alignment horizontal="left" vertical="top"/>
    </xf>
    <xf numFmtId="166" fontId="7" fillId="0" borderId="0" xfId="0" applyNumberFormat="1" applyFont="1"/>
    <xf numFmtId="0" fontId="89" fillId="0" borderId="19" xfId="0" applyFont="1" applyFill="1" applyBorder="1" applyAlignment="1"/>
    <xf numFmtId="0" fontId="91" fillId="0" borderId="0" xfId="0" applyFont="1"/>
    <xf numFmtId="0" fontId="92" fillId="0" borderId="0" xfId="0" applyFont="1"/>
    <xf numFmtId="2" fontId="32" fillId="0" borderId="19" xfId="0" applyNumberFormat="1" applyFont="1" applyBorder="1" applyAlignment="1">
      <alignment horizontal="center"/>
    </xf>
    <xf numFmtId="165" fontId="31" fillId="4" borderId="0" xfId="0" applyNumberFormat="1" applyFont="1" applyFill="1" applyBorder="1" applyAlignment="1">
      <alignment horizontal="center" vertical="top"/>
    </xf>
    <xf numFmtId="0" fontId="28" fillId="0" borderId="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center" vertical="center" wrapText="1"/>
    </xf>
    <xf numFmtId="0" fontId="93" fillId="0" borderId="0" xfId="0" applyFont="1"/>
    <xf numFmtId="0" fontId="93" fillId="0" borderId="0" xfId="0" applyFont="1" applyFill="1" applyBorder="1" applyAlignment="1">
      <alignment horizontal="left" vertical="top"/>
    </xf>
    <xf numFmtId="0" fontId="93" fillId="0" borderId="0" xfId="0" applyFont="1" applyFill="1" applyBorder="1" applyAlignment="1">
      <alignment horizontal="left" vertical="top" wrapText="1"/>
    </xf>
    <xf numFmtId="0" fontId="94" fillId="0" borderId="0" xfId="0" applyFont="1" applyFill="1" applyBorder="1" applyAlignment="1">
      <alignment horizontal="right"/>
    </xf>
    <xf numFmtId="49" fontId="94" fillId="5" borderId="0" xfId="0" applyNumberFormat="1" applyFont="1" applyFill="1" applyBorder="1" applyAlignment="1">
      <alignment horizontal="center" vertical="center"/>
    </xf>
    <xf numFmtId="49" fontId="94" fillId="5" borderId="0" xfId="0" quotePrefix="1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top"/>
    </xf>
    <xf numFmtId="0" fontId="57" fillId="0" borderId="0" xfId="0" applyFont="1" applyFill="1" applyBorder="1" applyAlignment="1">
      <alignment horizontal="center" vertical="top"/>
    </xf>
    <xf numFmtId="0" fontId="58" fillId="0" borderId="0" xfId="0" applyFont="1" applyFill="1" applyBorder="1" applyAlignment="1">
      <alignment horizontal="center" vertical="top"/>
    </xf>
    <xf numFmtId="0" fontId="59" fillId="0" borderId="0" xfId="0" applyFont="1" applyFill="1" applyBorder="1" applyAlignment="1">
      <alignment horizontal="center" vertical="top"/>
    </xf>
    <xf numFmtId="0" fontId="94" fillId="5" borderId="16" xfId="0" applyFont="1" applyFill="1" applyBorder="1" applyAlignment="1">
      <alignment horizontal="right" vertical="center"/>
    </xf>
    <xf numFmtId="49" fontId="94" fillId="5" borderId="16" xfId="0" applyNumberFormat="1" applyFont="1" applyFill="1" applyBorder="1" applyAlignment="1">
      <alignment horizontal="center" vertical="center"/>
    </xf>
    <xf numFmtId="0" fontId="3" fillId="0" borderId="16" xfId="0" applyFont="1" applyBorder="1"/>
    <xf numFmtId="165" fontId="29" fillId="0" borderId="0" xfId="0" applyNumberFormat="1" applyFont="1" applyAlignment="1">
      <alignment horizontal="center"/>
    </xf>
    <xf numFmtId="165" fontId="28" fillId="0" borderId="24" xfId="0" applyNumberFormat="1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center" vertical="top"/>
    </xf>
    <xf numFmtId="0" fontId="29" fillId="0" borderId="9" xfId="0" applyFont="1" applyFill="1" applyBorder="1" applyAlignment="1">
      <alignment horizontal="center" vertical="top"/>
    </xf>
    <xf numFmtId="0" fontId="54" fillId="0" borderId="9" xfId="0" applyFont="1" applyFill="1" applyBorder="1" applyAlignment="1">
      <alignment horizontal="center" vertical="top" wrapText="1"/>
    </xf>
    <xf numFmtId="0" fontId="93" fillId="0" borderId="9" xfId="0" applyFont="1" applyBorder="1" applyAlignment="1">
      <alignment vertical="center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center" vertical="center" wrapText="1"/>
    </xf>
    <xf numFmtId="165" fontId="31" fillId="0" borderId="9" xfId="0" applyNumberFormat="1" applyFont="1" applyFill="1" applyBorder="1" applyAlignment="1">
      <alignment horizontal="center" vertical="center"/>
    </xf>
    <xf numFmtId="0" fontId="93" fillId="0" borderId="30" xfId="0" applyFont="1" applyFill="1" applyBorder="1" applyAlignment="1">
      <alignment horizontal="left" vertical="center"/>
    </xf>
    <xf numFmtId="0" fontId="28" fillId="0" borderId="30" xfId="0" applyFont="1" applyFill="1" applyBorder="1" applyAlignment="1">
      <alignment horizontal="left" vertical="center"/>
    </xf>
    <xf numFmtId="0" fontId="34" fillId="0" borderId="30" xfId="0" applyFont="1" applyFill="1" applyBorder="1" applyAlignment="1">
      <alignment horizontal="center" vertical="center" wrapText="1"/>
    </xf>
    <xf numFmtId="165" fontId="31" fillId="0" borderId="30" xfId="0" applyNumberFormat="1" applyFont="1" applyFill="1" applyBorder="1" applyAlignment="1">
      <alignment horizontal="center" vertical="center"/>
    </xf>
    <xf numFmtId="2" fontId="29" fillId="0" borderId="30" xfId="0" applyNumberFormat="1" applyFont="1" applyFill="1" applyBorder="1" applyAlignment="1">
      <alignment horizontal="center" vertical="top"/>
    </xf>
    <xf numFmtId="0" fontId="3" fillId="0" borderId="9" xfId="0" applyFont="1" applyBorder="1"/>
    <xf numFmtId="0" fontId="95" fillId="0" borderId="9" xfId="0" applyFont="1" applyBorder="1"/>
    <xf numFmtId="2" fontId="36" fillId="0" borderId="9" xfId="0" applyNumberFormat="1" applyFont="1" applyFill="1" applyBorder="1" applyAlignment="1">
      <alignment horizontal="center" vertical="top"/>
    </xf>
    <xf numFmtId="165" fontId="31" fillId="0" borderId="9" xfId="0" applyNumberFormat="1" applyFont="1" applyFill="1" applyBorder="1" applyAlignment="1">
      <alignment horizontal="center" vertical="top"/>
    </xf>
    <xf numFmtId="165" fontId="31" fillId="0" borderId="25" xfId="0" applyNumberFormat="1" applyFont="1" applyFill="1" applyBorder="1" applyAlignment="1">
      <alignment horizontal="center" vertical="top"/>
    </xf>
    <xf numFmtId="0" fontId="29" fillId="0" borderId="0" xfId="0" applyFont="1" applyFill="1" applyBorder="1" applyAlignment="1">
      <alignment horizontal="left" vertical="top"/>
    </xf>
    <xf numFmtId="2" fontId="32" fillId="4" borderId="24" xfId="0" applyNumberFormat="1" applyFont="1" applyFill="1" applyBorder="1" applyAlignment="1">
      <alignment horizontal="center" vertical="top"/>
    </xf>
    <xf numFmtId="2" fontId="32" fillId="0" borderId="24" xfId="0" applyNumberFormat="1" applyFont="1" applyFill="1" applyBorder="1" applyAlignment="1">
      <alignment horizontal="center" vertical="top"/>
    </xf>
    <xf numFmtId="2" fontId="4" fillId="0" borderId="0" xfId="0" applyNumberFormat="1" applyFont="1"/>
    <xf numFmtId="0" fontId="28" fillId="0" borderId="0" xfId="0" applyFont="1" applyFill="1" applyBorder="1" applyAlignment="1">
      <alignment vertical="top"/>
    </xf>
    <xf numFmtId="0" fontId="31" fillId="0" borderId="0" xfId="0" applyFont="1"/>
    <xf numFmtId="0" fontId="32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0" fontId="68" fillId="0" borderId="0" xfId="0" applyFont="1" applyFill="1" applyBorder="1" applyAlignment="1">
      <alignment horizontal="center" vertical="center" wrapText="1"/>
    </xf>
    <xf numFmtId="0" fontId="96" fillId="0" borderId="0" xfId="0" applyFont="1" applyFill="1" applyBorder="1" applyAlignment="1" applyProtection="1">
      <alignment horizontal="left" vertical="center"/>
      <protection locked="0" hidden="1"/>
    </xf>
    <xf numFmtId="0" fontId="97" fillId="0" borderId="31" xfId="0" applyFont="1" applyFill="1" applyBorder="1" applyAlignment="1" applyProtection="1">
      <alignment horizontal="left" vertical="center" wrapText="1"/>
      <protection hidden="1"/>
    </xf>
    <xf numFmtId="0" fontId="98" fillId="0" borderId="31" xfId="0" applyFont="1" applyBorder="1" applyAlignment="1" applyProtection="1">
      <alignment horizontal="left" vertical="center"/>
      <protection hidden="1"/>
    </xf>
    <xf numFmtId="0" fontId="28" fillId="0" borderId="31" xfId="0" applyFont="1" applyFill="1" applyBorder="1" applyAlignment="1">
      <alignment horizontal="left" vertical="center"/>
    </xf>
    <xf numFmtId="0" fontId="97" fillId="4" borderId="31" xfId="0" applyFont="1" applyFill="1" applyBorder="1" applyAlignment="1" applyProtection="1">
      <alignment horizontal="left" vertical="center" wrapText="1"/>
      <protection hidden="1"/>
    </xf>
    <xf numFmtId="0" fontId="98" fillId="4" borderId="31" xfId="0" applyFont="1" applyFill="1" applyBorder="1" applyAlignment="1" applyProtection="1">
      <alignment horizontal="left" vertical="center"/>
      <protection hidden="1"/>
    </xf>
    <xf numFmtId="0" fontId="28" fillId="4" borderId="31" xfId="0" applyFont="1" applyFill="1" applyBorder="1" applyAlignment="1">
      <alignment horizontal="left" vertical="center"/>
    </xf>
    <xf numFmtId="0" fontId="97" fillId="4" borderId="31" xfId="0" applyFont="1" applyFill="1" applyBorder="1" applyAlignment="1" applyProtection="1">
      <alignment horizontal="left" vertical="center"/>
      <protection hidden="1"/>
    </xf>
    <xf numFmtId="0" fontId="97" fillId="0" borderId="31" xfId="0" applyFont="1" applyFill="1" applyBorder="1" applyAlignment="1" applyProtection="1">
      <alignment horizontal="left" vertical="center"/>
      <protection hidden="1"/>
    </xf>
    <xf numFmtId="0" fontId="98" fillId="0" borderId="31" xfId="0" applyFont="1" applyFill="1" applyBorder="1" applyAlignment="1" applyProtection="1">
      <alignment horizontal="left" vertical="center"/>
      <protection hidden="1"/>
    </xf>
    <xf numFmtId="0" fontId="80" fillId="0" borderId="27" xfId="0" applyFont="1" applyFill="1" applyBorder="1" applyAlignment="1">
      <alignment wrapText="1"/>
    </xf>
    <xf numFmtId="2" fontId="29" fillId="0" borderId="31" xfId="0" applyNumberFormat="1" applyFont="1" applyFill="1" applyBorder="1" applyAlignment="1">
      <alignment horizontal="center" vertical="center"/>
    </xf>
    <xf numFmtId="2" fontId="29" fillId="4" borderId="31" xfId="0" applyNumberFormat="1" applyFont="1" applyFill="1" applyBorder="1" applyAlignment="1">
      <alignment horizontal="center" vertical="center"/>
    </xf>
    <xf numFmtId="165" fontId="31" fillId="0" borderId="31" xfId="0" applyNumberFormat="1" applyFont="1" applyFill="1" applyBorder="1" applyAlignment="1">
      <alignment horizontal="center" vertical="center"/>
    </xf>
    <xf numFmtId="165" fontId="31" fillId="4" borderId="31" xfId="0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 vertical="top"/>
    </xf>
    <xf numFmtId="0" fontId="29" fillId="0" borderId="24" xfId="0" applyFont="1" applyFill="1" applyBorder="1" applyAlignment="1">
      <alignment horizontal="left" vertical="top"/>
    </xf>
    <xf numFmtId="0" fontId="28" fillId="0" borderId="27" xfId="0" applyFont="1" applyFill="1" applyBorder="1" applyAlignment="1">
      <alignment horizontal="left" vertical="top"/>
    </xf>
    <xf numFmtId="0" fontId="28" fillId="0" borderId="24" xfId="0" applyFont="1" applyFill="1" applyBorder="1" applyAlignment="1">
      <alignment horizontal="left" vertical="top"/>
    </xf>
    <xf numFmtId="0" fontId="28" fillId="0" borderId="27" xfId="0" applyFont="1" applyFill="1" applyBorder="1" applyAlignment="1">
      <alignment horizontal="center" vertical="top"/>
    </xf>
    <xf numFmtId="0" fontId="28" fillId="0" borderId="24" xfId="0" applyFont="1" applyFill="1" applyBorder="1" applyAlignment="1">
      <alignment horizontal="center" vertical="top"/>
    </xf>
    <xf numFmtId="0" fontId="28" fillId="0" borderId="0" xfId="0" applyFont="1" applyFill="1" applyBorder="1" applyAlignment="1">
      <alignment horizontal="center" vertical="top"/>
    </xf>
    <xf numFmtId="0" fontId="36" fillId="4" borderId="0" xfId="0" applyFont="1" applyFill="1" applyBorder="1" applyAlignment="1">
      <alignment horizontal="center" vertical="top" wrapText="1"/>
    </xf>
    <xf numFmtId="0" fontId="36" fillId="0" borderId="0" xfId="0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top" wrapText="1"/>
    </xf>
    <xf numFmtId="0" fontId="29" fillId="4" borderId="0" xfId="0" applyFont="1" applyFill="1" applyBorder="1" applyAlignment="1">
      <alignment horizontal="center" vertical="top" wrapText="1"/>
    </xf>
    <xf numFmtId="0" fontId="29" fillId="4" borderId="27" xfId="0" applyFont="1" applyFill="1" applyBorder="1" applyAlignment="1">
      <alignment horizontal="center" vertical="top" wrapText="1"/>
    </xf>
    <xf numFmtId="0" fontId="29" fillId="0" borderId="27" xfId="0" applyFont="1" applyFill="1" applyBorder="1" applyAlignment="1">
      <alignment horizontal="center" vertical="top" wrapText="1"/>
    </xf>
    <xf numFmtId="0" fontId="29" fillId="4" borderId="24" xfId="0" applyFont="1" applyFill="1" applyBorder="1" applyAlignment="1">
      <alignment horizontal="center" vertical="top" wrapText="1"/>
    </xf>
    <xf numFmtId="0" fontId="29" fillId="0" borderId="24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0" fillId="0" borderId="29" xfId="0" applyFont="1" applyFill="1" applyBorder="1" applyAlignment="1">
      <alignment wrapText="1"/>
    </xf>
    <xf numFmtId="0" fontId="11" fillId="0" borderId="29" xfId="0" applyFont="1" applyFill="1" applyBorder="1" applyAlignment="1">
      <alignment wrapText="1"/>
    </xf>
    <xf numFmtId="0" fontId="29" fillId="0" borderId="0" xfId="0" applyFont="1" applyFill="1" applyAlignment="1">
      <alignment horizontal="left" vertical="top"/>
    </xf>
    <xf numFmtId="0" fontId="28" fillId="4" borderId="0" xfId="0" applyFont="1" applyFill="1" applyBorder="1" applyAlignment="1">
      <alignment horizontal="left" vertical="top" wrapText="1"/>
    </xf>
    <xf numFmtId="0" fontId="41" fillId="0" borderId="0" xfId="0" applyFont="1" applyFill="1" applyAlignment="1">
      <alignment horizontal="left" vertical="top" wrapText="1"/>
    </xf>
    <xf numFmtId="0" fontId="41" fillId="0" borderId="24" xfId="0" applyFont="1" applyFill="1" applyBorder="1" applyAlignment="1">
      <alignment horizontal="left" vertical="top" wrapText="1"/>
    </xf>
    <xf numFmtId="0" fontId="29" fillId="0" borderId="0" xfId="0" applyFont="1" applyFill="1" applyAlignment="1">
      <alignment horizontal="center" vertical="top"/>
    </xf>
    <xf numFmtId="0" fontId="29" fillId="0" borderId="24" xfId="0" applyFont="1" applyFill="1" applyBorder="1" applyAlignment="1">
      <alignment horizontal="center" vertical="top"/>
    </xf>
    <xf numFmtId="0" fontId="24" fillId="0" borderId="0" xfId="0" applyFont="1" applyAlignment="1">
      <alignment horizontal="center"/>
    </xf>
    <xf numFmtId="0" fontId="29" fillId="0" borderId="27" xfId="0" applyFont="1" applyFill="1" applyBorder="1" applyAlignment="1">
      <alignment horizontal="center" vertical="top"/>
    </xf>
    <xf numFmtId="0" fontId="29" fillId="0" borderId="0" xfId="0" applyFont="1" applyFill="1" applyBorder="1" applyAlignment="1">
      <alignment horizontal="center" vertical="top"/>
    </xf>
    <xf numFmtId="0" fontId="51" fillId="0" borderId="27" xfId="0" applyFont="1" applyFill="1" applyBorder="1" applyAlignment="1">
      <alignment horizontal="left" vertical="top"/>
    </xf>
    <xf numFmtId="0" fontId="22" fillId="0" borderId="0" xfId="0" applyFont="1" applyFill="1" applyAlignment="1">
      <alignment horizontal="left" vertical="top"/>
    </xf>
    <xf numFmtId="0" fontId="22" fillId="0" borderId="24" xfId="0" applyFont="1" applyFill="1" applyBorder="1" applyAlignment="1">
      <alignment horizontal="left" vertical="top"/>
    </xf>
    <xf numFmtId="0" fontId="36" fillId="0" borderId="0" xfId="0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24" xfId="0" applyFont="1" applyBorder="1" applyAlignment="1">
      <alignment horizontal="left" vertical="top" wrapText="1"/>
    </xf>
    <xf numFmtId="0" fontId="40" fillId="4" borderId="0" xfId="0" applyFont="1" applyFill="1" applyAlignment="1">
      <alignment horizontal="left" vertical="top" wrapText="1"/>
    </xf>
    <xf numFmtId="0" fontId="73" fillId="4" borderId="0" xfId="0" applyFont="1" applyFill="1" applyAlignment="1">
      <alignment horizontal="left" vertical="top" wrapText="1"/>
    </xf>
    <xf numFmtId="0" fontId="73" fillId="4" borderId="24" xfId="0" applyFont="1" applyFill="1" applyBorder="1" applyAlignment="1">
      <alignment horizontal="left" vertical="top" wrapText="1"/>
    </xf>
    <xf numFmtId="0" fontId="36" fillId="4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24" xfId="0" applyFont="1" applyFill="1" applyBorder="1" applyAlignment="1">
      <alignment horizontal="left" vertical="top" wrapText="1"/>
    </xf>
    <xf numFmtId="0" fontId="36" fillId="0" borderId="0" xfId="0" applyFont="1" applyFill="1" applyAlignment="1">
      <alignment horizontal="center" vertical="top"/>
    </xf>
    <xf numFmtId="0" fontId="26" fillId="0" borderId="0" xfId="0" applyFont="1" applyFill="1" applyBorder="1" applyAlignment="1">
      <alignment wrapText="1"/>
    </xf>
    <xf numFmtId="0" fontId="29" fillId="0" borderId="27" xfId="0" applyFont="1" applyFill="1" applyBorder="1" applyAlignment="1">
      <alignment horizontal="left" vertical="top"/>
    </xf>
    <xf numFmtId="0" fontId="29" fillId="0" borderId="0" xfId="0" applyFont="1" applyAlignment="1">
      <alignment horizontal="left" vertical="top"/>
    </xf>
    <xf numFmtId="0" fontId="74" fillId="0" borderId="29" xfId="0" applyFont="1" applyFill="1" applyBorder="1" applyAlignment="1">
      <alignment wrapText="1"/>
    </xf>
    <xf numFmtId="0" fontId="74" fillId="0" borderId="24" xfId="0" applyFont="1" applyFill="1" applyBorder="1" applyAlignment="1">
      <alignment wrapText="1"/>
    </xf>
    <xf numFmtId="0" fontId="26" fillId="0" borderId="29" xfId="0" applyFont="1" applyFill="1" applyBorder="1" applyAlignment="1">
      <alignment wrapText="1"/>
    </xf>
    <xf numFmtId="0" fontId="28" fillId="4" borderId="18" xfId="0" applyFont="1" applyFill="1" applyBorder="1" applyAlignment="1">
      <alignment horizontal="left" vertical="top" wrapText="1"/>
    </xf>
    <xf numFmtId="0" fontId="68" fillId="0" borderId="0" xfId="0" applyFont="1" applyFill="1" applyBorder="1" applyAlignment="1">
      <alignment horizontal="center" vertical="center" wrapText="1"/>
    </xf>
    <xf numFmtId="0" fontId="68" fillId="0" borderId="24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center" vertical="top" wrapText="1"/>
    </xf>
    <xf numFmtId="0" fontId="41" fillId="0" borderId="27" xfId="0" applyFont="1" applyFill="1" applyBorder="1" applyAlignment="1">
      <alignment horizontal="left" vertical="top" wrapText="1"/>
    </xf>
    <xf numFmtId="0" fontId="28" fillId="4" borderId="27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4" borderId="0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left" vertical="top"/>
    </xf>
    <xf numFmtId="0" fontId="51" fillId="0" borderId="24" xfId="0" applyFont="1" applyFill="1" applyBorder="1" applyAlignment="1">
      <alignment horizontal="left" vertical="top"/>
    </xf>
    <xf numFmtId="0" fontId="29" fillId="0" borderId="29" xfId="0" applyFont="1" applyFill="1" applyBorder="1" applyAlignment="1">
      <alignment horizontal="left" vertical="top"/>
    </xf>
    <xf numFmtId="0" fontId="34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0" fontId="96" fillId="4" borderId="0" xfId="0" applyFont="1" applyFill="1" applyBorder="1" applyAlignment="1" applyProtection="1">
      <alignment horizontal="left" vertical="center"/>
      <protection locked="0" hidden="1"/>
    </xf>
    <xf numFmtId="0" fontId="96" fillId="0" borderId="0" xfId="0" applyFont="1" applyFill="1" applyBorder="1" applyAlignment="1" applyProtection="1">
      <alignment horizontal="left" vertical="center"/>
      <protection locked="0" hidden="1"/>
    </xf>
    <xf numFmtId="0" fontId="96" fillId="4" borderId="24" xfId="0" applyFont="1" applyFill="1" applyBorder="1" applyAlignment="1" applyProtection="1">
      <alignment horizontal="left" vertical="center"/>
      <protection locked="0" hidden="1"/>
    </xf>
    <xf numFmtId="0" fontId="28" fillId="0" borderId="27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24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wrapText="1"/>
    </xf>
    <xf numFmtId="0" fontId="67" fillId="0" borderId="0" xfId="0" applyFont="1" applyFill="1" applyBorder="1" applyAlignment="1">
      <alignment horizontal="left" wrapText="1"/>
    </xf>
    <xf numFmtId="0" fontId="29" fillId="0" borderId="10" xfId="0" applyFont="1" applyFill="1" applyBorder="1" applyAlignment="1">
      <alignment horizontal="center" vertical="top"/>
    </xf>
    <xf numFmtId="0" fontId="29" fillId="0" borderId="11" xfId="0" applyFont="1" applyFill="1" applyBorder="1" applyAlignment="1">
      <alignment horizontal="center" vertical="top"/>
    </xf>
    <xf numFmtId="0" fontId="29" fillId="0" borderId="12" xfId="0" applyFont="1" applyFill="1" applyBorder="1" applyAlignment="1">
      <alignment horizontal="center" vertical="top"/>
    </xf>
    <xf numFmtId="0" fontId="29" fillId="0" borderId="0" xfId="0" applyFont="1" applyAlignment="1">
      <alignment horizontal="center" wrapText="1"/>
    </xf>
    <xf numFmtId="0" fontId="35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5" fillId="0" borderId="27" xfId="0" applyFont="1" applyFill="1" applyBorder="1" applyAlignment="1">
      <alignment horizontal="center" vertical="center" wrapText="1"/>
    </xf>
    <xf numFmtId="0" fontId="75" fillId="0" borderId="0" xfId="0" applyFont="1" applyFill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52" fillId="0" borderId="24" xfId="0" applyFont="1" applyFill="1" applyBorder="1" applyAlignment="1">
      <alignment horizontal="left" vertical="top" wrapText="1"/>
    </xf>
    <xf numFmtId="0" fontId="29" fillId="0" borderId="25" xfId="0" applyFont="1" applyFill="1" applyBorder="1" applyAlignment="1">
      <alignment horizontal="left" vertical="top"/>
    </xf>
  </cellXfs>
  <cellStyles count="3">
    <cellStyle name="Normálna 2" xfId="2"/>
    <cellStyle name="Обычный" xfId="0" builtinId="0"/>
    <cellStyle name="Обычный 1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6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emf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1.png"/><Relationship Id="rId133" Type="http://schemas.openxmlformats.org/officeDocument/2006/relationships/image" Target="cid:image003.png@01D4017E.F6F845C0" TargetMode="External"/><Relationship Id="rId138" Type="http://schemas.openxmlformats.org/officeDocument/2006/relationships/image" Target="../media/image132.emf"/><Relationship Id="rId16" Type="http://schemas.openxmlformats.org/officeDocument/2006/relationships/image" Target="../media/image16.png"/><Relationship Id="rId107" Type="http://schemas.openxmlformats.org/officeDocument/2006/relationships/image" Target="../media/image106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emf"/><Relationship Id="rId53" Type="http://schemas.openxmlformats.org/officeDocument/2006/relationships/image" Target="../media/image53.png"/><Relationship Id="rId58" Type="http://schemas.openxmlformats.org/officeDocument/2006/relationships/image" Target="../media/image58.emf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2.png"/><Relationship Id="rId128" Type="http://schemas.openxmlformats.org/officeDocument/2006/relationships/image" Target="../media/image127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emf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126" Type="http://schemas.openxmlformats.org/officeDocument/2006/relationships/image" Target="../media/image125.png"/><Relationship Id="rId134" Type="http://schemas.openxmlformats.org/officeDocument/2006/relationships/image" Target="../media/image130.gi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png"/><Relationship Id="rId124" Type="http://schemas.openxmlformats.org/officeDocument/2006/relationships/image" Target="../media/image123.png"/><Relationship Id="rId129" Type="http://schemas.openxmlformats.org/officeDocument/2006/relationships/image" Target="cid:image001.png@01D4017E.F6F845C0" TargetMode="External"/><Relationship Id="rId137" Type="http://schemas.openxmlformats.org/officeDocument/2006/relationships/image" Target="cid:image005.png@01D4017E.F6F845C0" TargetMode="External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0.png"/><Relationship Id="rId132" Type="http://schemas.openxmlformats.org/officeDocument/2006/relationships/image" Target="../media/image1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cid:image001.png@01D2D642.FAF261A0" TargetMode="External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27" Type="http://schemas.openxmlformats.org/officeDocument/2006/relationships/image" Target="../media/image126.pn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emf"/><Relationship Id="rId65" Type="http://schemas.openxmlformats.org/officeDocument/2006/relationships/image" Target="../media/image65.jpeg"/><Relationship Id="rId73" Type="http://schemas.openxmlformats.org/officeDocument/2006/relationships/image" Target="../media/image73.emf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1.png"/><Relationship Id="rId130" Type="http://schemas.openxmlformats.org/officeDocument/2006/relationships/image" Target="../media/image128.gif"/><Relationship Id="rId135" Type="http://schemas.openxmlformats.org/officeDocument/2006/relationships/image" Target="cid:image004.png@01D4017E.F6F845C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8.jpe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emf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7" Type="http://schemas.openxmlformats.org/officeDocument/2006/relationships/image" Target="../media/image7.png"/><Relationship Id="rId71" Type="http://schemas.openxmlformats.org/officeDocument/2006/relationships/image" Target="../media/image71.emf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09.png"/><Relationship Id="rId115" Type="http://schemas.openxmlformats.org/officeDocument/2006/relationships/image" Target="../media/image114.png"/><Relationship Id="rId131" Type="http://schemas.openxmlformats.org/officeDocument/2006/relationships/image" Target="cid:image002.png@01D4017E.F6F845C0" TargetMode="External"/><Relationship Id="rId136" Type="http://schemas.openxmlformats.org/officeDocument/2006/relationships/image" Target="../media/image131.gif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emf"/><Relationship Id="rId13" Type="http://schemas.openxmlformats.org/officeDocument/2006/relationships/image" Target="../media/image140.emf"/><Relationship Id="rId3" Type="http://schemas.openxmlformats.org/officeDocument/2006/relationships/image" Target="../media/image99.png"/><Relationship Id="rId7" Type="http://schemas.openxmlformats.org/officeDocument/2006/relationships/image" Target="../media/image135.jpeg"/><Relationship Id="rId12" Type="http://schemas.openxmlformats.org/officeDocument/2006/relationships/image" Target="../media/image139.emf"/><Relationship Id="rId2" Type="http://schemas.openxmlformats.org/officeDocument/2006/relationships/image" Target="../media/image98.png"/><Relationship Id="rId1" Type="http://schemas.openxmlformats.org/officeDocument/2006/relationships/image" Target="../media/image1.png"/><Relationship Id="rId6" Type="http://schemas.openxmlformats.org/officeDocument/2006/relationships/image" Target="../media/image134.jpeg"/><Relationship Id="rId11" Type="http://schemas.openxmlformats.org/officeDocument/2006/relationships/image" Target="../media/image138.emf"/><Relationship Id="rId5" Type="http://schemas.openxmlformats.org/officeDocument/2006/relationships/image" Target="../media/image133.png"/><Relationship Id="rId10" Type="http://schemas.openxmlformats.org/officeDocument/2006/relationships/image" Target="../media/image137.jpeg"/><Relationship Id="rId4" Type="http://schemas.openxmlformats.org/officeDocument/2006/relationships/image" Target="../media/image100.png"/><Relationship Id="rId9" Type="http://schemas.openxmlformats.org/officeDocument/2006/relationships/hyperlink" Target="http://www.plannja.com.pl/klienci-indywidualni/produkty/blachodachowka/plannja-flex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535</xdr:row>
      <xdr:rowOff>161925</xdr:rowOff>
    </xdr:from>
    <xdr:to>
      <xdr:col>1</xdr:col>
      <xdr:colOff>1625600</xdr:colOff>
      <xdr:row>538</xdr:row>
      <xdr:rowOff>234950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xmlns="" id="{D9075CC0-71C4-4480-935E-DC2F3FF8F248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111</xdr:row>
      <xdr:rowOff>0</xdr:rowOff>
    </xdr:from>
    <xdr:to>
      <xdr:col>1</xdr:col>
      <xdr:colOff>609600</xdr:colOff>
      <xdr:row>114</xdr:row>
      <xdr:rowOff>26894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xmlns="" id="{2A5CF122-90FF-4FEB-A1AB-00A489B8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56</xdr:row>
      <xdr:rowOff>152400</xdr:rowOff>
    </xdr:from>
    <xdr:to>
      <xdr:col>7</xdr:col>
      <xdr:colOff>940921</xdr:colOff>
      <xdr:row>57</xdr:row>
      <xdr:rowOff>63500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xmlns="" id="{DA6BE851-FBAB-4611-8D3E-30DD08C3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133</xdr:row>
      <xdr:rowOff>257175</xdr:rowOff>
    </xdr:from>
    <xdr:to>
      <xdr:col>7</xdr:col>
      <xdr:colOff>1055221</xdr:colOff>
      <xdr:row>133</xdr:row>
      <xdr:rowOff>742950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xmlns="" id="{A35D8F87-D90F-4523-9DC0-54F960896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40652700"/>
          <a:ext cx="2162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333</xdr:row>
      <xdr:rowOff>76200</xdr:rowOff>
    </xdr:from>
    <xdr:to>
      <xdr:col>7</xdr:col>
      <xdr:colOff>1448921</xdr:colOff>
      <xdr:row>334</xdr:row>
      <xdr:rowOff>304801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xmlns="" id="{497D0055-2EF2-4D9D-B793-2FB8726AA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392</xdr:row>
      <xdr:rowOff>19050</xdr:rowOff>
    </xdr:from>
    <xdr:to>
      <xdr:col>7</xdr:col>
      <xdr:colOff>826621</xdr:colOff>
      <xdr:row>392</xdr:row>
      <xdr:rowOff>514350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xmlns="" id="{E41839FC-0442-4257-944A-3DDA0EE03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434</xdr:row>
      <xdr:rowOff>47625</xdr:rowOff>
    </xdr:from>
    <xdr:to>
      <xdr:col>7</xdr:col>
      <xdr:colOff>877421</xdr:colOff>
      <xdr:row>434</xdr:row>
      <xdr:rowOff>552450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xmlns="" id="{85905361-8748-4E23-AA15-D3F7A1FFB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510</xdr:row>
      <xdr:rowOff>247650</xdr:rowOff>
    </xdr:from>
    <xdr:to>
      <xdr:col>7</xdr:col>
      <xdr:colOff>991721</xdr:colOff>
      <xdr:row>511</xdr:row>
      <xdr:rowOff>190500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xmlns="" id="{D27686DB-A681-48C9-BE54-0A6D68F31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781050</xdr:colOff>
      <xdr:row>553</xdr:row>
      <xdr:rowOff>171450</xdr:rowOff>
    </xdr:from>
    <xdr:to>
      <xdr:col>7</xdr:col>
      <xdr:colOff>591671</xdr:colOff>
      <xdr:row>554</xdr:row>
      <xdr:rowOff>387350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xmlns="" id="{95B76D7E-F65A-4BBC-AE75-94B2C46C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1519142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597</xdr:row>
      <xdr:rowOff>200025</xdr:rowOff>
    </xdr:from>
    <xdr:to>
      <xdr:col>7</xdr:col>
      <xdr:colOff>1029821</xdr:colOff>
      <xdr:row>598</xdr:row>
      <xdr:rowOff>438150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xmlns="" id="{9B346ED3-C2D6-4940-AD15-BDA174CC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683</xdr:row>
      <xdr:rowOff>352425</xdr:rowOff>
    </xdr:from>
    <xdr:to>
      <xdr:col>7</xdr:col>
      <xdr:colOff>458321</xdr:colOff>
      <xdr:row>685</xdr:row>
      <xdr:rowOff>63500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xmlns="" id="{DA876AB7-CC5B-4967-8EA4-DABF9E5B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88556900"/>
          <a:ext cx="2133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74</xdr:row>
      <xdr:rowOff>85725</xdr:rowOff>
    </xdr:from>
    <xdr:to>
      <xdr:col>1</xdr:col>
      <xdr:colOff>2139950</xdr:colOff>
      <xdr:row>77</xdr:row>
      <xdr:rowOff>209550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xmlns="" id="{C6157FE8-2BC3-4852-8E65-371D68D6B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279225"/>
          <a:ext cx="1762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344581</xdr:colOff>
      <xdr:row>81</xdr:row>
      <xdr:rowOff>6162</xdr:rowOff>
    </xdr:from>
    <xdr:to>
      <xdr:col>1</xdr:col>
      <xdr:colOff>2141631</xdr:colOff>
      <xdr:row>83</xdr:row>
      <xdr:rowOff>237937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xmlns="" id="{1CA02ABA-5947-4892-BAF4-27F176D5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16" y="26384809"/>
          <a:ext cx="1800225" cy="78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237</xdr:row>
      <xdr:rowOff>85725</xdr:rowOff>
    </xdr:from>
    <xdr:to>
      <xdr:col>1</xdr:col>
      <xdr:colOff>1847850</xdr:colOff>
      <xdr:row>240</xdr:row>
      <xdr:rowOff>82550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xmlns="" id="{DE8A1FB8-A078-4F79-B9ED-5B6B5A47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9265800"/>
          <a:ext cx="13335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241</xdr:row>
      <xdr:rowOff>104775</xdr:rowOff>
    </xdr:from>
    <xdr:to>
      <xdr:col>1</xdr:col>
      <xdr:colOff>1771650</xdr:colOff>
      <xdr:row>244</xdr:row>
      <xdr:rowOff>171450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xmlns="" id="{B9602DCF-7249-4D3F-A843-F31DB05BF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389750"/>
          <a:ext cx="11715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257</xdr:row>
      <xdr:rowOff>104775</xdr:rowOff>
    </xdr:from>
    <xdr:to>
      <xdr:col>1</xdr:col>
      <xdr:colOff>1733550</xdr:colOff>
      <xdr:row>260</xdr:row>
      <xdr:rowOff>171450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xmlns="" id="{13DF4FFB-E2CD-4C3E-B364-4060EEE98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74809350"/>
          <a:ext cx="11049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138</xdr:row>
      <xdr:rowOff>238125</xdr:rowOff>
    </xdr:from>
    <xdr:to>
      <xdr:col>1</xdr:col>
      <xdr:colOff>1892300</xdr:colOff>
      <xdr:row>141</xdr:row>
      <xdr:rowOff>241299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xmlns="" id="{996DD937-CA06-4F9A-9B9E-7A878595E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2529125"/>
          <a:ext cx="1343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145</xdr:row>
      <xdr:rowOff>228600</xdr:rowOff>
    </xdr:from>
    <xdr:to>
      <xdr:col>1</xdr:col>
      <xdr:colOff>1835150</xdr:colOff>
      <xdr:row>148</xdr:row>
      <xdr:rowOff>228599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xmlns="" id="{D610F039-5758-4569-AB8A-5B5D49E93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44453175"/>
          <a:ext cx="1228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156</xdr:row>
      <xdr:rowOff>142875</xdr:rowOff>
    </xdr:from>
    <xdr:to>
      <xdr:col>1</xdr:col>
      <xdr:colOff>1828800</xdr:colOff>
      <xdr:row>159</xdr:row>
      <xdr:rowOff>222249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xmlns="" id="{6A174BB2-B5AD-462D-A25A-07EE6F87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7405925"/>
          <a:ext cx="1209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149</xdr:row>
      <xdr:rowOff>161925</xdr:rowOff>
    </xdr:from>
    <xdr:to>
      <xdr:col>1</xdr:col>
      <xdr:colOff>1828800</xdr:colOff>
      <xdr:row>152</xdr:row>
      <xdr:rowOff>158750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xmlns="" id="{8E1F3A52-A7FC-4A74-8BAA-ED943CF35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491400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163</xdr:row>
      <xdr:rowOff>219075</xdr:rowOff>
    </xdr:from>
    <xdr:to>
      <xdr:col>1</xdr:col>
      <xdr:colOff>1987550</xdr:colOff>
      <xdr:row>166</xdr:row>
      <xdr:rowOff>88899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xmlns="" id="{DB488BC9-D5A8-4853-9A69-AB8DF8C66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9415700"/>
          <a:ext cx="1533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170</xdr:row>
      <xdr:rowOff>180975</xdr:rowOff>
    </xdr:from>
    <xdr:to>
      <xdr:col>1</xdr:col>
      <xdr:colOff>2038350</xdr:colOff>
      <xdr:row>173</xdr:row>
      <xdr:rowOff>158750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xmlns="" id="{2413635E-EC00-46C2-A381-201C5E797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1311175"/>
          <a:ext cx="1628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196</xdr:row>
      <xdr:rowOff>219075</xdr:rowOff>
    </xdr:from>
    <xdr:to>
      <xdr:col>1</xdr:col>
      <xdr:colOff>1701800</xdr:colOff>
      <xdr:row>198</xdr:row>
      <xdr:rowOff>222249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xmlns="" id="{944F2CEB-6CB1-437B-8175-3A754CF6A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202</xdr:row>
      <xdr:rowOff>142875</xdr:rowOff>
    </xdr:from>
    <xdr:to>
      <xdr:col>1</xdr:col>
      <xdr:colOff>1676400</xdr:colOff>
      <xdr:row>204</xdr:row>
      <xdr:rowOff>158750</xdr:rowOff>
    </xdr:to>
    <xdr:pic>
      <xdr:nvPicPr>
        <xdr:cNvPr id="200541" name="Picture 14">
          <a:extLst>
            <a:ext uri="{FF2B5EF4-FFF2-40B4-BE49-F238E27FC236}">
              <a16:creationId xmlns:a16="http://schemas.microsoft.com/office/drawing/2014/main" xmlns="" id="{380F9DA4-4C4B-4B34-83FC-1044EE29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454925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199</xdr:row>
      <xdr:rowOff>95250</xdr:rowOff>
    </xdr:from>
    <xdr:to>
      <xdr:col>1</xdr:col>
      <xdr:colOff>1644650</xdr:colOff>
      <xdr:row>201</xdr:row>
      <xdr:rowOff>139701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xmlns="" id="{7D7CCDE3-E3A3-43EE-B06E-E1A4058C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177</xdr:row>
      <xdr:rowOff>66675</xdr:rowOff>
    </xdr:from>
    <xdr:to>
      <xdr:col>1</xdr:col>
      <xdr:colOff>1771650</xdr:colOff>
      <xdr:row>180</xdr:row>
      <xdr:rowOff>152402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xmlns="" id="{09F25B7E-94A8-4EBE-8049-86C875FA6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3130450"/>
          <a:ext cx="1104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230</xdr:row>
      <xdr:rowOff>247650</xdr:rowOff>
    </xdr:from>
    <xdr:to>
      <xdr:col>7</xdr:col>
      <xdr:colOff>1169521</xdr:colOff>
      <xdr:row>232</xdr:row>
      <xdr:rowOff>44450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xmlns="" id="{8CBB1345-15C6-4130-AF07-6762B365C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245</xdr:row>
      <xdr:rowOff>95250</xdr:rowOff>
    </xdr:from>
    <xdr:to>
      <xdr:col>1</xdr:col>
      <xdr:colOff>2120900</xdr:colOff>
      <xdr:row>248</xdr:row>
      <xdr:rowOff>234950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xmlns="" id="{39001657-C01F-4C8D-BFCC-5F1ECD49F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485125"/>
          <a:ext cx="1771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249</xdr:row>
      <xdr:rowOff>85725</xdr:rowOff>
    </xdr:from>
    <xdr:to>
      <xdr:col>1</xdr:col>
      <xdr:colOff>1720850</xdr:colOff>
      <xdr:row>252</xdr:row>
      <xdr:rowOff>190500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xmlns="" id="{569C4818-425E-4CD5-9621-318FBC85B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2580500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253</xdr:row>
      <xdr:rowOff>190500</xdr:rowOff>
    </xdr:from>
    <xdr:to>
      <xdr:col>1</xdr:col>
      <xdr:colOff>1962150</xdr:colOff>
      <xdr:row>256</xdr:row>
      <xdr:rowOff>25400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xmlns="" id="{1FE7F2ED-E354-46EF-9072-B0D46453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3790175"/>
          <a:ext cx="1504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261</xdr:row>
      <xdr:rowOff>66675</xdr:rowOff>
    </xdr:from>
    <xdr:to>
      <xdr:col>1</xdr:col>
      <xdr:colOff>1625600</xdr:colOff>
      <xdr:row>264</xdr:row>
      <xdr:rowOff>228600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xmlns="" id="{0D077F2B-6337-4B7B-A87C-040215748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5876150"/>
          <a:ext cx="933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207</xdr:row>
      <xdr:rowOff>114300</xdr:rowOff>
    </xdr:from>
    <xdr:to>
      <xdr:col>1</xdr:col>
      <xdr:colOff>1644650</xdr:colOff>
      <xdr:row>209</xdr:row>
      <xdr:rowOff>228600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xmlns="" id="{7C3A2CA4-4F18-403A-B0F6-949A09373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205</xdr:row>
      <xdr:rowOff>38100</xdr:rowOff>
    </xdr:from>
    <xdr:to>
      <xdr:col>1</xdr:col>
      <xdr:colOff>1568450</xdr:colOff>
      <xdr:row>206</xdr:row>
      <xdr:rowOff>274917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xmlns="" id="{13BA5970-7F74-4239-ABF4-B348BB7D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178825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306</xdr:row>
      <xdr:rowOff>114300</xdr:rowOff>
    </xdr:from>
    <xdr:to>
      <xdr:col>1</xdr:col>
      <xdr:colOff>1409700</xdr:colOff>
      <xdr:row>309</xdr:row>
      <xdr:rowOff>215900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xmlns="" id="{EEDAEDC6-7B58-4D64-90F7-C946FE24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9295625"/>
          <a:ext cx="523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310</xdr:row>
      <xdr:rowOff>161925</xdr:rowOff>
    </xdr:from>
    <xdr:to>
      <xdr:col>1</xdr:col>
      <xdr:colOff>1390650</xdr:colOff>
      <xdr:row>313</xdr:row>
      <xdr:rowOff>133351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xmlns="" id="{C03FEF66-219C-4122-A313-6BC2A0B20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80448150"/>
          <a:ext cx="485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318</xdr:row>
      <xdr:rowOff>152400</xdr:rowOff>
    </xdr:from>
    <xdr:to>
      <xdr:col>1</xdr:col>
      <xdr:colOff>1644650</xdr:colOff>
      <xdr:row>321</xdr:row>
      <xdr:rowOff>101600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xmlns="" id="{BE398225-F6A5-4A9B-A778-FCE28220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2648425"/>
          <a:ext cx="990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339</xdr:row>
      <xdr:rowOff>76200</xdr:rowOff>
    </xdr:from>
    <xdr:to>
      <xdr:col>1</xdr:col>
      <xdr:colOff>1428750</xdr:colOff>
      <xdr:row>342</xdr:row>
      <xdr:rowOff>209549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xmlns="" id="{5C462E0B-E2DA-40A2-A639-64CC0AC13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343</xdr:row>
      <xdr:rowOff>66675</xdr:rowOff>
    </xdr:from>
    <xdr:to>
      <xdr:col>1</xdr:col>
      <xdr:colOff>1428750</xdr:colOff>
      <xdr:row>346</xdr:row>
      <xdr:rowOff>228600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xmlns="" id="{23193D70-39AE-4193-8176-FC9C46AE0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479</xdr:row>
      <xdr:rowOff>95250</xdr:rowOff>
    </xdr:from>
    <xdr:to>
      <xdr:col>1</xdr:col>
      <xdr:colOff>1892300</xdr:colOff>
      <xdr:row>482</xdr:row>
      <xdr:rowOff>165099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xmlns="" id="{E109319A-4DC4-4DFF-8A9B-DEAB3AAC6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483</xdr:row>
      <xdr:rowOff>76200</xdr:rowOff>
    </xdr:from>
    <xdr:to>
      <xdr:col>1</xdr:col>
      <xdr:colOff>2063750</xdr:colOff>
      <xdr:row>486</xdr:row>
      <xdr:rowOff>228601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xmlns="" id="{0D4A6A47-3D4A-45B9-B803-AE67060D9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2407025"/>
          <a:ext cx="1685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487</xdr:row>
      <xdr:rowOff>85725</xdr:rowOff>
    </xdr:from>
    <xdr:to>
      <xdr:col>1</xdr:col>
      <xdr:colOff>2044700</xdr:colOff>
      <xdr:row>490</xdr:row>
      <xdr:rowOff>228601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xmlns="" id="{3E15E4F5-7AD5-4C04-BDD8-33AD85EF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471</xdr:row>
      <xdr:rowOff>57150</xdr:rowOff>
    </xdr:from>
    <xdr:to>
      <xdr:col>1</xdr:col>
      <xdr:colOff>1771650</xdr:colOff>
      <xdr:row>474</xdr:row>
      <xdr:rowOff>177800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xmlns="" id="{7F75E7C1-8B4A-4BF4-AE51-97554F451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9073275"/>
          <a:ext cx="9048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475</xdr:row>
      <xdr:rowOff>66675</xdr:rowOff>
    </xdr:from>
    <xdr:to>
      <xdr:col>1</xdr:col>
      <xdr:colOff>1924050</xdr:colOff>
      <xdr:row>479</xdr:row>
      <xdr:rowOff>27081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xmlns="" id="{2CACE9B3-A7FE-4BFF-8EE8-7EF1460ED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0187700"/>
          <a:ext cx="1390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515</xdr:row>
      <xdr:rowOff>114300</xdr:rowOff>
    </xdr:from>
    <xdr:to>
      <xdr:col>1</xdr:col>
      <xdr:colOff>1752600</xdr:colOff>
      <xdr:row>518</xdr:row>
      <xdr:rowOff>171450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xmlns="" id="{4E04A667-879E-4EEB-ADF0-3437DEEA0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519</xdr:row>
      <xdr:rowOff>123825</xdr:rowOff>
    </xdr:from>
    <xdr:to>
      <xdr:col>1</xdr:col>
      <xdr:colOff>1549400</xdr:colOff>
      <xdr:row>522</xdr:row>
      <xdr:rowOff>177800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xmlns="" id="{4488B3F8-433E-4F11-BBA8-E01003F4A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523</xdr:row>
      <xdr:rowOff>95250</xdr:rowOff>
    </xdr:from>
    <xdr:to>
      <xdr:col>1</xdr:col>
      <xdr:colOff>1511300</xdr:colOff>
      <xdr:row>526</xdr:row>
      <xdr:rowOff>184149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xmlns="" id="{52863A43-3418-46FA-BE5F-2971C3C72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527</xdr:row>
      <xdr:rowOff>104775</xdr:rowOff>
    </xdr:from>
    <xdr:to>
      <xdr:col>1</xdr:col>
      <xdr:colOff>1619250</xdr:colOff>
      <xdr:row>530</xdr:row>
      <xdr:rowOff>171450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xmlns="" id="{A42F8F63-E3C3-4B7E-999B-228A6261F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543</xdr:row>
      <xdr:rowOff>123825</xdr:rowOff>
    </xdr:from>
    <xdr:to>
      <xdr:col>1</xdr:col>
      <xdr:colOff>1549400</xdr:colOff>
      <xdr:row>546</xdr:row>
      <xdr:rowOff>158750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xmlns="" id="{2A2DF60B-9929-4F25-9E9F-66CC2134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49104350"/>
          <a:ext cx="581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559</xdr:row>
      <xdr:rowOff>95250</xdr:rowOff>
    </xdr:from>
    <xdr:to>
      <xdr:col>1</xdr:col>
      <xdr:colOff>1695450</xdr:colOff>
      <xdr:row>562</xdr:row>
      <xdr:rowOff>215900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xmlns="" id="{F216F769-64F8-46AF-BD1E-19DEFD95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781125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571</xdr:row>
      <xdr:rowOff>142875</xdr:rowOff>
    </xdr:from>
    <xdr:to>
      <xdr:col>1</xdr:col>
      <xdr:colOff>1809750</xdr:colOff>
      <xdr:row>574</xdr:row>
      <xdr:rowOff>177800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xmlns="" id="{60FA15BC-D9BB-4EEA-8BF9-BB312D07C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603</xdr:row>
      <xdr:rowOff>114300</xdr:rowOff>
    </xdr:from>
    <xdr:to>
      <xdr:col>1</xdr:col>
      <xdr:colOff>1790700</xdr:colOff>
      <xdr:row>606</xdr:row>
      <xdr:rowOff>171450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xmlns="" id="{9E1A6B52-ECD0-49CE-99AA-3C4CC1685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66239825"/>
          <a:ext cx="12001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607</xdr:row>
      <xdr:rowOff>95250</xdr:rowOff>
    </xdr:from>
    <xdr:to>
      <xdr:col>1</xdr:col>
      <xdr:colOff>1644650</xdr:colOff>
      <xdr:row>610</xdr:row>
      <xdr:rowOff>209550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xmlns="" id="{BE25EB19-F33D-4787-8AB7-54EFB9634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611</xdr:row>
      <xdr:rowOff>95250</xdr:rowOff>
    </xdr:from>
    <xdr:to>
      <xdr:col>1</xdr:col>
      <xdr:colOff>1638300</xdr:colOff>
      <xdr:row>614</xdr:row>
      <xdr:rowOff>209550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xmlns="" id="{661FED74-801B-40A5-AE44-5CE34DFB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615</xdr:row>
      <xdr:rowOff>85725</xdr:rowOff>
    </xdr:from>
    <xdr:to>
      <xdr:col>1</xdr:col>
      <xdr:colOff>1543050</xdr:colOff>
      <xdr:row>618</xdr:row>
      <xdr:rowOff>234951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xmlns="" id="{327D6B3A-F665-48DF-9652-A2DB0D27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619</xdr:row>
      <xdr:rowOff>104775</xdr:rowOff>
    </xdr:from>
    <xdr:to>
      <xdr:col>1</xdr:col>
      <xdr:colOff>1682750</xdr:colOff>
      <xdr:row>622</xdr:row>
      <xdr:rowOff>190499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xmlns="" id="{7525FD6A-6F7B-4E97-BB03-3749C11B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631</xdr:row>
      <xdr:rowOff>104775</xdr:rowOff>
    </xdr:from>
    <xdr:to>
      <xdr:col>1</xdr:col>
      <xdr:colOff>1377950</xdr:colOff>
      <xdr:row>634</xdr:row>
      <xdr:rowOff>95251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xmlns="" id="{7233CDBB-15B1-4FCC-8423-D00E69C90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366</xdr:row>
      <xdr:rowOff>104775</xdr:rowOff>
    </xdr:from>
    <xdr:to>
      <xdr:col>1</xdr:col>
      <xdr:colOff>1885950</xdr:colOff>
      <xdr:row>369</xdr:row>
      <xdr:rowOff>209550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xmlns="" id="{751B28DD-044B-4B3A-A270-E2E56516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362</xdr:row>
      <xdr:rowOff>85725</xdr:rowOff>
    </xdr:from>
    <xdr:to>
      <xdr:col>1</xdr:col>
      <xdr:colOff>1943100</xdr:colOff>
      <xdr:row>365</xdr:row>
      <xdr:rowOff>209550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xmlns="" id="{7ACF185B-CDDB-40BE-9586-36F6D37B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370</xdr:row>
      <xdr:rowOff>76200</xdr:rowOff>
    </xdr:from>
    <xdr:to>
      <xdr:col>1</xdr:col>
      <xdr:colOff>1873250</xdr:colOff>
      <xdr:row>373</xdr:row>
      <xdr:rowOff>209551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xmlns="" id="{FFE4C45F-694D-4833-BFA6-910F8E58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377</xdr:row>
      <xdr:rowOff>66675</xdr:rowOff>
    </xdr:from>
    <xdr:to>
      <xdr:col>1</xdr:col>
      <xdr:colOff>1987550</xdr:colOff>
      <xdr:row>380</xdr:row>
      <xdr:rowOff>209550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xmlns="" id="{48AAED8C-63EC-4928-8A25-61ABF8D07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381</xdr:row>
      <xdr:rowOff>85725</xdr:rowOff>
    </xdr:from>
    <xdr:to>
      <xdr:col>1</xdr:col>
      <xdr:colOff>1873250</xdr:colOff>
      <xdr:row>384</xdr:row>
      <xdr:rowOff>152401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xmlns="" id="{B093B5A9-2257-4FAE-92AF-839728113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385</xdr:row>
      <xdr:rowOff>114300</xdr:rowOff>
    </xdr:from>
    <xdr:to>
      <xdr:col>1</xdr:col>
      <xdr:colOff>1873250</xdr:colOff>
      <xdr:row>388</xdr:row>
      <xdr:rowOff>203199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xmlns="" id="{1D4F8032-045D-4C84-B3B9-3EA4E3D51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355</xdr:row>
      <xdr:rowOff>104775</xdr:rowOff>
    </xdr:from>
    <xdr:to>
      <xdr:col>1</xdr:col>
      <xdr:colOff>1733550</xdr:colOff>
      <xdr:row>358</xdr:row>
      <xdr:rowOff>171450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xmlns="" id="{B1296A72-C231-4BC6-8731-993B5FED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817</xdr:row>
      <xdr:rowOff>96371</xdr:rowOff>
    </xdr:from>
    <xdr:to>
      <xdr:col>1</xdr:col>
      <xdr:colOff>958850</xdr:colOff>
      <xdr:row>821</xdr:row>
      <xdr:rowOff>217021</xdr:rowOff>
    </xdr:to>
    <xdr:pic>
      <xdr:nvPicPr>
        <xdr:cNvPr id="200583" name="Picture 211">
          <a:extLst>
            <a:ext uri="{FF2B5EF4-FFF2-40B4-BE49-F238E27FC236}">
              <a16:creationId xmlns:a16="http://schemas.microsoft.com/office/drawing/2014/main" xmlns="" id="{B03FB582-D871-4FB6-B8EB-110BEC519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10" y="225771636"/>
          <a:ext cx="781050" cy="1244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821</xdr:row>
      <xdr:rowOff>57150</xdr:rowOff>
    </xdr:from>
    <xdr:to>
      <xdr:col>1</xdr:col>
      <xdr:colOff>704850</xdr:colOff>
      <xdr:row>825</xdr:row>
      <xdr:rowOff>247650</xdr:rowOff>
    </xdr:to>
    <xdr:pic>
      <xdr:nvPicPr>
        <xdr:cNvPr id="200584" name="Picture 215">
          <a:extLst>
            <a:ext uri="{FF2B5EF4-FFF2-40B4-BE49-F238E27FC236}">
              <a16:creationId xmlns:a16="http://schemas.microsoft.com/office/drawing/2014/main" xmlns="" id="{E042ACEF-98BC-48B9-9691-8136238E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4797025"/>
          <a:ext cx="5238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830</xdr:row>
      <xdr:rowOff>57150</xdr:rowOff>
    </xdr:from>
    <xdr:to>
      <xdr:col>1</xdr:col>
      <xdr:colOff>425450</xdr:colOff>
      <xdr:row>833</xdr:row>
      <xdr:rowOff>177800</xdr:rowOff>
    </xdr:to>
    <xdr:pic>
      <xdr:nvPicPr>
        <xdr:cNvPr id="200585" name="Picture 217">
          <a:extLst>
            <a:ext uri="{FF2B5EF4-FFF2-40B4-BE49-F238E27FC236}">
              <a16:creationId xmlns:a16="http://schemas.microsoft.com/office/drawing/2014/main" xmlns="" id="{360B5F3D-1505-4C16-A892-2A058F22B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7283050"/>
          <a:ext cx="190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1019175</xdr:colOff>
      <xdr:row>812</xdr:row>
      <xdr:rowOff>28575</xdr:rowOff>
    </xdr:from>
    <xdr:to>
      <xdr:col>1</xdr:col>
      <xdr:colOff>1295400</xdr:colOff>
      <xdr:row>816</xdr:row>
      <xdr:rowOff>247650</xdr:rowOff>
    </xdr:to>
    <xdr:pic>
      <xdr:nvPicPr>
        <xdr:cNvPr id="200586" name="Picture 219">
          <a:extLst>
            <a:ext uri="{FF2B5EF4-FFF2-40B4-BE49-F238E27FC236}">
              <a16:creationId xmlns:a16="http://schemas.microsoft.com/office/drawing/2014/main" xmlns="" id="{22267367-C024-4D9D-974B-694B6600B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02282425"/>
          <a:ext cx="2762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347</xdr:row>
      <xdr:rowOff>95250</xdr:rowOff>
    </xdr:from>
    <xdr:to>
      <xdr:col>1</xdr:col>
      <xdr:colOff>1397000</xdr:colOff>
      <xdr:row>350</xdr:row>
      <xdr:rowOff>177801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xmlns="" id="{E77B97B2-3D17-41AB-9A23-C509D1991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223</xdr:row>
      <xdr:rowOff>0</xdr:rowOff>
    </xdr:from>
    <xdr:to>
      <xdr:col>1</xdr:col>
      <xdr:colOff>1981200</xdr:colOff>
      <xdr:row>226</xdr:row>
      <xdr:rowOff>19052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xmlns="" id="{442A8C3F-D99E-47C2-B8D7-B8173ECF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4408050"/>
          <a:ext cx="14954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188</xdr:row>
      <xdr:rowOff>64434</xdr:rowOff>
    </xdr:from>
    <xdr:to>
      <xdr:col>1</xdr:col>
      <xdr:colOff>2159561</xdr:colOff>
      <xdr:row>191</xdr:row>
      <xdr:rowOff>124759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xmlns="" id="{AB5BE5C3-20AB-4D3A-A899-FCCA9C758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397</xdr:row>
      <xdr:rowOff>57150</xdr:rowOff>
    </xdr:from>
    <xdr:to>
      <xdr:col>1</xdr:col>
      <xdr:colOff>2387600</xdr:colOff>
      <xdr:row>402</xdr:row>
      <xdr:rowOff>6350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xmlns="" id="{87AAD332-8465-4466-9D61-3DF711B60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5003600"/>
          <a:ext cx="21431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491</xdr:row>
      <xdr:rowOff>95250</xdr:rowOff>
    </xdr:from>
    <xdr:to>
      <xdr:col>1</xdr:col>
      <xdr:colOff>1987550</xdr:colOff>
      <xdr:row>494</xdr:row>
      <xdr:rowOff>177800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xmlns="" id="{E1CA63EF-557D-42D1-BC78-F96C88E8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1149163</xdr:colOff>
      <xdr:row>821</xdr:row>
      <xdr:rowOff>230281</xdr:rowOff>
    </xdr:from>
    <xdr:to>
      <xdr:col>1</xdr:col>
      <xdr:colOff>2031813</xdr:colOff>
      <xdr:row>825</xdr:row>
      <xdr:rowOff>46131</xdr:rowOff>
    </xdr:to>
    <xdr:pic>
      <xdr:nvPicPr>
        <xdr:cNvPr id="200593" name="Kuva 155">
          <a:extLst>
            <a:ext uri="{FF2B5EF4-FFF2-40B4-BE49-F238E27FC236}">
              <a16:creationId xmlns:a16="http://schemas.microsoft.com/office/drawing/2014/main" xmlns="" id="{DCF09C1F-EC68-4902-8244-F15682392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02" b="6685"/>
        <a:stretch>
          <a:fillRect/>
        </a:stretch>
      </xdr:blipFill>
      <xdr:spPr bwMode="auto">
        <a:xfrm>
          <a:off x="1216398" y="227026134"/>
          <a:ext cx="885825" cy="939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826</xdr:row>
      <xdr:rowOff>38100</xdr:rowOff>
    </xdr:from>
    <xdr:to>
      <xdr:col>1</xdr:col>
      <xdr:colOff>533400</xdr:colOff>
      <xdr:row>829</xdr:row>
      <xdr:rowOff>215900</xdr:rowOff>
    </xdr:to>
    <xdr:pic>
      <xdr:nvPicPr>
        <xdr:cNvPr id="200594" name="Picture 215">
          <a:extLst>
            <a:ext uri="{FF2B5EF4-FFF2-40B4-BE49-F238E27FC236}">
              <a16:creationId xmlns:a16="http://schemas.microsoft.com/office/drawing/2014/main" xmlns="" id="{E5829EA6-5F52-4A3A-ABF2-9D9E651BC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6159100"/>
          <a:ext cx="409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547967</xdr:colOff>
      <xdr:row>826</xdr:row>
      <xdr:rowOff>87966</xdr:rowOff>
    </xdr:from>
    <xdr:to>
      <xdr:col>1</xdr:col>
      <xdr:colOff>2506942</xdr:colOff>
      <xdr:row>829</xdr:row>
      <xdr:rowOff>164913</xdr:rowOff>
    </xdr:to>
    <xdr:pic>
      <xdr:nvPicPr>
        <xdr:cNvPr id="200595" name="Kuva 156">
          <a:extLst>
            <a:ext uri="{FF2B5EF4-FFF2-40B4-BE49-F238E27FC236}">
              <a16:creationId xmlns:a16="http://schemas.microsoft.com/office/drawing/2014/main" xmlns="" id="{EC1FE7A7-0BB5-4554-8DF0-8F34AE2AC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" t="1068" r="3452" b="7048"/>
        <a:stretch>
          <a:fillRect/>
        </a:stretch>
      </xdr:blipFill>
      <xdr:spPr bwMode="auto">
        <a:xfrm>
          <a:off x="615202" y="228284554"/>
          <a:ext cx="1962150" cy="92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1466850</xdr:colOff>
      <xdr:row>830</xdr:row>
      <xdr:rowOff>152400</xdr:rowOff>
    </xdr:from>
    <xdr:to>
      <xdr:col>1</xdr:col>
      <xdr:colOff>2495550</xdr:colOff>
      <xdr:row>833</xdr:row>
      <xdr:rowOff>254000</xdr:rowOff>
    </xdr:to>
    <xdr:pic>
      <xdr:nvPicPr>
        <xdr:cNvPr id="200596" name="Kuva 157">
          <a:extLst>
            <a:ext uri="{FF2B5EF4-FFF2-40B4-BE49-F238E27FC236}">
              <a16:creationId xmlns:a16="http://schemas.microsoft.com/office/drawing/2014/main" xmlns="" id="{64707EBC-24D3-4FE4-A06E-F47FA0326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9" t="3224" r="1299" b="-269"/>
        <a:stretch>
          <a:fillRect/>
        </a:stretch>
      </xdr:blipFill>
      <xdr:spPr bwMode="auto">
        <a:xfrm>
          <a:off x="1533525" y="207378300"/>
          <a:ext cx="10287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838</xdr:row>
      <xdr:rowOff>66675</xdr:rowOff>
    </xdr:from>
    <xdr:to>
      <xdr:col>1</xdr:col>
      <xdr:colOff>2101850</xdr:colOff>
      <xdr:row>841</xdr:row>
      <xdr:rowOff>215900</xdr:rowOff>
    </xdr:to>
    <xdr:pic>
      <xdr:nvPicPr>
        <xdr:cNvPr id="200597" name="Рисунок 119">
          <a:extLst>
            <a:ext uri="{FF2B5EF4-FFF2-40B4-BE49-F238E27FC236}">
              <a16:creationId xmlns:a16="http://schemas.microsoft.com/office/drawing/2014/main" xmlns="" id="{C5ECB2C9-216E-48A2-9C53-B98BFCF4F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9502375"/>
          <a:ext cx="1571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111</xdr:row>
      <xdr:rowOff>9525</xdr:rowOff>
    </xdr:from>
    <xdr:to>
      <xdr:col>1</xdr:col>
      <xdr:colOff>2514600</xdr:colOff>
      <xdr:row>113</xdr:row>
      <xdr:rowOff>235697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xmlns="" id="{88CEA8BF-C4DC-43D2-8996-4F5ABFB5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4823400"/>
          <a:ext cx="2476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62</xdr:row>
      <xdr:rowOff>219075</xdr:rowOff>
    </xdr:from>
    <xdr:to>
      <xdr:col>1</xdr:col>
      <xdr:colOff>2082800</xdr:colOff>
      <xdr:row>65</xdr:row>
      <xdr:rowOff>196850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xmlns="" id="{999497C7-6ECF-498B-9183-2FAC43F2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" t="29456" r="6927" b="9698"/>
        <a:stretch>
          <a:fillRect/>
        </a:stretch>
      </xdr:blipFill>
      <xdr:spPr bwMode="auto">
        <a:xfrm>
          <a:off x="409575" y="21097875"/>
          <a:ext cx="17430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87</xdr:row>
      <xdr:rowOff>190500</xdr:rowOff>
    </xdr:from>
    <xdr:to>
      <xdr:col>1</xdr:col>
      <xdr:colOff>2228850</xdr:colOff>
      <xdr:row>91</xdr:row>
      <xdr:rowOff>126999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xmlns="" id="{73653CF5-66BC-4CCD-9890-5EEB0248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1" t="22437" r="8824" b="6512"/>
        <a:stretch>
          <a:fillRect/>
        </a:stretch>
      </xdr:blipFill>
      <xdr:spPr bwMode="auto">
        <a:xfrm>
          <a:off x="361950" y="27146250"/>
          <a:ext cx="1933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413</xdr:row>
      <xdr:rowOff>180975</xdr:rowOff>
    </xdr:from>
    <xdr:to>
      <xdr:col>1</xdr:col>
      <xdr:colOff>2362200</xdr:colOff>
      <xdr:row>417</xdr:row>
      <xdr:rowOff>158750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xmlns="" id="{6BF17A55-0828-48D5-A973-745565A97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7" t="28812" r="14230" b="10988"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405</xdr:row>
      <xdr:rowOff>190500</xdr:rowOff>
    </xdr:from>
    <xdr:to>
      <xdr:col>1</xdr:col>
      <xdr:colOff>2286000</xdr:colOff>
      <xdr:row>409</xdr:row>
      <xdr:rowOff>95250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xmlns="" id="{843BE2A9-36FF-44EF-859A-CAF9A4293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7" t="28165" r="14233" b="12709"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1</xdr:row>
      <xdr:rowOff>9525</xdr:rowOff>
    </xdr:from>
    <xdr:to>
      <xdr:col>7</xdr:col>
      <xdr:colOff>1741021</xdr:colOff>
      <xdr:row>3</xdr:row>
      <xdr:rowOff>228600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xmlns="" id="{59033CD6-E9C4-424A-88E8-5CB8F985F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314</xdr:row>
      <xdr:rowOff>57150</xdr:rowOff>
    </xdr:from>
    <xdr:to>
      <xdr:col>1</xdr:col>
      <xdr:colOff>1809750</xdr:colOff>
      <xdr:row>317</xdr:row>
      <xdr:rowOff>222249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xmlns="" id="{5069F043-A1BC-4071-8C95-13636BC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1448275"/>
          <a:ext cx="12001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329</xdr:row>
      <xdr:rowOff>133350</xdr:rowOff>
    </xdr:from>
    <xdr:to>
      <xdr:col>1</xdr:col>
      <xdr:colOff>1377950</xdr:colOff>
      <xdr:row>332</xdr:row>
      <xdr:rowOff>0</xdr:rowOff>
    </xdr:to>
    <xdr:pic>
      <xdr:nvPicPr>
        <xdr:cNvPr id="200606" name="Picture 1">
          <a:extLst>
            <a:ext uri="{FF2B5EF4-FFF2-40B4-BE49-F238E27FC236}">
              <a16:creationId xmlns:a16="http://schemas.microsoft.com/office/drawing/2014/main" xmlns="" id="{9EE0FD98-DF92-4DD3-B868-AEFA246C1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57250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748553</xdr:colOff>
      <xdr:row>817</xdr:row>
      <xdr:rowOff>241487</xdr:rowOff>
    </xdr:from>
    <xdr:to>
      <xdr:col>2</xdr:col>
      <xdr:colOff>0</xdr:colOff>
      <xdr:row>821</xdr:row>
      <xdr:rowOff>18490</xdr:rowOff>
    </xdr:to>
    <xdr:pic>
      <xdr:nvPicPr>
        <xdr:cNvPr id="200607" name="Рисунок 118">
          <a:extLst>
            <a:ext uri="{FF2B5EF4-FFF2-40B4-BE49-F238E27FC236}">
              <a16:creationId xmlns:a16="http://schemas.microsoft.com/office/drawing/2014/main" xmlns="" id="{592A6D5F-3C47-4E58-8309-49174161D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788" y="225916752"/>
          <a:ext cx="182880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325</xdr:row>
      <xdr:rowOff>161925</xdr:rowOff>
    </xdr:from>
    <xdr:to>
      <xdr:col>1</xdr:col>
      <xdr:colOff>1358900</xdr:colOff>
      <xdr:row>327</xdr:row>
      <xdr:rowOff>247650</xdr:rowOff>
    </xdr:to>
    <xdr:pic>
      <xdr:nvPicPr>
        <xdr:cNvPr id="200608" name="Picture 1">
          <a:extLst>
            <a:ext uri="{FF2B5EF4-FFF2-40B4-BE49-F238E27FC236}">
              <a16:creationId xmlns:a16="http://schemas.microsoft.com/office/drawing/2014/main" xmlns="" id="{4FB5E0B5-E506-429E-B28B-55E939E0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84648675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467</xdr:row>
      <xdr:rowOff>28575</xdr:rowOff>
    </xdr:from>
    <xdr:to>
      <xdr:col>1</xdr:col>
      <xdr:colOff>1968500</xdr:colOff>
      <xdr:row>470</xdr:row>
      <xdr:rowOff>228601</xdr:rowOff>
    </xdr:to>
    <xdr:pic>
      <xdr:nvPicPr>
        <xdr:cNvPr id="200609" name="Рисунок 1">
          <a:extLst>
            <a:ext uri="{FF2B5EF4-FFF2-40B4-BE49-F238E27FC236}">
              <a16:creationId xmlns:a16="http://schemas.microsoft.com/office/drawing/2014/main" xmlns="" id="{3259A0E3-27F1-4D48-913B-D4B6E436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7939800"/>
          <a:ext cx="10191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451</xdr:row>
      <xdr:rowOff>47625</xdr:rowOff>
    </xdr:from>
    <xdr:to>
      <xdr:col>1</xdr:col>
      <xdr:colOff>2101850</xdr:colOff>
      <xdr:row>454</xdr:row>
      <xdr:rowOff>234951</xdr:rowOff>
    </xdr:to>
    <xdr:pic>
      <xdr:nvPicPr>
        <xdr:cNvPr id="200610" name="Рисунок 2">
          <a:extLst>
            <a:ext uri="{FF2B5EF4-FFF2-40B4-BE49-F238E27FC236}">
              <a16:creationId xmlns:a16="http://schemas.microsoft.com/office/drawing/2014/main" xmlns="" id="{63CC85B7-F860-4B2C-AEFC-663D7EA1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3196350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1019175</xdr:colOff>
      <xdr:row>455</xdr:row>
      <xdr:rowOff>38100</xdr:rowOff>
    </xdr:from>
    <xdr:to>
      <xdr:col>1</xdr:col>
      <xdr:colOff>2044700</xdr:colOff>
      <xdr:row>458</xdr:row>
      <xdr:rowOff>196850</xdr:rowOff>
    </xdr:to>
    <xdr:pic>
      <xdr:nvPicPr>
        <xdr:cNvPr id="200611" name="Рисунок 3">
          <a:extLst>
            <a:ext uri="{FF2B5EF4-FFF2-40B4-BE49-F238E27FC236}">
              <a16:creationId xmlns:a16="http://schemas.microsoft.com/office/drawing/2014/main" xmlns="" id="{C9DC1957-3E24-46ED-BCA3-18533A11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24406025"/>
          <a:ext cx="10287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1171575</xdr:colOff>
      <xdr:row>447</xdr:row>
      <xdr:rowOff>38100</xdr:rowOff>
    </xdr:from>
    <xdr:to>
      <xdr:col>1</xdr:col>
      <xdr:colOff>2216150</xdr:colOff>
      <xdr:row>450</xdr:row>
      <xdr:rowOff>254000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xmlns="" id="{DB21C64B-6175-40B6-A32B-B622076C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2208192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463</xdr:row>
      <xdr:rowOff>38100</xdr:rowOff>
    </xdr:from>
    <xdr:to>
      <xdr:col>1</xdr:col>
      <xdr:colOff>2057400</xdr:colOff>
      <xdr:row>466</xdr:row>
      <xdr:rowOff>260349</xdr:rowOff>
    </xdr:to>
    <xdr:pic>
      <xdr:nvPicPr>
        <xdr:cNvPr id="200613" name="Рисунок 5">
          <a:extLst>
            <a:ext uri="{FF2B5EF4-FFF2-40B4-BE49-F238E27FC236}">
              <a16:creationId xmlns:a16="http://schemas.microsoft.com/office/drawing/2014/main" xmlns="" id="{87783537-D2FC-4C78-9159-B4AF02612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675870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459</xdr:row>
      <xdr:rowOff>28575</xdr:rowOff>
    </xdr:from>
    <xdr:to>
      <xdr:col>1</xdr:col>
      <xdr:colOff>1987550</xdr:colOff>
      <xdr:row>462</xdr:row>
      <xdr:rowOff>254000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xmlns="" id="{BD0A2B04-1428-4810-8B29-ED28C2B2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25529975"/>
          <a:ext cx="1152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443</xdr:row>
      <xdr:rowOff>28575</xdr:rowOff>
    </xdr:from>
    <xdr:to>
      <xdr:col>1</xdr:col>
      <xdr:colOff>2120900</xdr:colOff>
      <xdr:row>446</xdr:row>
      <xdr:rowOff>228600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xmlns="" id="{B8EE2830-48D7-4511-9593-39547663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20967500"/>
          <a:ext cx="10191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439</xdr:row>
      <xdr:rowOff>28575</xdr:rowOff>
    </xdr:from>
    <xdr:to>
      <xdr:col>1</xdr:col>
      <xdr:colOff>2235200</xdr:colOff>
      <xdr:row>442</xdr:row>
      <xdr:rowOff>247650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xmlns="" id="{F6F537DE-7EE6-4202-98DD-3164925E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768350</xdr:colOff>
      <xdr:row>495</xdr:row>
      <xdr:rowOff>25400</xdr:rowOff>
    </xdr:from>
    <xdr:to>
      <xdr:col>1</xdr:col>
      <xdr:colOff>1962150</xdr:colOff>
      <xdr:row>495</xdr:row>
      <xdr:rowOff>257735</xdr:rowOff>
    </xdr:to>
    <xdr:pic>
      <xdr:nvPicPr>
        <xdr:cNvPr id="200617" name="Рисунок 10">
          <a:extLst>
            <a:ext uri="{FF2B5EF4-FFF2-40B4-BE49-F238E27FC236}">
              <a16:creationId xmlns:a16="http://schemas.microsoft.com/office/drawing/2014/main" xmlns="" id="{3AC9314E-7359-4EB8-8863-C8544F76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85" y="144413194"/>
          <a:ext cx="1193800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547</xdr:row>
      <xdr:rowOff>66675</xdr:rowOff>
    </xdr:from>
    <xdr:to>
      <xdr:col>1</xdr:col>
      <xdr:colOff>1676400</xdr:colOff>
      <xdr:row>551</xdr:row>
      <xdr:rowOff>6351</xdr:rowOff>
    </xdr:to>
    <xdr:pic>
      <xdr:nvPicPr>
        <xdr:cNvPr id="200618" name="Рисунок 15">
          <a:extLst>
            <a:ext uri="{FF2B5EF4-FFF2-40B4-BE49-F238E27FC236}">
              <a16:creationId xmlns:a16="http://schemas.microsoft.com/office/drawing/2014/main" xmlns="" id="{BFB626EC-47B7-468A-B2DB-26AA58E8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0152100"/>
          <a:ext cx="1009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627</xdr:row>
      <xdr:rowOff>9525</xdr:rowOff>
    </xdr:from>
    <xdr:to>
      <xdr:col>1</xdr:col>
      <xdr:colOff>1835150</xdr:colOff>
      <xdr:row>630</xdr:row>
      <xdr:rowOff>196850</xdr:rowOff>
    </xdr:to>
    <xdr:pic>
      <xdr:nvPicPr>
        <xdr:cNvPr id="200619" name="Рисунок 1">
          <a:extLst>
            <a:ext uri="{FF2B5EF4-FFF2-40B4-BE49-F238E27FC236}">
              <a16:creationId xmlns:a16="http://schemas.microsoft.com/office/drawing/2014/main" xmlns="" id="{36325D71-9293-406E-80D3-332DB94CE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72764450"/>
          <a:ext cx="11334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638</xdr:row>
      <xdr:rowOff>66675</xdr:rowOff>
    </xdr:from>
    <xdr:to>
      <xdr:col>1</xdr:col>
      <xdr:colOff>1390650</xdr:colOff>
      <xdr:row>640</xdr:row>
      <xdr:rowOff>171450</xdr:rowOff>
    </xdr:to>
    <xdr:pic>
      <xdr:nvPicPr>
        <xdr:cNvPr id="200620" name="Рисунок 2">
          <a:extLst>
            <a:ext uri="{FF2B5EF4-FFF2-40B4-BE49-F238E27FC236}">
              <a16:creationId xmlns:a16="http://schemas.microsoft.com/office/drawing/2014/main" xmlns="" id="{54A4FDF0-BA3D-4F5D-9B40-C86753A3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58600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635</xdr:row>
      <xdr:rowOff>38100</xdr:rowOff>
    </xdr:from>
    <xdr:to>
      <xdr:col>1</xdr:col>
      <xdr:colOff>1397000</xdr:colOff>
      <xdr:row>637</xdr:row>
      <xdr:rowOff>228599</xdr:rowOff>
    </xdr:to>
    <xdr:pic>
      <xdr:nvPicPr>
        <xdr:cNvPr id="200621" name="Рисунок 3">
          <a:extLst>
            <a:ext uri="{FF2B5EF4-FFF2-40B4-BE49-F238E27FC236}">
              <a16:creationId xmlns:a16="http://schemas.microsoft.com/office/drawing/2014/main" xmlns="" id="{7C9EA4EB-747E-4DE2-B07C-37C842EF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75002825"/>
          <a:ext cx="7334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567</xdr:row>
      <xdr:rowOff>57150</xdr:rowOff>
    </xdr:from>
    <xdr:to>
      <xdr:col>1</xdr:col>
      <xdr:colOff>1714500</xdr:colOff>
      <xdr:row>570</xdr:row>
      <xdr:rowOff>247650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xmlns="" id="{4F092CE1-311E-4D80-B45A-032D078C0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579</xdr:row>
      <xdr:rowOff>38100</xdr:rowOff>
    </xdr:from>
    <xdr:to>
      <xdr:col>1</xdr:col>
      <xdr:colOff>1619250</xdr:colOff>
      <xdr:row>582</xdr:row>
      <xdr:rowOff>215901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xmlns="" id="{90735174-F46D-471F-870B-389AA5DC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5924847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591</xdr:row>
      <xdr:rowOff>38100</xdr:rowOff>
    </xdr:from>
    <xdr:to>
      <xdr:col>1</xdr:col>
      <xdr:colOff>1797050</xdr:colOff>
      <xdr:row>595</xdr:row>
      <xdr:rowOff>164913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xmlns="" id="{59FEADBD-992C-4056-B32F-DAF3AF21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6256317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587</xdr:row>
      <xdr:rowOff>38100</xdr:rowOff>
    </xdr:from>
    <xdr:to>
      <xdr:col>1</xdr:col>
      <xdr:colOff>1771650</xdr:colOff>
      <xdr:row>589</xdr:row>
      <xdr:rowOff>226919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xmlns="" id="{7DD971BC-D4FE-48A2-BAD9-F7604A846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583</xdr:row>
      <xdr:rowOff>38100</xdr:rowOff>
    </xdr:from>
    <xdr:to>
      <xdr:col>1</xdr:col>
      <xdr:colOff>1733550</xdr:colOff>
      <xdr:row>586</xdr:row>
      <xdr:rowOff>30070</xdr:rowOff>
    </xdr:to>
    <xdr:pic>
      <xdr:nvPicPr>
        <xdr:cNvPr id="200626" name="Рисунок 9">
          <a:extLst>
            <a:ext uri="{FF2B5EF4-FFF2-40B4-BE49-F238E27FC236}">
              <a16:creationId xmlns:a16="http://schemas.microsoft.com/office/drawing/2014/main" xmlns="" id="{D422BED2-BC13-4305-B7B9-5C7AF32C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60353375"/>
          <a:ext cx="10287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623</xdr:row>
      <xdr:rowOff>104775</xdr:rowOff>
    </xdr:from>
    <xdr:to>
      <xdr:col>1</xdr:col>
      <xdr:colOff>1739900</xdr:colOff>
      <xdr:row>626</xdr:row>
      <xdr:rowOff>158751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xmlns="" id="{6E306DB4-BE1B-4112-A50E-9A7C462D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642</xdr:row>
      <xdr:rowOff>47625</xdr:rowOff>
    </xdr:from>
    <xdr:to>
      <xdr:col>7</xdr:col>
      <xdr:colOff>998071</xdr:colOff>
      <xdr:row>644</xdr:row>
      <xdr:rowOff>7257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xmlns="" id="{7237EEC2-96F9-4761-86D9-27AE1739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563</xdr:row>
      <xdr:rowOff>95250</xdr:rowOff>
    </xdr:from>
    <xdr:to>
      <xdr:col>1</xdr:col>
      <xdr:colOff>1885950</xdr:colOff>
      <xdr:row>566</xdr:row>
      <xdr:rowOff>215900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xmlns="" id="{F9970D91-B44D-4948-8F18-4527A036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351</xdr:row>
      <xdr:rowOff>38100</xdr:rowOff>
    </xdr:from>
    <xdr:to>
      <xdr:col>1</xdr:col>
      <xdr:colOff>1835150</xdr:colOff>
      <xdr:row>354</xdr:row>
      <xdr:rowOff>247649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xmlns="" id="{4B1C8DC2-504A-418A-BAA7-66D33B951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646</xdr:row>
      <xdr:rowOff>114300</xdr:rowOff>
    </xdr:from>
    <xdr:to>
      <xdr:col>1</xdr:col>
      <xdr:colOff>1790700</xdr:colOff>
      <xdr:row>649</xdr:row>
      <xdr:rowOff>158750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xmlns="" id="{C127E948-42C3-42BA-B225-0441D4FBE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8117500"/>
          <a:ext cx="1200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650</xdr:row>
      <xdr:rowOff>95250</xdr:rowOff>
    </xdr:from>
    <xdr:to>
      <xdr:col>1</xdr:col>
      <xdr:colOff>1644650</xdr:colOff>
      <xdr:row>653</xdr:row>
      <xdr:rowOff>196851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xmlns="" id="{3207688B-A249-49D8-B17E-58190FB9D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654</xdr:row>
      <xdr:rowOff>95250</xdr:rowOff>
    </xdr:from>
    <xdr:to>
      <xdr:col>1</xdr:col>
      <xdr:colOff>1638300</xdr:colOff>
      <xdr:row>657</xdr:row>
      <xdr:rowOff>196850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xmlns="" id="{4B9AFD02-387A-4415-AB05-048E2018B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658</xdr:row>
      <xdr:rowOff>85725</xdr:rowOff>
    </xdr:from>
    <xdr:to>
      <xdr:col>1</xdr:col>
      <xdr:colOff>1543050</xdr:colOff>
      <xdr:row>661</xdr:row>
      <xdr:rowOff>228600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xmlns="" id="{3ECBB22F-125E-48A6-A019-621DC7A47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662</xdr:row>
      <xdr:rowOff>104775</xdr:rowOff>
    </xdr:from>
    <xdr:to>
      <xdr:col>1</xdr:col>
      <xdr:colOff>1682750</xdr:colOff>
      <xdr:row>665</xdr:row>
      <xdr:rowOff>177800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xmlns="" id="{2E5B491F-7C6C-4DFC-82FF-CB91FB848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674</xdr:row>
      <xdr:rowOff>76200</xdr:rowOff>
    </xdr:from>
    <xdr:to>
      <xdr:col>1</xdr:col>
      <xdr:colOff>1409700</xdr:colOff>
      <xdr:row>677</xdr:row>
      <xdr:rowOff>177801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xmlns="" id="{CC56B74D-BE12-45C5-8A00-0C1D66009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670</xdr:row>
      <xdr:rowOff>9525</xdr:rowOff>
    </xdr:from>
    <xdr:to>
      <xdr:col>1</xdr:col>
      <xdr:colOff>1835150</xdr:colOff>
      <xdr:row>673</xdr:row>
      <xdr:rowOff>190499</xdr:rowOff>
    </xdr:to>
    <xdr:pic>
      <xdr:nvPicPr>
        <xdr:cNvPr id="200637" name="Рисунок 1">
          <a:extLst>
            <a:ext uri="{FF2B5EF4-FFF2-40B4-BE49-F238E27FC236}">
              <a16:creationId xmlns:a16="http://schemas.microsoft.com/office/drawing/2014/main" xmlns="" id="{B590581F-6E3A-49DB-A2B5-7E718178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84642125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678</xdr:row>
      <xdr:rowOff>47625</xdr:rowOff>
    </xdr:from>
    <xdr:to>
      <xdr:col>1</xdr:col>
      <xdr:colOff>1339850</xdr:colOff>
      <xdr:row>680</xdr:row>
      <xdr:rowOff>139700</xdr:rowOff>
    </xdr:to>
    <xdr:pic>
      <xdr:nvPicPr>
        <xdr:cNvPr id="200638" name="Рисунок 3">
          <a:extLst>
            <a:ext uri="{FF2B5EF4-FFF2-40B4-BE49-F238E27FC236}">
              <a16:creationId xmlns:a16="http://schemas.microsoft.com/office/drawing/2014/main" xmlns="" id="{2B8D7EC3-E74C-4149-8108-86DAD01E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86890025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666</xdr:row>
      <xdr:rowOff>104775</xdr:rowOff>
    </xdr:from>
    <xdr:to>
      <xdr:col>1</xdr:col>
      <xdr:colOff>1739900</xdr:colOff>
      <xdr:row>669</xdr:row>
      <xdr:rowOff>152401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xmlns="" id="{31F0DC68-4E51-4AF9-BECF-9701671A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575</xdr:row>
      <xdr:rowOff>95250</xdr:rowOff>
    </xdr:from>
    <xdr:to>
      <xdr:col>1</xdr:col>
      <xdr:colOff>2159000</xdr:colOff>
      <xdr:row>578</xdr:row>
      <xdr:rowOff>241299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xmlns="" id="{2B512617-9661-4B0C-9389-41675CDF0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216</xdr:row>
      <xdr:rowOff>276225</xdr:rowOff>
    </xdr:from>
    <xdr:to>
      <xdr:col>7</xdr:col>
      <xdr:colOff>1182221</xdr:colOff>
      <xdr:row>218</xdr:row>
      <xdr:rowOff>171451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xmlns="" id="{051FF10D-DF65-4360-AA82-70F6A649D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1504950</xdr:colOff>
      <xdr:row>36</xdr:row>
      <xdr:rowOff>234950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xmlns="" id="{C7DF9A6E-A4D1-4FA5-BB10-753F1CA80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37</xdr:row>
      <xdr:rowOff>57150</xdr:rowOff>
    </xdr:from>
    <xdr:to>
      <xdr:col>1</xdr:col>
      <xdr:colOff>1524000</xdr:colOff>
      <xdr:row>40</xdr:row>
      <xdr:rowOff>247650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xmlns="" id="{01DA11DE-BBB6-4EE8-AE57-F68EC98F2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277850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41</xdr:row>
      <xdr:rowOff>180975</xdr:rowOff>
    </xdr:from>
    <xdr:to>
      <xdr:col>1</xdr:col>
      <xdr:colOff>1485900</xdr:colOff>
      <xdr:row>44</xdr:row>
      <xdr:rowOff>152400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xmlns="" id="{4A7DFEDB-7D9B-4547-9AC0-B7C2DEBF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4592300"/>
          <a:ext cx="981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45</xdr:row>
      <xdr:rowOff>95250</xdr:rowOff>
    </xdr:from>
    <xdr:to>
      <xdr:col>1</xdr:col>
      <xdr:colOff>1530350</xdr:colOff>
      <xdr:row>48</xdr:row>
      <xdr:rowOff>311150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xmlns="" id="{327D84E1-4B41-4465-A90A-B56723DB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531</xdr:row>
      <xdr:rowOff>47625</xdr:rowOff>
    </xdr:from>
    <xdr:to>
      <xdr:col>1</xdr:col>
      <xdr:colOff>1377950</xdr:colOff>
      <xdr:row>534</xdr:row>
      <xdr:rowOff>139701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xmlns="" id="{26AEDFE5-4F66-4DD6-98F6-74146431D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99" t="-2" r="10782" b="-3185"/>
        <a:stretch>
          <a:fillRect/>
        </a:stretch>
      </xdr:blipFill>
      <xdr:spPr bwMode="auto">
        <a:xfrm>
          <a:off x="800100" y="145713450"/>
          <a:ext cx="647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210</xdr:row>
      <xdr:rowOff>134097</xdr:rowOff>
    </xdr:from>
    <xdr:to>
      <xdr:col>1</xdr:col>
      <xdr:colOff>1666128</xdr:colOff>
      <xdr:row>211</xdr:row>
      <xdr:rowOff>103841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xmlns="" id="{D65D48C9-63D9-477A-8300-8C87F725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212</xdr:row>
      <xdr:rowOff>47625</xdr:rowOff>
    </xdr:from>
    <xdr:to>
      <xdr:col>1</xdr:col>
      <xdr:colOff>1435100</xdr:colOff>
      <xdr:row>213</xdr:row>
      <xdr:rowOff>209550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xmlns="" id="{BEF05B29-3C7C-4F5D-BD24-60604539B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214</xdr:row>
      <xdr:rowOff>9525</xdr:rowOff>
    </xdr:from>
    <xdr:to>
      <xdr:col>1</xdr:col>
      <xdr:colOff>1320800</xdr:colOff>
      <xdr:row>216</xdr:row>
      <xdr:rowOff>7257</xdr:rowOff>
    </xdr:to>
    <xdr:pic>
      <xdr:nvPicPr>
        <xdr:cNvPr id="200649" name="Рисунок 134">
          <a:extLst>
            <a:ext uri="{FF2B5EF4-FFF2-40B4-BE49-F238E27FC236}">
              <a16:creationId xmlns:a16="http://schemas.microsoft.com/office/drawing/2014/main" xmlns="" id="{A0DE907B-C437-4D8E-B3D9-C46DF99CD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1636275"/>
          <a:ext cx="342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688</xdr:row>
      <xdr:rowOff>96370</xdr:rowOff>
    </xdr:from>
    <xdr:to>
      <xdr:col>1</xdr:col>
      <xdr:colOff>1984562</xdr:colOff>
      <xdr:row>691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xmlns="" id="{4FC20FAC-1B01-4EBC-AA78-10DE27BC1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504265</xdr:colOff>
      <xdr:row>697</xdr:row>
      <xdr:rowOff>67236</xdr:rowOff>
    </xdr:from>
    <xdr:to>
      <xdr:col>1</xdr:col>
      <xdr:colOff>1857002</xdr:colOff>
      <xdr:row>700</xdr:row>
      <xdr:rowOff>250077</xdr:rowOff>
    </xdr:to>
    <xdr:pic>
      <xdr:nvPicPr>
        <xdr:cNvPr id="142" name="Picture 3">
          <a:extLst>
            <a:ext uri="{FF2B5EF4-FFF2-40B4-BE49-F238E27FC236}">
              <a16:creationId xmlns:a16="http://schemas.microsoft.com/office/drawing/2014/main" xmlns="" id="{554B0C25-C60C-43D1-9B99-00A6A89D7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4164324"/>
          <a:ext cx="1355912" cy="10232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481853</xdr:colOff>
      <xdr:row>706</xdr:row>
      <xdr:rowOff>89648</xdr:rowOff>
    </xdr:from>
    <xdr:to>
      <xdr:col>1</xdr:col>
      <xdr:colOff>1762756</xdr:colOff>
      <xdr:row>709</xdr:row>
      <xdr:rowOff>216088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xmlns="" id="{65746283-6093-46BE-9DB5-6DB784E29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156882</xdr:colOff>
      <xdr:row>84</xdr:row>
      <xdr:rowOff>195031</xdr:rowOff>
    </xdr:from>
    <xdr:to>
      <xdr:col>1</xdr:col>
      <xdr:colOff>2475657</xdr:colOff>
      <xdr:row>86</xdr:row>
      <xdr:rowOff>160057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xmlns="" id="{F0B9BA04-7656-41C4-970B-A87D56F15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4" t="36201" r="2697" b="33739"/>
        <a:stretch/>
      </xdr:blipFill>
      <xdr:spPr bwMode="auto">
        <a:xfrm>
          <a:off x="224117" y="27414119"/>
          <a:ext cx="2318775" cy="52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269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xmlns="" id="{1F3A59C7-8FE2-4843-83CA-9C90B4746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276</xdr:row>
      <xdr:rowOff>22413</xdr:rowOff>
    </xdr:from>
    <xdr:to>
      <xdr:col>1</xdr:col>
      <xdr:colOff>1879413</xdr:colOff>
      <xdr:row>279</xdr:row>
      <xdr:rowOff>219111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59B7C93-E0D1-4DE2-B658-B56F44BA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288</xdr:row>
      <xdr:rowOff>33619</xdr:rowOff>
    </xdr:from>
    <xdr:to>
      <xdr:col>1</xdr:col>
      <xdr:colOff>1706469</xdr:colOff>
      <xdr:row>291</xdr:row>
      <xdr:rowOff>209196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EC8185F-B837-493C-A020-EA021683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280</xdr:row>
      <xdr:rowOff>33618</xdr:rowOff>
    </xdr:from>
    <xdr:to>
      <xdr:col>1</xdr:col>
      <xdr:colOff>1857002</xdr:colOff>
      <xdr:row>283</xdr:row>
      <xdr:rowOff>221587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DEE25175-A396-406C-BD5B-14A1BF2A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284</xdr:row>
      <xdr:rowOff>78440</xdr:rowOff>
    </xdr:from>
    <xdr:to>
      <xdr:col>1</xdr:col>
      <xdr:colOff>1826559</xdr:colOff>
      <xdr:row>287</xdr:row>
      <xdr:rowOff>260084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F5D2DF96-1E54-49A7-BBB0-ED03C6C0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292</xdr:row>
      <xdr:rowOff>22411</xdr:rowOff>
    </xdr:from>
    <xdr:to>
      <xdr:col>1</xdr:col>
      <xdr:colOff>2181973</xdr:colOff>
      <xdr:row>294</xdr:row>
      <xdr:rowOff>208760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xmlns="" id="{6CE480ED-9126-4BF4-A3CD-58E7465F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twoCellAnchor>
    <xdr:from>
      <xdr:col>1</xdr:col>
      <xdr:colOff>324972</xdr:colOff>
      <xdr:row>723</xdr:row>
      <xdr:rowOff>0</xdr:rowOff>
    </xdr:from>
    <xdr:to>
      <xdr:col>1</xdr:col>
      <xdr:colOff>2154871</xdr:colOff>
      <xdr:row>725</xdr:row>
      <xdr:rowOff>211231</xdr:rowOff>
    </xdr:to>
    <xdr:pic>
      <xdr:nvPicPr>
        <xdr:cNvPr id="147" name="Рисунок 2" descr="image002">
          <a:extLst>
            <a:ext uri="{FF2B5EF4-FFF2-40B4-BE49-F238E27FC236}">
              <a16:creationId xmlns:a16="http://schemas.microsoft.com/office/drawing/2014/main" xmlns="" id="{6582E32C-D606-4269-85B9-B20B0E3C7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7" y="211387765"/>
          <a:ext cx="1829899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448235</xdr:colOff>
      <xdr:row>726</xdr:row>
      <xdr:rowOff>89647</xdr:rowOff>
    </xdr:from>
    <xdr:to>
      <xdr:col>1</xdr:col>
      <xdr:colOff>1770530</xdr:colOff>
      <xdr:row>729</xdr:row>
      <xdr:rowOff>218216</xdr:rowOff>
    </xdr:to>
    <xdr:pic>
      <xdr:nvPicPr>
        <xdr:cNvPr id="148" name="Рисунок 3" descr="image003">
          <a:extLst>
            <a:ext uri="{FF2B5EF4-FFF2-40B4-BE49-F238E27FC236}">
              <a16:creationId xmlns:a16="http://schemas.microsoft.com/office/drawing/2014/main" xmlns="" id="{A8269C6E-A532-4A8C-A171-6429FF978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212598000"/>
          <a:ext cx="1322295" cy="969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459442</xdr:colOff>
      <xdr:row>730</xdr:row>
      <xdr:rowOff>100853</xdr:rowOff>
    </xdr:from>
    <xdr:to>
      <xdr:col>1</xdr:col>
      <xdr:colOff>1781736</xdr:colOff>
      <xdr:row>732</xdr:row>
      <xdr:rowOff>237582</xdr:rowOff>
    </xdr:to>
    <xdr:pic>
      <xdr:nvPicPr>
        <xdr:cNvPr id="149" name="Рисунок 4" descr="image004">
          <a:extLst>
            <a:ext uri="{FF2B5EF4-FFF2-40B4-BE49-F238E27FC236}">
              <a16:creationId xmlns:a16="http://schemas.microsoft.com/office/drawing/2014/main" xmlns="" id="{F4833110-0B7C-40F7-B0EF-FC37F44F1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77" y="213729794"/>
          <a:ext cx="1322294" cy="69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212912</xdr:colOff>
      <xdr:row>734</xdr:row>
      <xdr:rowOff>78441</xdr:rowOff>
    </xdr:from>
    <xdr:to>
      <xdr:col>1</xdr:col>
      <xdr:colOff>2300544</xdr:colOff>
      <xdr:row>736</xdr:row>
      <xdr:rowOff>194422</xdr:rowOff>
    </xdr:to>
    <xdr:pic>
      <xdr:nvPicPr>
        <xdr:cNvPr id="150" name="Рисунок 5" descr="image005">
          <a:extLst>
            <a:ext uri="{FF2B5EF4-FFF2-40B4-BE49-F238E27FC236}">
              <a16:creationId xmlns:a16="http://schemas.microsoft.com/office/drawing/2014/main" xmlns="" id="{393696C3-28D4-4429-8BB1-92DC8F797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214547823"/>
          <a:ext cx="208763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549089</xdr:colOff>
      <xdr:row>738</xdr:row>
      <xdr:rowOff>100853</xdr:rowOff>
    </xdr:from>
    <xdr:to>
      <xdr:col>1</xdr:col>
      <xdr:colOff>1673039</xdr:colOff>
      <xdr:row>740</xdr:row>
      <xdr:rowOff>216834</xdr:rowOff>
    </xdr:to>
    <xdr:pic>
      <xdr:nvPicPr>
        <xdr:cNvPr id="151" name="Рисунок 6" descr="image006">
          <a:extLst>
            <a:ext uri="{FF2B5EF4-FFF2-40B4-BE49-F238E27FC236}">
              <a16:creationId xmlns:a16="http://schemas.microsoft.com/office/drawing/2014/main" xmlns="" id="{96AE7CFA-6ACA-4369-B12A-052C324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4" y="215130529"/>
          <a:ext cx="112395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224118</xdr:colOff>
      <xdr:row>744</xdr:row>
      <xdr:rowOff>22410</xdr:rowOff>
    </xdr:from>
    <xdr:to>
      <xdr:col>1</xdr:col>
      <xdr:colOff>2233267</xdr:colOff>
      <xdr:row>747</xdr:row>
      <xdr:rowOff>257734</xdr:rowOff>
    </xdr:to>
    <xdr:pic>
      <xdr:nvPicPr>
        <xdr:cNvPr id="152" name="Рисунок 8" descr="image007">
          <a:extLst>
            <a:ext uri="{FF2B5EF4-FFF2-40B4-BE49-F238E27FC236}">
              <a16:creationId xmlns:a16="http://schemas.microsoft.com/office/drawing/2014/main" xmlns="" id="{B5DEA5F1-D8A6-42FD-889D-41DE3660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16732969"/>
          <a:ext cx="2009149" cy="107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481853</xdr:colOff>
      <xdr:row>748</xdr:row>
      <xdr:rowOff>145676</xdr:rowOff>
    </xdr:from>
    <xdr:to>
      <xdr:col>1</xdr:col>
      <xdr:colOff>1691528</xdr:colOff>
      <xdr:row>751</xdr:row>
      <xdr:rowOff>10085</xdr:rowOff>
    </xdr:to>
    <xdr:pic>
      <xdr:nvPicPr>
        <xdr:cNvPr id="153" name="Рисунок 152" descr="image008">
          <a:extLst>
            <a:ext uri="{FF2B5EF4-FFF2-40B4-BE49-F238E27FC236}">
              <a16:creationId xmlns:a16="http://schemas.microsoft.com/office/drawing/2014/main" xmlns="" id="{1AB62DB7-1094-4416-AADC-F06A5A512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17976823"/>
          <a:ext cx="1209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168090</xdr:colOff>
      <xdr:row>751</xdr:row>
      <xdr:rowOff>78441</xdr:rowOff>
    </xdr:from>
    <xdr:to>
      <xdr:col>1</xdr:col>
      <xdr:colOff>2140324</xdr:colOff>
      <xdr:row>753</xdr:row>
      <xdr:rowOff>257736</xdr:rowOff>
    </xdr:to>
    <xdr:pic>
      <xdr:nvPicPr>
        <xdr:cNvPr id="154" name="Рисунок 10" descr="image010">
          <a:extLst>
            <a:ext uri="{FF2B5EF4-FFF2-40B4-BE49-F238E27FC236}">
              <a16:creationId xmlns:a16="http://schemas.microsoft.com/office/drawing/2014/main" xmlns="" id="{1D24159A-CC80-4EE8-82C5-CFA8B6E49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218750029"/>
          <a:ext cx="1972234" cy="739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493058</xdr:colOff>
      <xdr:row>754</xdr:row>
      <xdr:rowOff>100853</xdr:rowOff>
    </xdr:from>
    <xdr:to>
      <xdr:col>1</xdr:col>
      <xdr:colOff>1559858</xdr:colOff>
      <xdr:row>756</xdr:row>
      <xdr:rowOff>140633</xdr:rowOff>
    </xdr:to>
    <xdr:pic>
      <xdr:nvPicPr>
        <xdr:cNvPr id="155" name="Рисунок 154" descr="image009">
          <a:extLst>
            <a:ext uri="{FF2B5EF4-FFF2-40B4-BE49-F238E27FC236}">
              <a16:creationId xmlns:a16="http://schemas.microsoft.com/office/drawing/2014/main" xmlns="" id="{BB9A0341-5DEB-41BB-8CDF-822D026D2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3" y="219612882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179294</xdr:colOff>
      <xdr:row>760</xdr:row>
      <xdr:rowOff>79764</xdr:rowOff>
    </xdr:from>
    <xdr:to>
      <xdr:col>1</xdr:col>
      <xdr:colOff>2151530</xdr:colOff>
      <xdr:row>763</xdr:row>
      <xdr:rowOff>179294</xdr:rowOff>
    </xdr:to>
    <xdr:pic>
      <xdr:nvPicPr>
        <xdr:cNvPr id="156" name="Рисунок 155" descr="image007">
          <a:extLst>
            <a:ext uri="{FF2B5EF4-FFF2-40B4-BE49-F238E27FC236}">
              <a16:creationId xmlns:a16="http://schemas.microsoft.com/office/drawing/2014/main" xmlns="" id="{AF6B06A5-D1BA-492F-A06C-394668EBA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221272676"/>
          <a:ext cx="1972236" cy="939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549088</xdr:colOff>
      <xdr:row>764</xdr:row>
      <xdr:rowOff>224118</xdr:rowOff>
    </xdr:from>
    <xdr:to>
      <xdr:col>1</xdr:col>
      <xdr:colOff>1758763</xdr:colOff>
      <xdr:row>767</xdr:row>
      <xdr:rowOff>88527</xdr:rowOff>
    </xdr:to>
    <xdr:pic>
      <xdr:nvPicPr>
        <xdr:cNvPr id="157" name="Рисунок 12" descr="image008">
          <a:extLst>
            <a:ext uri="{FF2B5EF4-FFF2-40B4-BE49-F238E27FC236}">
              <a16:creationId xmlns:a16="http://schemas.microsoft.com/office/drawing/2014/main" xmlns="" id="{3CA48A0B-C9C3-4F53-932A-85A7C9A88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3" y="222537618"/>
          <a:ext cx="1209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627530</xdr:colOff>
      <xdr:row>768</xdr:row>
      <xdr:rowOff>123264</xdr:rowOff>
    </xdr:from>
    <xdr:to>
      <xdr:col>1</xdr:col>
      <xdr:colOff>1675280</xdr:colOff>
      <xdr:row>770</xdr:row>
      <xdr:rowOff>220195</xdr:rowOff>
    </xdr:to>
    <xdr:pic>
      <xdr:nvPicPr>
        <xdr:cNvPr id="158" name="Рисунок 15" descr="image011">
          <a:extLst>
            <a:ext uri="{FF2B5EF4-FFF2-40B4-BE49-F238E27FC236}">
              <a16:creationId xmlns:a16="http://schemas.microsoft.com/office/drawing/2014/main" xmlns="" id="{E98DAAEB-F166-4D5C-8A60-949D735A8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223557352"/>
          <a:ext cx="1047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302559</xdr:colOff>
      <xdr:row>772</xdr:row>
      <xdr:rowOff>33617</xdr:rowOff>
    </xdr:from>
    <xdr:to>
      <xdr:col>1</xdr:col>
      <xdr:colOff>2099742</xdr:colOff>
      <xdr:row>775</xdr:row>
      <xdr:rowOff>224117</xdr:rowOff>
    </xdr:to>
    <xdr:pic>
      <xdr:nvPicPr>
        <xdr:cNvPr id="159" name="Рисунок 13" descr="image012">
          <a:extLst>
            <a:ext uri="{FF2B5EF4-FFF2-40B4-BE49-F238E27FC236}">
              <a16:creationId xmlns:a16="http://schemas.microsoft.com/office/drawing/2014/main" xmlns="" id="{FB47DB43-6AEC-4824-BF65-AE3A23EA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224588293"/>
          <a:ext cx="1797183" cy="1030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627530</xdr:colOff>
      <xdr:row>776</xdr:row>
      <xdr:rowOff>201706</xdr:rowOff>
    </xdr:from>
    <xdr:to>
      <xdr:col>1</xdr:col>
      <xdr:colOff>1837205</xdr:colOff>
      <xdr:row>779</xdr:row>
      <xdr:rowOff>75640</xdr:rowOff>
    </xdr:to>
    <xdr:pic>
      <xdr:nvPicPr>
        <xdr:cNvPr id="160" name="Рисунок 14" descr="image013">
          <a:extLst>
            <a:ext uri="{FF2B5EF4-FFF2-40B4-BE49-F238E27FC236}">
              <a16:creationId xmlns:a16="http://schemas.microsoft.com/office/drawing/2014/main" xmlns="" id="{DDE9D954-AFC3-48E2-A31A-411A3ADEA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225876971"/>
          <a:ext cx="1209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291353</xdr:colOff>
      <xdr:row>784</xdr:row>
      <xdr:rowOff>145676</xdr:rowOff>
    </xdr:from>
    <xdr:to>
      <xdr:col>1</xdr:col>
      <xdr:colOff>2263589</xdr:colOff>
      <xdr:row>787</xdr:row>
      <xdr:rowOff>245206</xdr:rowOff>
    </xdr:to>
    <xdr:pic>
      <xdr:nvPicPr>
        <xdr:cNvPr id="161" name="Рисунок 160" descr="image007">
          <a:extLst>
            <a:ext uri="{FF2B5EF4-FFF2-40B4-BE49-F238E27FC236}">
              <a16:creationId xmlns:a16="http://schemas.microsoft.com/office/drawing/2014/main" xmlns="" id="{DF15FDE1-59EC-4482-A544-9BFF30FE9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8" y="228062117"/>
          <a:ext cx="1972236" cy="939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616324</xdr:colOff>
      <xdr:row>801</xdr:row>
      <xdr:rowOff>44824</xdr:rowOff>
    </xdr:from>
    <xdr:to>
      <xdr:col>1</xdr:col>
      <xdr:colOff>1825999</xdr:colOff>
      <xdr:row>803</xdr:row>
      <xdr:rowOff>221316</xdr:rowOff>
    </xdr:to>
    <xdr:pic>
      <xdr:nvPicPr>
        <xdr:cNvPr id="162" name="Рисунок 14" descr="image013">
          <a:extLst>
            <a:ext uri="{FF2B5EF4-FFF2-40B4-BE49-F238E27FC236}">
              <a16:creationId xmlns:a16="http://schemas.microsoft.com/office/drawing/2014/main" xmlns="" id="{7239265B-F5E2-4B55-96C3-210322865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59" y="232701353"/>
          <a:ext cx="1209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302559</xdr:colOff>
      <xdr:row>796</xdr:row>
      <xdr:rowOff>33618</xdr:rowOff>
    </xdr:from>
    <xdr:to>
      <xdr:col>1</xdr:col>
      <xdr:colOff>2099742</xdr:colOff>
      <xdr:row>799</xdr:row>
      <xdr:rowOff>224119</xdr:rowOff>
    </xdr:to>
    <xdr:pic>
      <xdr:nvPicPr>
        <xdr:cNvPr id="163" name="Рисунок 13" descr="image012">
          <a:extLst>
            <a:ext uri="{FF2B5EF4-FFF2-40B4-BE49-F238E27FC236}">
              <a16:creationId xmlns:a16="http://schemas.microsoft.com/office/drawing/2014/main" xmlns="" id="{BE6B4C02-2355-448B-A290-2E891E9EF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231311824"/>
          <a:ext cx="1797183" cy="1030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717177</xdr:colOff>
      <xdr:row>792</xdr:row>
      <xdr:rowOff>246530</xdr:rowOff>
    </xdr:from>
    <xdr:to>
      <xdr:col>1</xdr:col>
      <xdr:colOff>1764927</xdr:colOff>
      <xdr:row>795</xdr:row>
      <xdr:rowOff>63314</xdr:rowOff>
    </xdr:to>
    <xdr:pic>
      <xdr:nvPicPr>
        <xdr:cNvPr id="164" name="Рисунок 15" descr="image011">
          <a:extLst>
            <a:ext uri="{FF2B5EF4-FFF2-40B4-BE49-F238E27FC236}">
              <a16:creationId xmlns:a16="http://schemas.microsoft.com/office/drawing/2014/main" xmlns="" id="{0E641BDE-84FE-4D63-975F-CD930AC17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" y="230404148"/>
          <a:ext cx="1047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728383</xdr:colOff>
      <xdr:row>789</xdr:row>
      <xdr:rowOff>44824</xdr:rowOff>
    </xdr:from>
    <xdr:to>
      <xdr:col>1</xdr:col>
      <xdr:colOff>1938058</xdr:colOff>
      <xdr:row>791</xdr:row>
      <xdr:rowOff>189379</xdr:rowOff>
    </xdr:to>
    <xdr:pic>
      <xdr:nvPicPr>
        <xdr:cNvPr id="165" name="Рисунок 12" descr="image008">
          <a:extLst>
            <a:ext uri="{FF2B5EF4-FFF2-40B4-BE49-F238E27FC236}">
              <a16:creationId xmlns:a16="http://schemas.microsoft.com/office/drawing/2014/main" xmlns="" id="{ACC2FAEE-9CA9-4CD7-8163-70009213B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229362000"/>
          <a:ext cx="1209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1181100</xdr:colOff>
      <xdr:row>844</xdr:row>
      <xdr:rowOff>247650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xmlns="" id="{0D6530E3-1CD6-4875-BB90-520FCCDD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365" y="148591121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849</xdr:row>
      <xdr:rowOff>100852</xdr:rowOff>
    </xdr:from>
    <xdr:to>
      <xdr:col>1</xdr:col>
      <xdr:colOff>1770530</xdr:colOff>
      <xdr:row>852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xmlns="" id="{58B8D03F-839B-406B-81FF-3B1FE206A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r:link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857</xdr:row>
      <xdr:rowOff>224118</xdr:rowOff>
    </xdr:from>
    <xdr:to>
      <xdr:col>1</xdr:col>
      <xdr:colOff>1861858</xdr:colOff>
      <xdr:row>860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xmlns="" id="{0C1C9B94-7904-4FA0-8B67-B5EE81F6E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r:link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853</xdr:row>
      <xdr:rowOff>156882</xdr:rowOff>
    </xdr:from>
    <xdr:to>
      <xdr:col>1</xdr:col>
      <xdr:colOff>1837765</xdr:colOff>
      <xdr:row>856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xmlns="" id="{100CD915-C12D-4C00-9425-DB6BA5113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r:link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72" y="246002735"/>
          <a:ext cx="1199028" cy="1159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861</xdr:row>
      <xdr:rowOff>168088</xdr:rowOff>
    </xdr:from>
    <xdr:to>
      <xdr:col>1</xdr:col>
      <xdr:colOff>1826559</xdr:colOff>
      <xdr:row>862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xmlns="" id="{C9F49BBB-80EC-4219-9A98-88D952A1C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r:link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863</xdr:row>
      <xdr:rowOff>89648</xdr:rowOff>
    </xdr:from>
    <xdr:to>
      <xdr:col>1</xdr:col>
      <xdr:colOff>1860177</xdr:colOff>
      <xdr:row>866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xmlns="" id="{C0AE27B6-B282-45FB-B2E5-387F9AB8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r:link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265</xdr:row>
      <xdr:rowOff>171450</xdr:rowOff>
    </xdr:from>
    <xdr:to>
      <xdr:col>1</xdr:col>
      <xdr:colOff>2266950</xdr:colOff>
      <xdr:row>267</xdr:row>
      <xdr:rowOff>228600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xmlns="" id="{00310771-2359-4A7E-AE43-FD9FDFE2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" y="75752325"/>
          <a:ext cx="2165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61</xdr:row>
      <xdr:rowOff>38100</xdr:rowOff>
    </xdr:from>
    <xdr:to>
      <xdr:col>1</xdr:col>
      <xdr:colOff>609600</xdr:colOff>
      <xdr:row>65</xdr:row>
      <xdr:rowOff>171450</xdr:rowOff>
    </xdr:to>
    <xdr:pic>
      <xdr:nvPicPr>
        <xdr:cNvPr id="198838" name="Picture 12">
          <a:extLst>
            <a:ext uri="{FF2B5EF4-FFF2-40B4-BE49-F238E27FC236}">
              <a16:creationId xmlns:a16="http://schemas.microsoft.com/office/drawing/2014/main" xmlns="" id="{AF93DC8F-B924-449A-971D-293E5092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811875"/>
          <a:ext cx="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103</xdr:row>
      <xdr:rowOff>9525</xdr:rowOff>
    </xdr:from>
    <xdr:to>
      <xdr:col>1</xdr:col>
      <xdr:colOff>1504950</xdr:colOff>
      <xdr:row>106</xdr:row>
      <xdr:rowOff>247650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xmlns="" id="{3D367779-DC21-4515-A214-340F48CFB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107</xdr:row>
      <xdr:rowOff>57150</xdr:rowOff>
    </xdr:from>
    <xdr:to>
      <xdr:col>1</xdr:col>
      <xdr:colOff>1524000</xdr:colOff>
      <xdr:row>110</xdr:row>
      <xdr:rowOff>254000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xmlns="" id="{AA829DA7-1A85-4E8E-91F4-C93EB39E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37547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111</xdr:row>
      <xdr:rowOff>38100</xdr:rowOff>
    </xdr:from>
    <xdr:to>
      <xdr:col>1</xdr:col>
      <xdr:colOff>1492250</xdr:colOff>
      <xdr:row>114</xdr:row>
      <xdr:rowOff>215900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xmlns="" id="{8CA1D643-CFF6-411B-9E30-7628FE0E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1987550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xmlns="" id="{03EE47EF-CEDB-43F9-8B11-78F3DE1B9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115</xdr:row>
      <xdr:rowOff>76200</xdr:rowOff>
    </xdr:from>
    <xdr:to>
      <xdr:col>1</xdr:col>
      <xdr:colOff>1530350</xdr:colOff>
      <xdr:row>117</xdr:row>
      <xdr:rowOff>209550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xmlns="" id="{B204EB00-F4C4-44CD-9313-146BD9033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48234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126</xdr:row>
      <xdr:rowOff>161925</xdr:rowOff>
    </xdr:from>
    <xdr:to>
      <xdr:col>1</xdr:col>
      <xdr:colOff>2133600</xdr:colOff>
      <xdr:row>129</xdr:row>
      <xdr:rowOff>158750</xdr:rowOff>
    </xdr:to>
    <xdr:pic>
      <xdr:nvPicPr>
        <xdr:cNvPr id="198844" name="Рисунок 1">
          <a:extLst>
            <a:ext uri="{FF2B5EF4-FFF2-40B4-BE49-F238E27FC236}">
              <a16:creationId xmlns:a16="http://schemas.microsoft.com/office/drawing/2014/main" xmlns="" id="{3C6993F5-B739-460F-9DC4-52D781D2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7766625"/>
          <a:ext cx="17811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175</xdr:row>
      <xdr:rowOff>38100</xdr:rowOff>
    </xdr:from>
    <xdr:to>
      <xdr:col>1</xdr:col>
      <xdr:colOff>2190750</xdr:colOff>
      <xdr:row>179</xdr:row>
      <xdr:rowOff>209550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xmlns="" id="{618F92F0-BD59-4849-8E50-8AB91D683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131</xdr:row>
      <xdr:rowOff>38100</xdr:rowOff>
    </xdr:from>
    <xdr:to>
      <xdr:col>1</xdr:col>
      <xdr:colOff>2368550</xdr:colOff>
      <xdr:row>135</xdr:row>
      <xdr:rowOff>0</xdr:rowOff>
    </xdr:to>
    <xdr:pic>
      <xdr:nvPicPr>
        <xdr:cNvPr id="198846" name="Рисунок 16" descr="http://www.plannja.com.pl/handlers/imagegen.ashx?image=/PIMDocuments/Images/Public/234/product-images/Plannja_Flex_arkusz.jpg&amp;width=440&amp;height=200&amp;class=product-image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97C2607-3933-4680-A2EF-A3CCD2EAF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9023925"/>
          <a:ext cx="2305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61</xdr:row>
      <xdr:rowOff>19050</xdr:rowOff>
    </xdr:from>
    <xdr:to>
      <xdr:col>1</xdr:col>
      <xdr:colOff>2276475</xdr:colOff>
      <xdr:row>64</xdr:row>
      <xdr:rowOff>257175</xdr:rowOff>
    </xdr:to>
    <xdr:pic>
      <xdr:nvPicPr>
        <xdr:cNvPr id="198847" name="Рисунок 271136">
          <a:extLst>
            <a:ext uri="{FF2B5EF4-FFF2-40B4-BE49-F238E27FC236}">
              <a16:creationId xmlns:a16="http://schemas.microsoft.com/office/drawing/2014/main" xmlns="" id="{EAB207AE-CF6A-4967-8BCB-1D23CC38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7928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19050</xdr:rowOff>
    </xdr:from>
    <xdr:to>
      <xdr:col>1</xdr:col>
      <xdr:colOff>2209800</xdr:colOff>
      <xdr:row>56</xdr:row>
      <xdr:rowOff>257175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xmlns="" id="{F3B93211-BDB6-46E1-A49E-8D011161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57</xdr:row>
      <xdr:rowOff>114300</xdr:rowOff>
    </xdr:from>
    <xdr:to>
      <xdr:col>1</xdr:col>
      <xdr:colOff>1809750</xdr:colOff>
      <xdr:row>60</xdr:row>
      <xdr:rowOff>171450</xdr:rowOff>
    </xdr:to>
    <xdr:pic>
      <xdr:nvPicPr>
        <xdr:cNvPr id="198849" name="Рисунок 271131">
          <a:extLst>
            <a:ext uri="{FF2B5EF4-FFF2-40B4-BE49-F238E27FC236}">
              <a16:creationId xmlns:a16="http://schemas.microsoft.com/office/drawing/2014/main" xmlns="" id="{2ED8ECC5-F684-4EE2-8F1B-2645F787F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728662" y="17521238"/>
          <a:ext cx="8858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65</xdr:row>
      <xdr:rowOff>57150</xdr:rowOff>
    </xdr:from>
    <xdr:to>
      <xdr:col>1</xdr:col>
      <xdr:colOff>1800225</xdr:colOff>
      <xdr:row>68</xdr:row>
      <xdr:rowOff>190500</xdr:rowOff>
    </xdr:to>
    <xdr:pic>
      <xdr:nvPicPr>
        <xdr:cNvPr id="198850" name="Рисунок 271132">
          <a:extLst>
            <a:ext uri="{FF2B5EF4-FFF2-40B4-BE49-F238E27FC236}">
              <a16:creationId xmlns:a16="http://schemas.microsoft.com/office/drawing/2014/main" xmlns="" id="{90320600-DEB2-4BAC-83D8-70E6EB494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H="1">
          <a:off x="700087" y="19731038"/>
          <a:ext cx="9620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pkvl/Documents/2018/&#1055;&#1088;&#1072;&#1081;&#1089;%20&#1083;&#1080;&#1089;&#1090;&#1099;/UA%20Roofing%20Pricing%2018.10.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_ALL"/>
      <sheetName val="m2 per ton"/>
      <sheetName val="Consumtions rates"/>
      <sheetName val="Coils price Q2 2018"/>
      <sheetName val="Coils Price DAP m2"/>
      <sheetName val="Price SSAB Q4'18"/>
      <sheetName val="Screws"/>
      <sheetName val="Flashings"/>
      <sheetName val="RWS "/>
      <sheetName val="Tiles&amp;LP&amp;Fl.Sh.UA "/>
      <sheetName val="Rannila"/>
      <sheetName val="UKRAINE"/>
      <sheetName val="Модуль"/>
      <sheetName val="PM Model"/>
      <sheetName val="KOP_DATA"/>
      <sheetName val="MEMO"/>
      <sheetName val="Transfer price list Q4_2018"/>
      <sheetName val="Transfer price list Q2_2018"/>
      <sheetName val="HYYGGE Q2 2018"/>
      <sheetName val="Coils Price Q3 2017"/>
      <sheetName val="Coils Price Q4 2017"/>
      <sheetName val="Modular TP_03.10.2016"/>
      <sheetName val="DAP Finnera, Armorium"/>
      <sheetName val="DAP планки Классик 2018Q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868"/>
  <sheetViews>
    <sheetView tabSelected="1" topLeftCell="A50" zoomScale="85" zoomScaleNormal="85" zoomScaleSheetLayoutView="100" zoomScalePageLayoutView="25" workbookViewId="0">
      <selection activeCell="H63" sqref="H63"/>
    </sheetView>
  </sheetViews>
  <sheetFormatPr defaultColWidth="9.28515625" defaultRowHeight="20.25"/>
  <cols>
    <col min="1" max="1" width="1" style="180" customWidth="1"/>
    <col min="2" max="2" width="38.7109375" style="220" customWidth="1"/>
    <col min="3" max="3" width="42.7109375" style="220" customWidth="1"/>
    <col min="4" max="4" width="20.42578125" style="228" customWidth="1"/>
    <col min="5" max="5" width="36.28515625" style="228" customWidth="1"/>
    <col min="6" max="6" width="20" style="228" hidden="1" customWidth="1"/>
    <col min="7" max="7" width="34.7109375" style="272" customWidth="1"/>
    <col min="8" max="8" width="30.28515625" style="272" customWidth="1"/>
    <col min="9" max="9" width="9.28515625" style="182"/>
    <col min="10" max="16384" width="9.28515625" style="180"/>
  </cols>
  <sheetData>
    <row r="1" spans="2:8" ht="22.35" customHeight="1">
      <c r="B1" s="177"/>
      <c r="C1" s="177"/>
      <c r="D1" s="178"/>
      <c r="E1" s="178"/>
      <c r="F1" s="178"/>
      <c r="G1" s="179"/>
      <c r="H1" s="179"/>
    </row>
    <row r="2" spans="2:8" ht="22.35" customHeight="1">
      <c r="B2" s="177"/>
      <c r="C2" s="181"/>
      <c r="D2" s="178"/>
      <c r="E2" s="178"/>
      <c r="F2" s="178"/>
      <c r="G2" s="179"/>
      <c r="H2" s="179"/>
    </row>
    <row r="3" spans="2:8" ht="22.35" customHeight="1">
      <c r="B3" s="177"/>
      <c r="C3" s="181"/>
      <c r="D3" s="178"/>
      <c r="E3" s="178"/>
      <c r="F3" s="178"/>
      <c r="G3" s="179"/>
      <c r="H3" s="179"/>
    </row>
    <row r="4" spans="2:8" ht="22.35" customHeight="1">
      <c r="B4" s="177"/>
      <c r="C4" s="181"/>
      <c r="D4" s="178"/>
      <c r="E4" s="178"/>
      <c r="F4" s="178"/>
      <c r="G4" s="179"/>
      <c r="H4" s="179"/>
    </row>
    <row r="5" spans="2:8" ht="22.35" customHeight="1">
      <c r="B5" s="177"/>
      <c r="C5" s="181"/>
      <c r="D5" s="178"/>
      <c r="E5" s="178"/>
      <c r="F5" s="178"/>
      <c r="G5" s="179"/>
      <c r="H5" s="179"/>
    </row>
    <row r="6" spans="2:8" ht="22.35" customHeight="1">
      <c r="B6" s="177"/>
      <c r="C6" s="181"/>
      <c r="D6" s="178"/>
      <c r="E6" s="178"/>
      <c r="F6" s="178"/>
      <c r="G6" s="179"/>
      <c r="H6" s="179"/>
    </row>
    <row r="7" spans="2:8" ht="22.35" customHeight="1">
      <c r="B7" s="177"/>
      <c r="C7" s="181"/>
      <c r="D7" s="178"/>
      <c r="E7" s="178"/>
      <c r="F7" s="178"/>
      <c r="G7" s="179"/>
      <c r="H7" s="179"/>
    </row>
    <row r="8" spans="2:8" ht="22.35" customHeight="1">
      <c r="B8" s="177"/>
      <c r="C8" s="181"/>
      <c r="D8" s="178"/>
      <c r="E8" s="178"/>
      <c r="F8" s="178"/>
      <c r="G8" s="179"/>
      <c r="H8" s="179"/>
    </row>
    <row r="9" spans="2:8" ht="22.35" customHeight="1">
      <c r="B9" s="177"/>
      <c r="C9" s="181"/>
      <c r="D9" s="178"/>
      <c r="E9" s="178"/>
      <c r="F9" s="178"/>
      <c r="G9" s="179"/>
      <c r="H9" s="179"/>
    </row>
    <row r="10" spans="2:8" ht="22.35" customHeight="1">
      <c r="B10" s="177"/>
      <c r="C10" s="181"/>
      <c r="D10" s="178"/>
      <c r="E10" s="178"/>
      <c r="F10" s="178"/>
      <c r="G10" s="179"/>
      <c r="H10" s="179"/>
    </row>
    <row r="11" spans="2:8" ht="22.35" customHeight="1">
      <c r="B11" s="177"/>
      <c r="C11" s="181"/>
      <c r="D11" s="178"/>
      <c r="E11" s="178"/>
      <c r="F11" s="178"/>
      <c r="G11" s="179"/>
      <c r="H11" s="179"/>
    </row>
    <row r="12" spans="2:8" ht="22.35" customHeight="1">
      <c r="B12" s="177"/>
      <c r="C12" s="181"/>
      <c r="D12" s="178"/>
      <c r="E12" s="178"/>
      <c r="F12" s="178"/>
      <c r="G12" s="179"/>
      <c r="H12" s="179"/>
    </row>
    <row r="13" spans="2:8" ht="22.35" customHeight="1">
      <c r="B13" s="177"/>
      <c r="C13" s="177"/>
      <c r="D13" s="178"/>
      <c r="E13" s="178"/>
      <c r="F13" s="178"/>
      <c r="G13" s="179"/>
      <c r="H13" s="179"/>
    </row>
    <row r="14" spans="2:8" ht="22.35" customHeight="1">
      <c r="B14" s="177"/>
      <c r="C14" s="181"/>
      <c r="D14" s="178"/>
      <c r="E14" s="178"/>
      <c r="F14" s="178"/>
      <c r="G14" s="179"/>
      <c r="H14" s="179"/>
    </row>
    <row r="15" spans="2:8" ht="22.35" customHeight="1">
      <c r="B15" s="177"/>
      <c r="C15" s="181"/>
      <c r="D15" s="178"/>
      <c r="E15" s="178"/>
      <c r="F15" s="178"/>
      <c r="G15" s="179"/>
      <c r="H15" s="179"/>
    </row>
    <row r="16" spans="2:8" ht="22.35" customHeight="1">
      <c r="B16" s="177"/>
      <c r="C16" s="181"/>
      <c r="D16" s="178"/>
      <c r="E16" s="178"/>
      <c r="F16" s="178"/>
      <c r="G16" s="179"/>
      <c r="H16" s="179"/>
    </row>
    <row r="17" spans="2:9" ht="22.35" customHeight="1">
      <c r="B17" s="177"/>
      <c r="C17" s="181"/>
      <c r="D17" s="178"/>
      <c r="E17" s="178"/>
      <c r="F17" s="178"/>
      <c r="G17" s="179"/>
      <c r="H17" s="179"/>
    </row>
    <row r="18" spans="2:9" ht="22.35" customHeight="1">
      <c r="B18" s="177"/>
      <c r="C18" s="181"/>
      <c r="D18" s="178"/>
      <c r="E18" s="178"/>
      <c r="F18" s="178"/>
      <c r="G18" s="179"/>
      <c r="H18" s="179"/>
    </row>
    <row r="19" spans="2:9" ht="80.25" customHeight="1">
      <c r="B19" s="566" t="s">
        <v>235</v>
      </c>
      <c r="C19" s="566"/>
      <c r="D19" s="566"/>
      <c r="E19" s="566"/>
      <c r="F19" s="566"/>
      <c r="G19" s="566"/>
      <c r="H19" s="566"/>
    </row>
    <row r="20" spans="2:9" ht="75.75" customHeight="1">
      <c r="B20" s="566" t="s">
        <v>476</v>
      </c>
      <c r="C20" s="566"/>
      <c r="D20" s="566"/>
      <c r="E20" s="566"/>
      <c r="F20" s="566"/>
      <c r="G20" s="566"/>
      <c r="H20" s="566"/>
    </row>
    <row r="21" spans="2:9" ht="45" customHeight="1">
      <c r="B21" s="576" t="s">
        <v>236</v>
      </c>
      <c r="C21" s="576"/>
      <c r="D21" s="576"/>
      <c r="E21" s="576"/>
      <c r="F21" s="576"/>
      <c r="G21" s="576"/>
      <c r="H21" s="576"/>
    </row>
    <row r="22" spans="2:9" ht="45" customHeight="1">
      <c r="B22" s="567" t="s">
        <v>626</v>
      </c>
      <c r="C22" s="567"/>
      <c r="D22" s="567"/>
      <c r="E22" s="567"/>
      <c r="F22" s="567"/>
      <c r="G22" s="567"/>
      <c r="H22" s="567"/>
    </row>
    <row r="23" spans="2:9" ht="22.35" customHeight="1">
      <c r="B23" s="177"/>
      <c r="C23" s="181"/>
      <c r="D23" s="178"/>
      <c r="E23" s="178"/>
      <c r="F23" s="178"/>
      <c r="G23" s="179"/>
      <c r="H23" s="179"/>
    </row>
    <row r="24" spans="2:9" ht="22.35" customHeight="1">
      <c r="B24" s="177"/>
      <c r="C24" s="181"/>
      <c r="D24" s="178"/>
      <c r="E24" s="178"/>
      <c r="F24" s="178"/>
      <c r="G24" s="179"/>
      <c r="H24" s="179"/>
    </row>
    <row r="25" spans="2:9" ht="22.35" customHeight="1">
      <c r="B25" s="177"/>
      <c r="C25" s="178"/>
      <c r="D25" s="178"/>
      <c r="E25" s="178"/>
      <c r="F25" s="178"/>
      <c r="G25" s="179"/>
      <c r="H25" s="179"/>
    </row>
    <row r="26" spans="2:9" ht="22.35" customHeight="1">
      <c r="B26" s="177"/>
      <c r="C26" s="181"/>
      <c r="D26" s="178"/>
      <c r="E26" s="178"/>
      <c r="F26" s="178"/>
      <c r="G26" s="179"/>
      <c r="H26" s="179"/>
    </row>
    <row r="27" spans="2:9" ht="22.35" customHeight="1">
      <c r="B27" s="177"/>
      <c r="C27" s="181"/>
      <c r="D27" s="178"/>
      <c r="E27" s="178"/>
      <c r="F27" s="178"/>
      <c r="G27" s="179"/>
      <c r="H27" s="179"/>
    </row>
    <row r="28" spans="2:9" ht="22.35" customHeight="1">
      <c r="B28" s="177"/>
      <c r="C28" s="181"/>
      <c r="D28" s="178"/>
      <c r="E28" s="178"/>
      <c r="F28" s="178"/>
      <c r="G28" s="179"/>
      <c r="H28" s="179"/>
    </row>
    <row r="29" spans="2:9" ht="22.35" customHeight="1">
      <c r="B29" s="177"/>
      <c r="C29" s="181"/>
      <c r="D29" s="178"/>
      <c r="E29" s="178"/>
      <c r="F29" s="178"/>
      <c r="G29" s="179"/>
      <c r="H29" s="179"/>
    </row>
    <row r="30" spans="2:9" ht="22.35" customHeight="1">
      <c r="B30" s="177"/>
      <c r="C30" s="181"/>
      <c r="D30" s="178"/>
      <c r="E30" s="178"/>
      <c r="F30" s="178"/>
      <c r="G30" s="179"/>
      <c r="H30" s="179"/>
    </row>
    <row r="31" spans="2:9" ht="22.35" customHeight="1">
      <c r="B31" s="177"/>
      <c r="C31" s="181"/>
      <c r="D31" s="178"/>
      <c r="E31" s="178"/>
      <c r="F31" s="178"/>
      <c r="G31" s="179"/>
      <c r="H31" s="179"/>
    </row>
    <row r="32" spans="2:9" s="188" customFormat="1" ht="34.5" customHeight="1">
      <c r="B32" s="183" t="s">
        <v>244</v>
      </c>
      <c r="C32" s="184"/>
      <c r="D32" s="185"/>
      <c r="E32" s="185"/>
      <c r="F32" s="185"/>
      <c r="G32" s="186"/>
      <c r="H32" s="186"/>
      <c r="I32" s="187"/>
    </row>
    <row r="33" spans="2:9" s="188" customFormat="1" ht="61.5" customHeight="1">
      <c r="B33" s="189" t="s">
        <v>225</v>
      </c>
      <c r="C33" s="190" t="s">
        <v>226</v>
      </c>
      <c r="D33" s="189" t="s">
        <v>228</v>
      </c>
      <c r="E33" s="189" t="s">
        <v>227</v>
      </c>
      <c r="F33" s="189"/>
      <c r="G33" s="191" t="s">
        <v>229</v>
      </c>
      <c r="H33" s="191" t="s">
        <v>230</v>
      </c>
      <c r="I33" s="187"/>
    </row>
    <row r="34" spans="2:9" s="188" customFormat="1" ht="22.35" customHeight="1">
      <c r="B34" s="579"/>
      <c r="C34" s="192" t="s">
        <v>89</v>
      </c>
      <c r="D34" s="238" t="s">
        <v>489</v>
      </c>
      <c r="E34" s="194" t="s">
        <v>98</v>
      </c>
      <c r="F34" s="194"/>
      <c r="G34" s="195" t="s">
        <v>237</v>
      </c>
      <c r="H34" s="196" t="s">
        <v>238</v>
      </c>
      <c r="I34" s="187"/>
    </row>
    <row r="35" spans="2:9" s="188" customFormat="1" ht="22.35" customHeight="1">
      <c r="B35" s="580"/>
      <c r="C35" s="582" t="s">
        <v>231</v>
      </c>
      <c r="D35" s="243" t="s">
        <v>490</v>
      </c>
      <c r="E35" s="194" t="s">
        <v>491</v>
      </c>
      <c r="F35" s="194"/>
      <c r="G35" s="195"/>
      <c r="H35" s="196"/>
      <c r="I35" s="187"/>
    </row>
    <row r="36" spans="2:9" s="188" customFormat="1" ht="22.35" customHeight="1">
      <c r="B36" s="580"/>
      <c r="C36" s="583"/>
      <c r="D36" s="197"/>
      <c r="E36" s="194"/>
      <c r="F36" s="194"/>
      <c r="G36" s="195"/>
      <c r="H36" s="196"/>
      <c r="I36" s="187"/>
    </row>
    <row r="37" spans="2:9" s="188" customFormat="1" ht="46.5" customHeight="1">
      <c r="B37" s="581"/>
      <c r="C37" s="584"/>
      <c r="D37" s="198"/>
      <c r="E37" s="199"/>
      <c r="F37" s="199"/>
      <c r="G37" s="200"/>
      <c r="H37" s="201"/>
      <c r="I37" s="187"/>
    </row>
    <row r="38" spans="2:9" s="188" customFormat="1" ht="22.35" customHeight="1">
      <c r="B38" s="579"/>
      <c r="C38" s="202" t="s">
        <v>90</v>
      </c>
      <c r="D38" s="203" t="s">
        <v>91</v>
      </c>
      <c r="E38" s="204" t="s">
        <v>5</v>
      </c>
      <c r="F38" s="204"/>
      <c r="G38" s="205" t="s">
        <v>239</v>
      </c>
      <c r="H38" s="206" t="s">
        <v>240</v>
      </c>
      <c r="I38" s="187"/>
    </row>
    <row r="39" spans="2:9" s="188" customFormat="1" ht="22.35" customHeight="1">
      <c r="B39" s="580"/>
      <c r="C39" s="588" t="s">
        <v>232</v>
      </c>
      <c r="D39" s="207" t="s">
        <v>473</v>
      </c>
      <c r="E39" s="204" t="s">
        <v>491</v>
      </c>
      <c r="F39" s="204"/>
      <c r="G39" s="205"/>
      <c r="H39" s="206"/>
      <c r="I39" s="187"/>
    </row>
    <row r="40" spans="2:9" s="188" customFormat="1" ht="22.35" customHeight="1">
      <c r="B40" s="580"/>
      <c r="C40" s="583"/>
      <c r="D40" s="207"/>
      <c r="E40" s="204"/>
      <c r="F40" s="204"/>
      <c r="G40" s="205"/>
      <c r="H40" s="206"/>
      <c r="I40" s="187"/>
    </row>
    <row r="41" spans="2:9" s="188" customFormat="1" ht="28.5" customHeight="1">
      <c r="B41" s="581"/>
      <c r="C41" s="584"/>
      <c r="D41" s="208"/>
      <c r="E41" s="209"/>
      <c r="F41" s="209"/>
      <c r="G41" s="210"/>
      <c r="H41" s="211"/>
      <c r="I41" s="187"/>
    </row>
    <row r="42" spans="2:9" s="188" customFormat="1" ht="28.5" customHeight="1">
      <c r="B42" s="212"/>
      <c r="C42" s="192" t="s">
        <v>92</v>
      </c>
      <c r="D42" s="193" t="s">
        <v>93</v>
      </c>
      <c r="E42" s="194" t="s">
        <v>8</v>
      </c>
      <c r="F42" s="194"/>
      <c r="G42" s="195" t="s">
        <v>241</v>
      </c>
      <c r="H42" s="196" t="s">
        <v>242</v>
      </c>
      <c r="I42" s="187"/>
    </row>
    <row r="43" spans="2:9" s="188" customFormat="1" ht="28.5" customHeight="1">
      <c r="B43" s="212"/>
      <c r="C43" s="582" t="s">
        <v>233</v>
      </c>
      <c r="D43" s="197" t="s">
        <v>474</v>
      </c>
      <c r="E43" s="194"/>
      <c r="F43" s="194"/>
      <c r="G43" s="195"/>
      <c r="H43" s="196"/>
      <c r="I43" s="187"/>
    </row>
    <row r="44" spans="2:9" s="188" customFormat="1" ht="28.5" customHeight="1">
      <c r="B44" s="212"/>
      <c r="C44" s="589"/>
      <c r="D44" s="197"/>
      <c r="E44" s="194"/>
      <c r="F44" s="194"/>
      <c r="G44" s="195"/>
      <c r="H44" s="196"/>
      <c r="I44" s="187"/>
    </row>
    <row r="45" spans="2:9" s="188" customFormat="1" ht="28.5" customHeight="1">
      <c r="B45" s="212"/>
      <c r="C45" s="590"/>
      <c r="D45" s="198"/>
      <c r="E45" s="199"/>
      <c r="F45" s="199"/>
      <c r="G45" s="200"/>
      <c r="H45" s="201"/>
      <c r="I45" s="187"/>
    </row>
    <row r="46" spans="2:9" s="188" customFormat="1" ht="22.35" customHeight="1">
      <c r="B46" s="579"/>
      <c r="C46" s="202" t="s">
        <v>102</v>
      </c>
      <c r="D46" s="203" t="s">
        <v>93</v>
      </c>
      <c r="E46" s="204" t="s">
        <v>100</v>
      </c>
      <c r="F46" s="204"/>
      <c r="G46" s="205" t="s">
        <v>238</v>
      </c>
      <c r="H46" s="213" t="s">
        <v>242</v>
      </c>
      <c r="I46" s="187"/>
    </row>
    <row r="47" spans="2:9" s="188" customFormat="1" ht="22.35" customHeight="1">
      <c r="B47" s="580"/>
      <c r="C47" s="585" t="s">
        <v>234</v>
      </c>
      <c r="D47" s="207" t="s">
        <v>474</v>
      </c>
      <c r="E47" s="204"/>
      <c r="F47" s="204"/>
      <c r="G47" s="205"/>
      <c r="H47" s="206"/>
      <c r="I47" s="187"/>
    </row>
    <row r="48" spans="2:9" s="188" customFormat="1" ht="22.35" customHeight="1">
      <c r="B48" s="580"/>
      <c r="C48" s="586"/>
      <c r="D48" s="207"/>
      <c r="E48" s="204"/>
      <c r="F48" s="204"/>
      <c r="G48" s="205"/>
      <c r="H48" s="206"/>
      <c r="I48" s="187"/>
    </row>
    <row r="49" spans="2:9" s="188" customFormat="1" ht="32.25" customHeight="1">
      <c r="B49" s="581"/>
      <c r="C49" s="587"/>
      <c r="D49" s="208"/>
      <c r="E49" s="209"/>
      <c r="F49" s="209"/>
      <c r="G49" s="210"/>
      <c r="H49" s="211"/>
      <c r="I49" s="187"/>
    </row>
    <row r="50" spans="2:9" s="188" customFormat="1" ht="22.35" customHeight="1">
      <c r="B50" s="214" t="s">
        <v>243</v>
      </c>
      <c r="C50" s="215"/>
      <c r="D50" s="216"/>
      <c r="E50" s="216"/>
      <c r="F50" s="216"/>
      <c r="G50" s="217"/>
      <c r="H50" s="217"/>
      <c r="I50" s="187"/>
    </row>
    <row r="51" spans="2:9" s="188" customFormat="1" ht="22.35" customHeight="1">
      <c r="B51" s="218"/>
      <c r="C51" s="219"/>
      <c r="D51" s="219"/>
      <c r="E51" s="219"/>
      <c r="F51" s="219"/>
      <c r="G51" s="219"/>
      <c r="H51" s="219"/>
      <c r="I51" s="187"/>
    </row>
    <row r="52" spans="2:9" ht="22.35" customHeight="1">
      <c r="C52" s="221"/>
      <c r="D52" s="222"/>
      <c r="E52" s="222"/>
      <c r="F52" s="222"/>
      <c r="G52" s="223"/>
      <c r="H52" s="223"/>
    </row>
    <row r="53" spans="2:9" ht="21.75" customHeight="1">
      <c r="B53" s="224"/>
      <c r="C53" s="221"/>
      <c r="D53" s="222"/>
      <c r="E53" s="222"/>
      <c r="F53" s="222"/>
      <c r="G53" s="223"/>
      <c r="H53" s="223"/>
    </row>
    <row r="54" spans="2:9" ht="22.35" customHeight="1">
      <c r="B54" s="177"/>
      <c r="C54" s="181"/>
      <c r="D54" s="178"/>
      <c r="E54" s="178"/>
      <c r="F54" s="178"/>
      <c r="G54" s="179"/>
      <c r="H54" s="179"/>
    </row>
    <row r="55" spans="2:9" ht="22.35" customHeight="1">
      <c r="B55" s="177"/>
      <c r="C55" s="181"/>
      <c r="D55" s="178"/>
      <c r="E55" s="178"/>
      <c r="F55" s="178"/>
      <c r="G55" s="179"/>
      <c r="H55" s="179"/>
    </row>
    <row r="56" spans="2:9" ht="22.35" customHeight="1">
      <c r="B56" s="177"/>
      <c r="C56" s="181"/>
      <c r="D56" s="178"/>
      <c r="E56" s="178"/>
      <c r="F56" s="178"/>
      <c r="G56" s="179"/>
      <c r="H56" s="179"/>
    </row>
    <row r="57" spans="2:9" ht="44.65" customHeight="1">
      <c r="B57" s="225" t="s">
        <v>224</v>
      </c>
      <c r="C57" s="180"/>
      <c r="D57" s="180"/>
      <c r="E57" s="226"/>
      <c r="F57" s="226"/>
      <c r="G57" s="227"/>
      <c r="H57" s="227"/>
    </row>
    <row r="58" spans="2:9" ht="19.5" customHeight="1">
      <c r="B58" s="218" t="s">
        <v>223</v>
      </c>
      <c r="C58" s="218"/>
      <c r="E58" s="218"/>
      <c r="G58" s="218"/>
      <c r="H58" s="218"/>
    </row>
    <row r="59" spans="2:9" ht="16.5" customHeight="1">
      <c r="B59" s="229"/>
      <c r="C59" s="218"/>
      <c r="D59" s="218"/>
      <c r="E59" s="218"/>
      <c r="F59" s="218"/>
      <c r="G59" s="218"/>
      <c r="H59" s="230">
        <v>43397</v>
      </c>
    </row>
    <row r="60" spans="2:9" ht="22.35" customHeight="1">
      <c r="B60" s="231"/>
      <c r="C60" s="221"/>
      <c r="D60" s="222"/>
      <c r="E60" s="222"/>
      <c r="F60" s="222"/>
      <c r="G60" s="223"/>
      <c r="H60" s="223" t="s">
        <v>42</v>
      </c>
    </row>
    <row r="61" spans="2:9" ht="22.35" customHeight="1">
      <c r="B61" s="232" t="s">
        <v>500</v>
      </c>
      <c r="C61" s="233"/>
      <c r="D61" s="233"/>
      <c r="E61" s="234"/>
      <c r="F61" s="234"/>
      <c r="G61" s="235"/>
      <c r="H61" s="486">
        <v>32.18</v>
      </c>
    </row>
    <row r="62" spans="2:9" ht="22.35" customHeight="1">
      <c r="B62" s="189" t="s">
        <v>225</v>
      </c>
      <c r="C62" s="190" t="s">
        <v>226</v>
      </c>
      <c r="D62" s="189" t="s">
        <v>249</v>
      </c>
      <c r="E62" s="189" t="s">
        <v>287</v>
      </c>
      <c r="F62" s="189" t="s">
        <v>250</v>
      </c>
      <c r="G62" s="236" t="s">
        <v>251</v>
      </c>
      <c r="H62" s="236" t="s">
        <v>254</v>
      </c>
    </row>
    <row r="63" spans="2:9" ht="22.35" customHeight="1">
      <c r="B63" s="553"/>
      <c r="C63" s="237" t="s">
        <v>213</v>
      </c>
      <c r="D63" s="238" t="s">
        <v>214</v>
      </c>
      <c r="E63" s="532" t="s">
        <v>98</v>
      </c>
      <c r="F63" s="532" t="s">
        <v>462</v>
      </c>
      <c r="G63" s="240">
        <v>12.362116032000001</v>
      </c>
      <c r="H63" s="241">
        <f>G63*$H$61</f>
        <v>397.81289390976002</v>
      </c>
      <c r="I63" s="242"/>
    </row>
    <row r="64" spans="2:9" ht="22.35" customHeight="1">
      <c r="B64" s="550"/>
      <c r="C64" s="243" t="s">
        <v>245</v>
      </c>
      <c r="D64" s="238"/>
      <c r="E64" s="239" t="s">
        <v>5</v>
      </c>
      <c r="F64" s="239" t="s">
        <v>462</v>
      </c>
      <c r="G64" s="240">
        <v>10.816851528000001</v>
      </c>
      <c r="H64" s="241">
        <f>G64*$H$61</f>
        <v>348.08628217104001</v>
      </c>
      <c r="I64" s="242"/>
    </row>
    <row r="65" spans="2:9" ht="22.35" customHeight="1">
      <c r="B65" s="570"/>
      <c r="C65" s="243" t="s">
        <v>246</v>
      </c>
      <c r="D65" s="243"/>
      <c r="E65" s="244" t="s">
        <v>151</v>
      </c>
      <c r="F65" s="244" t="s">
        <v>463</v>
      </c>
      <c r="G65" s="240">
        <v>9.0508349520000007</v>
      </c>
      <c r="H65" s="241">
        <f>G65*$H$61</f>
        <v>291.25586875536004</v>
      </c>
      <c r="I65" s="242"/>
    </row>
    <row r="66" spans="2:9" ht="22.35" customHeight="1">
      <c r="B66" s="570"/>
      <c r="C66" s="220" t="s">
        <v>509</v>
      </c>
      <c r="D66" s="243"/>
      <c r="E66" s="244" t="s">
        <v>44</v>
      </c>
      <c r="F66" s="244" t="s">
        <v>468</v>
      </c>
      <c r="G66" s="240">
        <v>9.0508349520000007</v>
      </c>
      <c r="H66" s="241">
        <f>G66*$H$61</f>
        <v>291.25586875536004</v>
      </c>
      <c r="I66" s="242"/>
    </row>
    <row r="67" spans="2:9" ht="22.35" customHeight="1">
      <c r="B67" s="570"/>
      <c r="C67" s="245" t="s">
        <v>217</v>
      </c>
      <c r="D67" s="246"/>
      <c r="E67" s="247" t="s">
        <v>8</v>
      </c>
      <c r="F67" s="247" t="s">
        <v>463</v>
      </c>
      <c r="G67" s="248">
        <v>8.7197068440000027</v>
      </c>
      <c r="H67" s="249">
        <f>G67*$H$61</f>
        <v>280.6001662399201</v>
      </c>
      <c r="I67" s="242"/>
    </row>
    <row r="68" spans="2:9" ht="22.35" customHeight="1">
      <c r="B68" s="570"/>
      <c r="C68" s="243" t="s">
        <v>247</v>
      </c>
      <c r="D68" s="180"/>
      <c r="E68" s="244"/>
      <c r="F68" s="244"/>
      <c r="G68" s="240"/>
      <c r="H68" s="241"/>
      <c r="I68" s="242"/>
    </row>
    <row r="69" spans="2:9" ht="22.35" customHeight="1">
      <c r="B69" s="570"/>
      <c r="C69" s="238" t="s">
        <v>578</v>
      </c>
      <c r="D69" s="180"/>
      <c r="E69" s="244" t="s">
        <v>579</v>
      </c>
      <c r="F69" s="244" t="s">
        <v>468</v>
      </c>
      <c r="G69" s="240">
        <v>7.8590999999999998</v>
      </c>
      <c r="H69" s="241">
        <f t="shared" ref="H69:H70" si="0">G69*$H$61</f>
        <v>252.90583799999999</v>
      </c>
      <c r="I69" s="242"/>
    </row>
    <row r="70" spans="2:9" ht="22.35" customHeight="1">
      <c r="B70" s="570"/>
      <c r="D70" s="180"/>
      <c r="E70" s="244" t="s">
        <v>100</v>
      </c>
      <c r="F70" s="244" t="s">
        <v>463</v>
      </c>
      <c r="G70" s="240">
        <v>7.3083938400000008</v>
      </c>
      <c r="H70" s="241">
        <f t="shared" si="0"/>
        <v>235.18411377120003</v>
      </c>
      <c r="I70" s="242"/>
    </row>
    <row r="71" spans="2:9" ht="22.35" customHeight="1">
      <c r="B71" s="570"/>
      <c r="C71" s="245"/>
      <c r="D71" s="246"/>
      <c r="E71" s="247"/>
      <c r="F71" s="247"/>
      <c r="G71" s="248"/>
      <c r="H71" s="249"/>
      <c r="I71" s="242"/>
    </row>
    <row r="72" spans="2:9" ht="22.35" customHeight="1">
      <c r="B72" s="555"/>
      <c r="C72" s="250" t="s">
        <v>43</v>
      </c>
      <c r="D72" s="251" t="s">
        <v>6</v>
      </c>
      <c r="E72" s="252" t="s">
        <v>98</v>
      </c>
      <c r="F72" s="252" t="s">
        <v>462</v>
      </c>
      <c r="G72" s="253">
        <v>12.362116032000001</v>
      </c>
      <c r="H72" s="254">
        <f t="shared" ref="H72:H86" si="1">G72*$H$61</f>
        <v>397.81289390976002</v>
      </c>
      <c r="I72" s="242"/>
    </row>
    <row r="73" spans="2:9" ht="22.35" customHeight="1">
      <c r="B73" s="557"/>
      <c r="C73" s="255" t="s">
        <v>246</v>
      </c>
      <c r="D73" s="255"/>
      <c r="E73" s="252" t="s">
        <v>5</v>
      </c>
      <c r="F73" s="252" t="s">
        <v>462</v>
      </c>
      <c r="G73" s="253">
        <v>10.816851528000001</v>
      </c>
      <c r="H73" s="254">
        <f t="shared" si="1"/>
        <v>348.08628217104001</v>
      </c>
      <c r="I73" s="242"/>
    </row>
    <row r="74" spans="2:9" ht="22.35" customHeight="1">
      <c r="B74" s="557"/>
      <c r="C74" s="255" t="s">
        <v>509</v>
      </c>
      <c r="D74" s="255"/>
      <c r="E74" s="252" t="s">
        <v>151</v>
      </c>
      <c r="F74" s="252" t="s">
        <v>463</v>
      </c>
      <c r="G74" s="253">
        <v>9.0508349520000007</v>
      </c>
      <c r="H74" s="254">
        <f t="shared" si="1"/>
        <v>291.25586875536004</v>
      </c>
      <c r="I74" s="242"/>
    </row>
    <row r="75" spans="2:9" ht="22.35" customHeight="1">
      <c r="B75" s="557"/>
      <c r="C75" s="255" t="s">
        <v>217</v>
      </c>
      <c r="D75" s="255"/>
      <c r="E75" s="252" t="s">
        <v>44</v>
      </c>
      <c r="F75" s="252" t="s">
        <v>468</v>
      </c>
      <c r="G75" s="253">
        <v>9.0508349520000007</v>
      </c>
      <c r="H75" s="254">
        <f t="shared" si="1"/>
        <v>291.25586875536004</v>
      </c>
      <c r="I75" s="242"/>
    </row>
    <row r="76" spans="2:9" ht="22.35" customHeight="1">
      <c r="B76" s="557"/>
      <c r="C76" s="255"/>
      <c r="D76" s="255"/>
      <c r="E76" s="252" t="s">
        <v>8</v>
      </c>
      <c r="F76" s="252" t="s">
        <v>463</v>
      </c>
      <c r="G76" s="253">
        <v>8.7197068440000027</v>
      </c>
      <c r="H76" s="254">
        <f t="shared" si="1"/>
        <v>280.6001662399201</v>
      </c>
      <c r="I76" s="242"/>
    </row>
    <row r="77" spans="2:9" ht="22.35" customHeight="1">
      <c r="B77" s="557"/>
      <c r="C77" s="256"/>
      <c r="D77" s="256"/>
      <c r="E77" s="257"/>
      <c r="F77" s="257"/>
      <c r="G77" s="258"/>
      <c r="H77" s="259"/>
      <c r="I77" s="242"/>
    </row>
    <row r="78" spans="2:9" ht="22.35" customHeight="1">
      <c r="B78" s="557"/>
      <c r="C78" s="251" t="s">
        <v>247</v>
      </c>
      <c r="D78" s="251"/>
      <c r="E78" s="252"/>
      <c r="F78" s="252"/>
      <c r="G78" s="253"/>
      <c r="H78" s="254"/>
      <c r="I78" s="242"/>
    </row>
    <row r="79" spans="2:9" ht="22.35" customHeight="1">
      <c r="B79" s="557"/>
      <c r="C79" s="251" t="s">
        <v>578</v>
      </c>
      <c r="D79" s="251"/>
      <c r="E79" s="252" t="s">
        <v>579</v>
      </c>
      <c r="F79" s="252" t="s">
        <v>468</v>
      </c>
      <c r="G79" s="253">
        <v>7.8590999999999998</v>
      </c>
      <c r="H79" s="254">
        <f t="shared" si="1"/>
        <v>252.90583799999999</v>
      </c>
      <c r="I79" s="242"/>
    </row>
    <row r="80" spans="2:9" ht="22.35" customHeight="1">
      <c r="B80" s="557"/>
      <c r="C80" s="251"/>
      <c r="D80" s="251"/>
      <c r="E80" s="252" t="s">
        <v>100</v>
      </c>
      <c r="F80" s="252" t="s">
        <v>463</v>
      </c>
      <c r="G80" s="253">
        <v>7.3083938400000008</v>
      </c>
      <c r="H80" s="254">
        <f t="shared" si="1"/>
        <v>235.18411377120003</v>
      </c>
      <c r="I80" s="242"/>
    </row>
    <row r="81" spans="2:9" ht="22.35" customHeight="1">
      <c r="B81" s="556"/>
      <c r="C81" s="256"/>
      <c r="D81" s="256"/>
      <c r="E81" s="257"/>
      <c r="F81" s="257"/>
      <c r="G81" s="258"/>
      <c r="H81" s="259"/>
      <c r="I81" s="242"/>
    </row>
    <row r="82" spans="2:9" ht="22.35" customHeight="1">
      <c r="B82" s="555"/>
      <c r="C82" s="237" t="s">
        <v>152</v>
      </c>
      <c r="D82" s="238" t="s">
        <v>7</v>
      </c>
      <c r="E82" s="244" t="s">
        <v>5</v>
      </c>
      <c r="F82" s="244" t="s">
        <v>462</v>
      </c>
      <c r="G82" s="127">
        <v>10</v>
      </c>
      <c r="H82" s="241">
        <f t="shared" si="1"/>
        <v>321.8</v>
      </c>
      <c r="I82" s="242"/>
    </row>
    <row r="83" spans="2:9" ht="22.35" customHeight="1">
      <c r="B83" s="557"/>
      <c r="C83" s="442"/>
      <c r="E83" s="533" t="s">
        <v>638</v>
      </c>
      <c r="F83" s="441"/>
      <c r="G83" s="127"/>
      <c r="H83" s="241"/>
      <c r="I83" s="242"/>
    </row>
    <row r="84" spans="2:9" ht="22.35" customHeight="1">
      <c r="B84" s="557"/>
      <c r="C84" s="442"/>
      <c r="D84" s="238"/>
      <c r="E84"/>
      <c r="F84" s="441"/>
      <c r="G84" s="127"/>
      <c r="H84" s="241"/>
      <c r="I84" s="242"/>
    </row>
    <row r="85" spans="2:9" ht="22.35" customHeight="1">
      <c r="B85" s="557"/>
      <c r="C85" s="442"/>
      <c r="D85" s="238"/>
      <c r="E85" s="441"/>
      <c r="F85" s="441"/>
      <c r="G85" s="127"/>
      <c r="H85" s="241"/>
      <c r="I85" s="242"/>
    </row>
    <row r="86" spans="2:9" ht="22.35" customHeight="1">
      <c r="B86" s="557"/>
      <c r="C86" s="443" t="s">
        <v>510</v>
      </c>
      <c r="D86" s="243"/>
      <c r="E86" s="441" t="s">
        <v>5</v>
      </c>
      <c r="F86" s="260" t="s">
        <v>219</v>
      </c>
      <c r="G86" s="127">
        <v>6.3</v>
      </c>
      <c r="H86" s="241">
        <f t="shared" si="1"/>
        <v>202.73399999999998</v>
      </c>
      <c r="I86" s="242"/>
    </row>
    <row r="87" spans="2:9" ht="22.35" customHeight="1">
      <c r="B87" s="557"/>
      <c r="C87" s="450" t="s">
        <v>512</v>
      </c>
      <c r="D87" s="261"/>
      <c r="E87" s="247"/>
      <c r="F87" s="262" t="s">
        <v>220</v>
      </c>
      <c r="G87" s="263"/>
      <c r="H87" s="249"/>
      <c r="I87" s="242"/>
    </row>
    <row r="88" spans="2:9" ht="22.35" customHeight="1">
      <c r="B88" s="577"/>
      <c r="C88" s="264" t="s">
        <v>45</v>
      </c>
      <c r="D88" s="251" t="s">
        <v>46</v>
      </c>
      <c r="E88" s="252" t="s">
        <v>98</v>
      </c>
      <c r="F88" s="252" t="s">
        <v>462</v>
      </c>
      <c r="G88" s="253">
        <v>13.797004500000002</v>
      </c>
      <c r="H88" s="254">
        <f>G88*$H$61</f>
        <v>443.98760481000005</v>
      </c>
      <c r="I88" s="242"/>
    </row>
    <row r="89" spans="2:9" ht="22.35" customHeight="1">
      <c r="B89" s="578"/>
      <c r="C89" s="251" t="s">
        <v>246</v>
      </c>
      <c r="D89" s="251"/>
      <c r="E89" s="252" t="s">
        <v>5</v>
      </c>
      <c r="F89" s="252" t="s">
        <v>462</v>
      </c>
      <c r="G89" s="253">
        <v>11.368731708000002</v>
      </c>
      <c r="H89" s="254">
        <f>G89*$H$61</f>
        <v>365.84578636344008</v>
      </c>
      <c r="I89" s="242"/>
    </row>
    <row r="90" spans="2:9" ht="22.35" customHeight="1">
      <c r="B90" s="578"/>
      <c r="C90" s="251" t="s">
        <v>561</v>
      </c>
      <c r="D90" s="251"/>
      <c r="E90" s="252" t="s">
        <v>151</v>
      </c>
      <c r="F90" s="252" t="s">
        <v>463</v>
      </c>
      <c r="G90" s="253">
        <v>9.878655221999999</v>
      </c>
      <c r="H90" s="254">
        <f>G90*$H$61</f>
        <v>317.89512504395998</v>
      </c>
      <c r="I90" s="242"/>
    </row>
    <row r="91" spans="2:9" ht="22.35" customHeight="1">
      <c r="B91" s="578"/>
      <c r="C91" s="251" t="s">
        <v>217</v>
      </c>
      <c r="D91" s="251"/>
      <c r="E91" s="252" t="s">
        <v>44</v>
      </c>
      <c r="F91" s="252" t="s">
        <v>468</v>
      </c>
      <c r="G91" s="253">
        <v>9.878655221999999</v>
      </c>
      <c r="H91" s="254">
        <f>G91*$H$61</f>
        <v>317.89512504395998</v>
      </c>
      <c r="I91" s="242"/>
    </row>
    <row r="92" spans="2:9" ht="32.25" customHeight="1">
      <c r="B92" s="575"/>
      <c r="C92" s="256"/>
      <c r="D92" s="256"/>
      <c r="E92" s="257"/>
      <c r="F92" s="257"/>
      <c r="G92" s="258"/>
      <c r="H92" s="259"/>
      <c r="I92" s="242"/>
    </row>
    <row r="93" spans="2:9" ht="22.35" customHeight="1">
      <c r="B93" s="267" t="s">
        <v>257</v>
      </c>
      <c r="C93" s="238"/>
      <c r="D93" s="238"/>
      <c r="E93" s="244"/>
      <c r="F93" s="244"/>
      <c r="G93" s="240"/>
      <c r="H93" s="266"/>
      <c r="I93" s="242"/>
    </row>
    <row r="94" spans="2:9" s="188" customFormat="1" ht="22.35" customHeight="1">
      <c r="B94" s="267" t="s">
        <v>511</v>
      </c>
      <c r="C94" s="268"/>
      <c r="D94" s="268"/>
      <c r="E94" s="269"/>
      <c r="G94" s="270"/>
      <c r="H94" s="271"/>
      <c r="I94" s="242"/>
    </row>
    <row r="95" spans="2:9" s="188" customFormat="1" ht="22.35" customHeight="1">
      <c r="B95" s="267" t="s">
        <v>258</v>
      </c>
      <c r="C95" s="268"/>
      <c r="D95" s="268"/>
      <c r="E95" s="269"/>
      <c r="F95" s="267"/>
      <c r="G95" s="270"/>
      <c r="H95" s="271"/>
      <c r="I95" s="242"/>
    </row>
    <row r="96" spans="2:9" ht="21" thickBot="1">
      <c r="I96" s="242"/>
    </row>
    <row r="97" spans="2:9" s="188" customFormat="1" ht="22.35" customHeight="1" thickTop="1">
      <c r="B97" s="273" t="s">
        <v>149</v>
      </c>
      <c r="C97" s="274" t="s">
        <v>492</v>
      </c>
      <c r="D97" s="275" t="s">
        <v>499</v>
      </c>
      <c r="E97" s="276"/>
      <c r="F97" s="277"/>
      <c r="G97" s="277"/>
      <c r="H97" s="278"/>
      <c r="I97" s="242"/>
    </row>
    <row r="98" spans="2:9" s="188" customFormat="1" ht="22.35" customHeight="1">
      <c r="B98" s="279" t="s">
        <v>5</v>
      </c>
      <c r="C98" s="280" t="s">
        <v>470</v>
      </c>
      <c r="D98" s="281" t="s">
        <v>496</v>
      </c>
      <c r="E98" s="281"/>
      <c r="F98" s="281"/>
      <c r="G98" s="281"/>
      <c r="H98" s="282"/>
      <c r="I98" s="242"/>
    </row>
    <row r="99" spans="2:9" s="188" customFormat="1" ht="22.35" customHeight="1">
      <c r="B99" s="283" t="s">
        <v>151</v>
      </c>
      <c r="C99" s="284" t="s">
        <v>475</v>
      </c>
      <c r="D99" s="285" t="s">
        <v>464</v>
      </c>
      <c r="E99" s="285"/>
      <c r="F99" s="285"/>
      <c r="G99" s="285" t="s">
        <v>493</v>
      </c>
      <c r="H99" s="286"/>
      <c r="I99" s="242"/>
    </row>
    <row r="100" spans="2:9" s="188" customFormat="1" ht="22.35" customHeight="1">
      <c r="B100" s="279" t="s">
        <v>44</v>
      </c>
      <c r="C100" s="280" t="s">
        <v>471</v>
      </c>
      <c r="D100" s="281" t="s">
        <v>465</v>
      </c>
      <c r="E100" s="281"/>
      <c r="F100" s="281"/>
      <c r="G100" s="281" t="s">
        <v>493</v>
      </c>
      <c r="H100" s="282"/>
      <c r="I100" s="242"/>
    </row>
    <row r="101" spans="2:9" s="291" customFormat="1" ht="22.35" customHeight="1">
      <c r="B101" s="287" t="s">
        <v>51</v>
      </c>
      <c r="C101" s="288" t="s">
        <v>472</v>
      </c>
      <c r="D101" s="289" t="s">
        <v>497</v>
      </c>
      <c r="E101" s="289"/>
      <c r="F101" s="289"/>
      <c r="G101" s="289" t="s">
        <v>498</v>
      </c>
      <c r="H101" s="290"/>
      <c r="I101" s="242"/>
    </row>
    <row r="102" spans="2:9" s="188" customFormat="1" ht="22.35" customHeight="1">
      <c r="B102" s="279" t="s">
        <v>99</v>
      </c>
      <c r="C102" s="280" t="s">
        <v>471</v>
      </c>
      <c r="D102" s="281" t="s">
        <v>466</v>
      </c>
      <c r="E102" s="281"/>
      <c r="F102" s="281"/>
      <c r="G102" s="281" t="s">
        <v>494</v>
      </c>
      <c r="H102" s="282"/>
      <c r="I102" s="242"/>
    </row>
    <row r="103" spans="2:9" s="188" customFormat="1" ht="22.35" customHeight="1" thickBot="1">
      <c r="B103" s="292" t="s">
        <v>100</v>
      </c>
      <c r="C103" s="293" t="s">
        <v>472</v>
      </c>
      <c r="D103" s="294" t="s">
        <v>467</v>
      </c>
      <c r="E103" s="295"/>
      <c r="F103" s="294"/>
      <c r="G103" s="294" t="s">
        <v>495</v>
      </c>
      <c r="H103" s="296"/>
      <c r="I103" s="242"/>
    </row>
    <row r="104" spans="2:9" s="188" customFormat="1" ht="22.35" customHeight="1" thickTop="1">
      <c r="B104" s="267" t="s">
        <v>259</v>
      </c>
      <c r="D104" s="268"/>
      <c r="E104" s="269"/>
      <c r="F104" s="269"/>
      <c r="G104" s="270"/>
      <c r="H104" s="271"/>
      <c r="I104" s="242"/>
    </row>
    <row r="105" spans="2:9" s="188" customFormat="1" ht="22.35" customHeight="1">
      <c r="B105" s="267" t="s">
        <v>501</v>
      </c>
      <c r="D105" s="268"/>
      <c r="E105" s="269"/>
      <c r="F105" s="269"/>
      <c r="G105" s="270"/>
      <c r="H105" s="271"/>
      <c r="I105" s="242"/>
    </row>
    <row r="106" spans="2:9" s="188" customFormat="1" ht="22.35" customHeight="1">
      <c r="B106" s="267" t="s">
        <v>260</v>
      </c>
      <c r="D106" s="268"/>
      <c r="E106" s="269"/>
      <c r="F106" s="269"/>
      <c r="G106" s="270"/>
      <c r="H106" s="271"/>
      <c r="I106" s="242"/>
    </row>
    <row r="107" spans="2:9" s="188" customFormat="1" ht="22.35" customHeight="1">
      <c r="B107" s="267" t="s">
        <v>409</v>
      </c>
      <c r="D107" s="268"/>
      <c r="E107" s="269"/>
      <c r="F107" s="269"/>
      <c r="G107" s="270"/>
      <c r="H107" s="271"/>
      <c r="I107" s="242"/>
    </row>
    <row r="108" spans="2:9" s="188" customFormat="1" ht="22.35" customHeight="1">
      <c r="B108" s="267" t="s">
        <v>261</v>
      </c>
      <c r="C108" s="268"/>
      <c r="D108" s="268"/>
      <c r="E108" s="269"/>
      <c r="F108" s="269"/>
      <c r="G108" s="270"/>
      <c r="H108" s="271"/>
      <c r="I108" s="242"/>
    </row>
    <row r="109" spans="2:9" s="188" customFormat="1" ht="22.35" customHeight="1">
      <c r="B109" s="229"/>
      <c r="C109" s="268"/>
      <c r="D109" s="268"/>
      <c r="E109" s="269"/>
      <c r="F109" s="269"/>
      <c r="G109" s="270"/>
      <c r="H109" s="271"/>
      <c r="I109" s="242"/>
    </row>
    <row r="110" spans="2:9" s="188" customFormat="1" ht="22.35" customHeight="1">
      <c r="B110" s="232" t="s">
        <v>502</v>
      </c>
      <c r="C110" s="233"/>
      <c r="D110" s="233"/>
      <c r="E110" s="234"/>
      <c r="F110" s="234"/>
      <c r="G110" s="235"/>
      <c r="H110" s="235"/>
      <c r="I110" s="242"/>
    </row>
    <row r="111" spans="2:9" s="188" customFormat="1" ht="22.35" customHeight="1">
      <c r="B111" s="189" t="s">
        <v>225</v>
      </c>
      <c r="C111" s="190" t="s">
        <v>226</v>
      </c>
      <c r="D111" s="189" t="s">
        <v>228</v>
      </c>
      <c r="E111" s="189" t="s">
        <v>636</v>
      </c>
      <c r="F111" s="189"/>
      <c r="G111" s="236" t="s">
        <v>251</v>
      </c>
      <c r="H111" s="236" t="s">
        <v>254</v>
      </c>
      <c r="I111" s="242"/>
    </row>
    <row r="112" spans="2:9" s="188" customFormat="1" ht="40.9" customHeight="1">
      <c r="B112" s="577"/>
      <c r="C112" s="534" t="s">
        <v>627</v>
      </c>
      <c r="D112" s="535" t="s">
        <v>639</v>
      </c>
      <c r="E112" s="536" t="s">
        <v>637</v>
      </c>
      <c r="F112" s="537"/>
      <c r="G112" s="547">
        <v>22.93</v>
      </c>
      <c r="H112" s="545">
        <f t="shared" ref="H112:H123" si="2">G112*$H$61</f>
        <v>737.88739999999996</v>
      </c>
      <c r="I112" s="242"/>
    </row>
    <row r="113" spans="2:9" s="188" customFormat="1" ht="32.65" customHeight="1">
      <c r="B113" s="578"/>
      <c r="C113" s="612" t="s">
        <v>628</v>
      </c>
      <c r="D113" s="538" t="s">
        <v>640</v>
      </c>
      <c r="E113" s="539" t="s">
        <v>637</v>
      </c>
      <c r="F113" s="540"/>
      <c r="G113" s="548">
        <v>18.935279999999999</v>
      </c>
      <c r="H113" s="546">
        <f t="shared" si="2"/>
        <v>609.33731039999998</v>
      </c>
      <c r="I113" s="242"/>
    </row>
    <row r="114" spans="2:9" s="188" customFormat="1" ht="22.35" customHeight="1">
      <c r="B114" s="578"/>
      <c r="C114" s="612"/>
      <c r="D114" s="541" t="s">
        <v>641</v>
      </c>
      <c r="E114" s="539" t="s">
        <v>638</v>
      </c>
      <c r="F114" s="540"/>
      <c r="G114" s="548">
        <v>15.814080000000001</v>
      </c>
      <c r="H114" s="546">
        <f t="shared" si="2"/>
        <v>508.89709440000001</v>
      </c>
      <c r="I114" s="242"/>
    </row>
    <row r="115" spans="2:9" s="188" customFormat="1" ht="29.25" customHeight="1">
      <c r="B115" s="575"/>
      <c r="C115" s="613" t="s">
        <v>629</v>
      </c>
      <c r="D115" s="542" t="s">
        <v>630</v>
      </c>
      <c r="E115" s="543" t="s">
        <v>637</v>
      </c>
      <c r="F115" s="537"/>
      <c r="G115" s="547">
        <v>21.93</v>
      </c>
      <c r="H115" s="545">
        <f t="shared" si="2"/>
        <v>705.70740000000001</v>
      </c>
      <c r="I115" s="242"/>
    </row>
    <row r="116" spans="2:9" s="188" customFormat="1" ht="22.35" customHeight="1">
      <c r="B116" s="431" t="s">
        <v>47</v>
      </c>
      <c r="C116" s="613"/>
      <c r="D116" s="542" t="s">
        <v>631</v>
      </c>
      <c r="E116" s="543" t="s">
        <v>638</v>
      </c>
      <c r="F116" s="537"/>
      <c r="G116" s="547">
        <v>19.5</v>
      </c>
      <c r="H116" s="545">
        <f t="shared" si="2"/>
        <v>627.51</v>
      </c>
      <c r="I116" s="242"/>
    </row>
    <row r="117" spans="2:9" s="188" customFormat="1" ht="22.35" customHeight="1">
      <c r="B117" s="334"/>
      <c r="C117" s="613"/>
      <c r="D117" s="542" t="s">
        <v>632</v>
      </c>
      <c r="E117" s="543" t="s">
        <v>638</v>
      </c>
      <c r="F117" s="537"/>
      <c r="G117" s="547">
        <v>18.75</v>
      </c>
      <c r="H117" s="545">
        <f t="shared" si="2"/>
        <v>603.375</v>
      </c>
      <c r="I117" s="242"/>
    </row>
    <row r="118" spans="2:9" s="188" customFormat="1" ht="22.35" customHeight="1">
      <c r="B118" s="334"/>
      <c r="C118" s="613"/>
      <c r="D118" s="542" t="s">
        <v>633</v>
      </c>
      <c r="E118" s="543" t="s">
        <v>638</v>
      </c>
      <c r="F118" s="537"/>
      <c r="G118" s="547">
        <v>18.100000000000001</v>
      </c>
      <c r="H118" s="545">
        <f t="shared" si="2"/>
        <v>582.45800000000008</v>
      </c>
      <c r="I118" s="242"/>
    </row>
    <row r="119" spans="2:9" s="188" customFormat="1" ht="22.35" customHeight="1">
      <c r="B119" s="334"/>
      <c r="C119" s="612" t="s">
        <v>634</v>
      </c>
      <c r="D119" s="541" t="s">
        <v>630</v>
      </c>
      <c r="E119" s="539" t="s">
        <v>637</v>
      </c>
      <c r="F119" s="540"/>
      <c r="G119" s="548">
        <v>16.95852</v>
      </c>
      <c r="H119" s="546">
        <f t="shared" si="2"/>
        <v>545.72517359999995</v>
      </c>
      <c r="I119" s="242"/>
    </row>
    <row r="120" spans="2:9" s="188" customFormat="1" ht="22.35" customHeight="1">
      <c r="B120" s="334"/>
      <c r="C120" s="612"/>
      <c r="D120" s="541" t="s">
        <v>635</v>
      </c>
      <c r="E120" s="539">
        <v>40</v>
      </c>
      <c r="F120" s="540"/>
      <c r="G120" s="548">
        <v>18.2</v>
      </c>
      <c r="H120" s="546">
        <f t="shared" si="2"/>
        <v>585.67599999999993</v>
      </c>
      <c r="I120" s="242"/>
    </row>
    <row r="121" spans="2:9" s="188" customFormat="1" ht="22.35" customHeight="1">
      <c r="B121" s="334"/>
      <c r="C121" s="612"/>
      <c r="D121" s="541" t="s">
        <v>631</v>
      </c>
      <c r="E121" s="539" t="s">
        <v>638</v>
      </c>
      <c r="F121" s="540"/>
      <c r="G121" s="548">
        <v>14.9</v>
      </c>
      <c r="H121" s="546">
        <f t="shared" si="2"/>
        <v>479.48200000000003</v>
      </c>
      <c r="I121" s="242"/>
    </row>
    <row r="122" spans="2:9" s="188" customFormat="1" ht="22.35" customHeight="1">
      <c r="B122" s="334"/>
      <c r="C122" s="612"/>
      <c r="D122" s="541" t="s">
        <v>632</v>
      </c>
      <c r="E122" s="539" t="s">
        <v>638</v>
      </c>
      <c r="F122" s="540"/>
      <c r="G122" s="548">
        <v>14.2</v>
      </c>
      <c r="H122" s="546">
        <f t="shared" si="2"/>
        <v>456.95599999999996</v>
      </c>
      <c r="I122" s="242"/>
    </row>
    <row r="123" spans="2:9" s="188" customFormat="1" ht="22.35" customHeight="1">
      <c r="B123" s="432"/>
      <c r="C123" s="614"/>
      <c r="D123" s="541" t="s">
        <v>633</v>
      </c>
      <c r="E123" s="539" t="s">
        <v>638</v>
      </c>
      <c r="F123" s="540"/>
      <c r="G123" s="548">
        <v>13.5</v>
      </c>
      <c r="H123" s="546">
        <f t="shared" si="2"/>
        <v>434.43</v>
      </c>
      <c r="I123" s="242"/>
    </row>
    <row r="124" spans="2:9" s="188" customFormat="1" ht="22.35" customHeight="1">
      <c r="B124" s="595"/>
      <c r="C124" s="595"/>
      <c r="D124" s="596"/>
      <c r="E124" s="596"/>
      <c r="F124" s="596"/>
      <c r="G124" s="596"/>
      <c r="H124" s="596"/>
      <c r="I124" s="242"/>
    </row>
    <row r="125" spans="2:9" s="188" customFormat="1" ht="22.35" customHeight="1">
      <c r="B125" s="595" t="s">
        <v>262</v>
      </c>
      <c r="C125" s="595"/>
      <c r="D125" s="595"/>
      <c r="E125" s="595"/>
      <c r="F125" s="595"/>
      <c r="G125" s="595"/>
      <c r="H125" s="595"/>
      <c r="I125" s="242"/>
    </row>
    <row r="126" spans="2:9" s="188" customFormat="1" ht="21.75" customHeight="1">
      <c r="B126" s="568" t="s">
        <v>263</v>
      </c>
      <c r="C126" s="569"/>
      <c r="D126" s="569"/>
      <c r="E126" s="569"/>
      <c r="F126" s="569"/>
      <c r="G126" s="569"/>
      <c r="H126" s="569"/>
      <c r="I126" s="242"/>
    </row>
    <row r="127" spans="2:9" s="188" customFormat="1" ht="21.75" customHeight="1">
      <c r="B127" s="544" t="s">
        <v>264</v>
      </c>
      <c r="C127" s="427"/>
      <c r="D127" s="427"/>
      <c r="E127" s="427"/>
      <c r="F127" s="427"/>
      <c r="G127" s="427"/>
      <c r="H127" s="427"/>
      <c r="I127" s="242"/>
    </row>
    <row r="128" spans="2:9" s="188" customFormat="1" ht="18.75" customHeight="1">
      <c r="B128" s="597" t="s">
        <v>215</v>
      </c>
      <c r="C128" s="597"/>
      <c r="D128" s="597"/>
      <c r="E128" s="597"/>
      <c r="F128" s="597"/>
      <c r="G128" s="597"/>
      <c r="H128" s="597"/>
      <c r="I128" s="242"/>
    </row>
    <row r="129" spans="2:10" s="188" customFormat="1" ht="22.35" customHeight="1">
      <c r="I129" s="242"/>
    </row>
    <row r="130" spans="2:10" s="188" customFormat="1" ht="22.35" customHeight="1">
      <c r="B130" s="229"/>
      <c r="C130" s="219"/>
      <c r="D130" s="219"/>
      <c r="E130" s="219"/>
      <c r="F130" s="219"/>
      <c r="G130" s="219"/>
      <c r="H130" s="219"/>
      <c r="I130" s="242"/>
    </row>
    <row r="131" spans="2:10" s="188" customFormat="1" ht="22.35" customHeight="1">
      <c r="B131" s="229"/>
      <c r="C131" s="219"/>
      <c r="D131" s="219"/>
      <c r="E131" s="219"/>
      <c r="F131" s="219"/>
      <c r="G131" s="219"/>
      <c r="H131" s="219"/>
      <c r="I131" s="242"/>
    </row>
    <row r="132" spans="2:10" s="188" customFormat="1" ht="22.35" customHeight="1">
      <c r="B132" s="229"/>
      <c r="C132" s="219"/>
      <c r="D132" s="219"/>
      <c r="E132" s="219"/>
      <c r="F132" s="219"/>
      <c r="G132" s="219"/>
      <c r="H132" s="219"/>
      <c r="I132" s="242"/>
    </row>
    <row r="133" spans="2:10" s="188" customFormat="1" ht="22.35" customHeight="1">
      <c r="B133" s="229"/>
      <c r="C133" s="219"/>
      <c r="D133" s="219"/>
      <c r="E133" s="219"/>
      <c r="F133" s="219"/>
      <c r="G133" s="219"/>
      <c r="H133" s="219"/>
      <c r="I133" s="242"/>
    </row>
    <row r="134" spans="2:10" ht="62.25" customHeight="1">
      <c r="B134" s="225" t="s">
        <v>265</v>
      </c>
      <c r="C134" s="298"/>
      <c r="D134" s="226"/>
      <c r="E134" s="226"/>
      <c r="F134" s="226"/>
      <c r="G134" s="227"/>
      <c r="H134" s="227"/>
      <c r="I134" s="242"/>
    </row>
    <row r="135" spans="2:10" ht="22.35" customHeight="1">
      <c r="B135" s="592" t="s">
        <v>266</v>
      </c>
      <c r="C135" s="592"/>
      <c r="D135" s="592"/>
      <c r="E135" s="592"/>
      <c r="F135" s="592"/>
      <c r="G135" s="592"/>
      <c r="H135" s="592"/>
      <c r="I135" s="242"/>
    </row>
    <row r="136" spans="2:10" ht="22.35" customHeight="1">
      <c r="B136" s="244"/>
      <c r="C136" s="299"/>
      <c r="D136" s="226"/>
      <c r="E136" s="226"/>
      <c r="F136" s="226"/>
      <c r="G136" s="227"/>
      <c r="H136" s="300"/>
      <c r="I136" s="242"/>
    </row>
    <row r="137" spans="2:10" ht="22.35" customHeight="1">
      <c r="B137" s="232" t="s">
        <v>48</v>
      </c>
      <c r="C137" s="233"/>
      <c r="D137" s="234"/>
      <c r="E137" s="234"/>
      <c r="F137" s="234"/>
      <c r="G137" s="235"/>
      <c r="H137" s="235"/>
      <c r="I137" s="242"/>
    </row>
    <row r="138" spans="2:10" ht="22.35" customHeight="1">
      <c r="B138" s="189" t="s">
        <v>225</v>
      </c>
      <c r="C138" s="190" t="s">
        <v>226</v>
      </c>
      <c r="D138" s="189" t="s">
        <v>249</v>
      </c>
      <c r="E138" s="189" t="s">
        <v>287</v>
      </c>
      <c r="F138" s="189"/>
      <c r="G138" s="236" t="s">
        <v>252</v>
      </c>
      <c r="H138" s="236" t="s">
        <v>255</v>
      </c>
      <c r="I138" s="242"/>
    </row>
    <row r="139" spans="2:10" ht="22.35" customHeight="1">
      <c r="B139" s="557"/>
      <c r="C139" s="237" t="s">
        <v>299</v>
      </c>
      <c r="D139" s="238" t="s">
        <v>49</v>
      </c>
      <c r="E139" s="301" t="s">
        <v>98</v>
      </c>
      <c r="F139" s="301"/>
      <c r="G139" s="240">
        <v>9.7130911680000018</v>
      </c>
      <c r="H139" s="241">
        <f t="shared" ref="H139:H226" si="3">G139*$H$61</f>
        <v>312.56727378624004</v>
      </c>
      <c r="I139" s="242"/>
      <c r="J139" s="188"/>
    </row>
    <row r="140" spans="2:10" ht="22.35" customHeight="1">
      <c r="B140" s="557"/>
      <c r="C140" s="243" t="s">
        <v>1</v>
      </c>
      <c r="D140" s="243"/>
      <c r="E140" s="301" t="s">
        <v>5</v>
      </c>
      <c r="F140" s="301"/>
      <c r="G140" s="240">
        <v>8.9294213124000024</v>
      </c>
      <c r="H140" s="241">
        <f t="shared" si="3"/>
        <v>287.34877783303205</v>
      </c>
      <c r="I140" s="242"/>
      <c r="J140" s="188"/>
    </row>
    <row r="141" spans="2:10" ht="22.35" customHeight="1">
      <c r="B141" s="557"/>
      <c r="C141" s="243"/>
      <c r="D141" s="243"/>
      <c r="E141" s="301" t="s">
        <v>150</v>
      </c>
      <c r="F141" s="301"/>
      <c r="G141" s="240">
        <v>7.1192543220000006</v>
      </c>
      <c r="H141" s="241">
        <f t="shared" si="3"/>
        <v>229.09760408196001</v>
      </c>
      <c r="I141" s="242"/>
      <c r="J141" s="188"/>
    </row>
    <row r="142" spans="2:10" ht="22.35" customHeight="1">
      <c r="B142" s="557"/>
      <c r="C142" s="261"/>
      <c r="D142" s="261"/>
      <c r="E142" s="302" t="s">
        <v>51</v>
      </c>
      <c r="F142" s="302"/>
      <c r="G142" s="248">
        <v>6.8764270428000014</v>
      </c>
      <c r="H142" s="249">
        <f t="shared" si="3"/>
        <v>221.28342223730405</v>
      </c>
      <c r="I142" s="242"/>
      <c r="J142" s="188"/>
    </row>
    <row r="143" spans="2:10" ht="22.35" customHeight="1">
      <c r="B143" s="557"/>
      <c r="C143" s="243" t="s">
        <v>248</v>
      </c>
      <c r="D143" s="243"/>
      <c r="E143" s="301" t="s">
        <v>99</v>
      </c>
      <c r="F143" s="301"/>
      <c r="G143" s="240">
        <v>6.8411710080000008</v>
      </c>
      <c r="H143" s="241">
        <f t="shared" si="3"/>
        <v>220.14888303744002</v>
      </c>
      <c r="I143" s="242"/>
      <c r="J143" s="188"/>
    </row>
    <row r="144" spans="2:10" ht="22.35" customHeight="1">
      <c r="B144" s="557"/>
      <c r="C144" s="243"/>
      <c r="D144" s="243"/>
      <c r="E144" s="301" t="s">
        <v>101</v>
      </c>
      <c r="F144" s="301"/>
      <c r="G144" s="240">
        <v>6.5598728580000012</v>
      </c>
      <c r="H144" s="241">
        <f t="shared" si="3"/>
        <v>211.09670857044003</v>
      </c>
      <c r="I144" s="242"/>
      <c r="J144" s="188"/>
    </row>
    <row r="145" spans="2:10" ht="22.35" customHeight="1">
      <c r="B145" s="556"/>
      <c r="C145" s="261"/>
      <c r="D145" s="261"/>
      <c r="E145" s="302"/>
      <c r="F145" s="302"/>
      <c r="G145" s="248"/>
      <c r="H145" s="249"/>
      <c r="I145" s="242"/>
      <c r="J145" s="188"/>
    </row>
    <row r="146" spans="2:10" ht="22.35" customHeight="1">
      <c r="B146" s="550"/>
      <c r="C146" s="598" t="s">
        <v>298</v>
      </c>
      <c r="D146" s="251" t="s">
        <v>50</v>
      </c>
      <c r="E146" s="303" t="s">
        <v>98</v>
      </c>
      <c r="F146" s="303"/>
      <c r="G146" s="253">
        <v>11.99</v>
      </c>
      <c r="H146" s="254">
        <f t="shared" si="3"/>
        <v>385.83820000000003</v>
      </c>
      <c r="I146" s="242"/>
      <c r="J146" s="188"/>
    </row>
    <row r="147" spans="2:10" ht="22.35" customHeight="1">
      <c r="B147" s="550"/>
      <c r="C147" s="571"/>
      <c r="D147" s="251"/>
      <c r="E147" s="303" t="s">
        <v>5</v>
      </c>
      <c r="F147" s="303"/>
      <c r="G147" s="253">
        <v>10.99</v>
      </c>
      <c r="H147" s="254">
        <f t="shared" si="3"/>
        <v>353.65820000000002</v>
      </c>
      <c r="I147" s="242"/>
      <c r="J147" s="188"/>
    </row>
    <row r="148" spans="2:10" ht="22.35" customHeight="1">
      <c r="B148" s="550"/>
      <c r="C148" s="251" t="s">
        <v>0</v>
      </c>
      <c r="D148" s="251"/>
      <c r="E148" s="303" t="str">
        <f>$E$141</f>
        <v>Ruukki 30 matt/RM</v>
      </c>
      <c r="F148" s="303"/>
      <c r="G148" s="253">
        <v>10.5</v>
      </c>
      <c r="H148" s="254">
        <f>G148*$H$61</f>
        <v>337.89</v>
      </c>
      <c r="I148" s="242"/>
      <c r="J148" s="188"/>
    </row>
    <row r="149" spans="2:10" ht="22.35" customHeight="1">
      <c r="B149" s="554"/>
      <c r="C149" s="256"/>
      <c r="D149" s="256"/>
      <c r="E149" s="304" t="s">
        <v>8</v>
      </c>
      <c r="F149" s="304"/>
      <c r="G149" s="258">
        <v>9.5</v>
      </c>
      <c r="H149" s="259">
        <f>G149*$H$61</f>
        <v>305.70999999999998</v>
      </c>
      <c r="I149" s="242"/>
      <c r="J149" s="188"/>
    </row>
    <row r="150" spans="2:10" ht="22.35" customHeight="1">
      <c r="B150" s="553"/>
      <c r="C150" s="237" t="s">
        <v>294</v>
      </c>
      <c r="D150" s="238" t="s">
        <v>11</v>
      </c>
      <c r="E150" s="301" t="s">
        <v>98</v>
      </c>
      <c r="F150" s="301"/>
      <c r="G150" s="240">
        <v>7.3731192048</v>
      </c>
      <c r="H150" s="241">
        <f t="shared" si="3"/>
        <v>237.26697601046399</v>
      </c>
      <c r="I150" s="242"/>
      <c r="J150" s="188"/>
    </row>
    <row r="151" spans="2:10" ht="22.35" customHeight="1">
      <c r="B151" s="570"/>
      <c r="C151" s="243" t="s">
        <v>1</v>
      </c>
      <c r="D151" s="243"/>
      <c r="E151" s="301" t="s">
        <v>5</v>
      </c>
      <c r="F151" s="301"/>
      <c r="G151" s="240">
        <v>6.7770886104000008</v>
      </c>
      <c r="H151" s="241">
        <f t="shared" si="3"/>
        <v>218.08671148267203</v>
      </c>
      <c r="I151" s="242"/>
      <c r="J151" s="188"/>
    </row>
    <row r="152" spans="2:10" ht="22.35" customHeight="1">
      <c r="B152" s="570"/>
      <c r="C152" s="243"/>
      <c r="D152" s="243"/>
      <c r="E152" s="301" t="s">
        <v>150</v>
      </c>
      <c r="F152" s="301"/>
      <c r="G152" s="240">
        <v>5.4084257640000004</v>
      </c>
      <c r="H152" s="241">
        <f t="shared" si="3"/>
        <v>174.04314108552001</v>
      </c>
      <c r="I152" s="242"/>
      <c r="J152" s="188"/>
    </row>
    <row r="153" spans="2:10" ht="22.35" customHeight="1">
      <c r="B153" s="570"/>
      <c r="C153" s="261"/>
      <c r="D153" s="261"/>
      <c r="E153" s="302" t="s">
        <v>8</v>
      </c>
      <c r="F153" s="302"/>
      <c r="G153" s="248">
        <v>5.220786502800002</v>
      </c>
      <c r="H153" s="249">
        <f t="shared" si="3"/>
        <v>168.00490966010406</v>
      </c>
      <c r="I153" s="242"/>
      <c r="J153" s="188"/>
    </row>
    <row r="154" spans="2:10" ht="22.35" customHeight="1">
      <c r="B154" s="570"/>
      <c r="C154" s="243" t="s">
        <v>248</v>
      </c>
      <c r="D154" s="243"/>
      <c r="E154" s="301" t="s">
        <v>99</v>
      </c>
      <c r="F154" s="301"/>
      <c r="G154" s="240">
        <v>5.1983898120000003</v>
      </c>
      <c r="H154" s="241">
        <f t="shared" si="3"/>
        <v>167.28418415016</v>
      </c>
      <c r="I154" s="242"/>
      <c r="J154" s="188"/>
    </row>
    <row r="155" spans="2:10" ht="22.35" customHeight="1">
      <c r="B155" s="570"/>
      <c r="C155" s="243"/>
      <c r="D155" s="243"/>
      <c r="E155" s="301" t="s">
        <v>101</v>
      </c>
      <c r="F155" s="301"/>
      <c r="G155" s="240">
        <v>5.0183589959999999</v>
      </c>
      <c r="H155" s="241">
        <f t="shared" si="3"/>
        <v>161.49079249127999</v>
      </c>
      <c r="I155" s="242"/>
      <c r="J155" s="188"/>
    </row>
    <row r="156" spans="2:10" ht="22.35" customHeight="1">
      <c r="B156" s="552"/>
      <c r="C156" s="261"/>
      <c r="D156" s="261"/>
      <c r="E156" s="302"/>
      <c r="F156" s="302"/>
      <c r="G156" s="248"/>
      <c r="H156" s="249"/>
      <c r="I156" s="242"/>
      <c r="J156" s="188"/>
    </row>
    <row r="157" spans="2:10" ht="22.35" customHeight="1">
      <c r="B157" s="553"/>
      <c r="C157" s="250" t="s">
        <v>267</v>
      </c>
      <c r="D157" s="251" t="s">
        <v>52</v>
      </c>
      <c r="E157" s="303" t="s">
        <v>98</v>
      </c>
      <c r="F157" s="303"/>
      <c r="G157" s="253">
        <v>5.849929908</v>
      </c>
      <c r="H157" s="254">
        <f t="shared" si="3"/>
        <v>188.25074443944001</v>
      </c>
      <c r="I157" s="242"/>
      <c r="J157" s="188"/>
    </row>
    <row r="158" spans="2:10" ht="22.35" customHeight="1">
      <c r="B158" s="570"/>
      <c r="C158" s="305" t="s">
        <v>268</v>
      </c>
      <c r="D158" s="255"/>
      <c r="E158" s="303" t="s">
        <v>5</v>
      </c>
      <c r="F158" s="303"/>
      <c r="G158" s="253">
        <v>5.3753129532000017</v>
      </c>
      <c r="H158" s="254">
        <f t="shared" si="3"/>
        <v>172.97757083397605</v>
      </c>
      <c r="I158" s="242"/>
      <c r="J158" s="188"/>
    </row>
    <row r="159" spans="2:10" ht="22.35" customHeight="1">
      <c r="B159" s="570"/>
      <c r="C159" s="255" t="s">
        <v>1</v>
      </c>
      <c r="D159" s="255"/>
      <c r="E159" s="303" t="s">
        <v>150</v>
      </c>
      <c r="F159" s="303"/>
      <c r="G159" s="253">
        <v>4.2936278004000004</v>
      </c>
      <c r="H159" s="254">
        <f t="shared" si="3"/>
        <v>138.16894261687202</v>
      </c>
      <c r="I159" s="242"/>
      <c r="J159" s="188"/>
    </row>
    <row r="160" spans="2:10" ht="22.35" customHeight="1">
      <c r="B160" s="570"/>
      <c r="C160" s="256"/>
      <c r="D160" s="256"/>
      <c r="E160" s="304" t="s">
        <v>8</v>
      </c>
      <c r="F160" s="304"/>
      <c r="G160" s="258">
        <v>4.1501389536</v>
      </c>
      <c r="H160" s="259">
        <f t="shared" si="3"/>
        <v>133.55147152684799</v>
      </c>
      <c r="I160" s="242"/>
      <c r="J160" s="188"/>
    </row>
    <row r="161" spans="2:10" ht="22.35" customHeight="1">
      <c r="B161" s="570"/>
      <c r="C161" s="255" t="s">
        <v>269</v>
      </c>
      <c r="D161" s="255"/>
      <c r="E161" s="303" t="s">
        <v>99</v>
      </c>
      <c r="F161" s="303"/>
      <c r="G161" s="253">
        <v>4.1182049160000007</v>
      </c>
      <c r="H161" s="254">
        <f t="shared" si="3"/>
        <v>132.52383419688002</v>
      </c>
      <c r="I161" s="242"/>
      <c r="J161" s="188"/>
    </row>
    <row r="162" spans="2:10" ht="22.35" customHeight="1">
      <c r="B162" s="570"/>
      <c r="C162" s="255"/>
      <c r="D162" s="255"/>
      <c r="E162" s="303" t="s">
        <v>101</v>
      </c>
      <c r="F162" s="303"/>
      <c r="G162" s="253">
        <v>3.983181804</v>
      </c>
      <c r="H162" s="254">
        <f t="shared" si="3"/>
        <v>128.17879045271999</v>
      </c>
      <c r="I162" s="242"/>
      <c r="J162" s="188"/>
    </row>
    <row r="163" spans="2:10" ht="22.35" customHeight="1">
      <c r="B163" s="552"/>
      <c r="C163" s="256"/>
      <c r="D163" s="256"/>
      <c r="E163" s="304"/>
      <c r="F163" s="304"/>
      <c r="G163" s="258"/>
      <c r="H163" s="259"/>
      <c r="I163" s="242"/>
      <c r="J163" s="188"/>
    </row>
    <row r="164" spans="2:10" ht="22.35" customHeight="1">
      <c r="B164" s="553"/>
      <c r="C164" s="237" t="s">
        <v>270</v>
      </c>
      <c r="D164" s="238" t="s">
        <v>14</v>
      </c>
      <c r="E164" s="301" t="s">
        <v>98</v>
      </c>
      <c r="F164" s="301"/>
      <c r="G164" s="240">
        <v>15.2208553644</v>
      </c>
      <c r="H164" s="241">
        <f t="shared" si="3"/>
        <v>489.80712562639201</v>
      </c>
      <c r="I164" s="242"/>
      <c r="J164" s="188"/>
    </row>
    <row r="165" spans="2:10" ht="22.35" customHeight="1">
      <c r="B165" s="570"/>
      <c r="C165" s="306" t="s">
        <v>271</v>
      </c>
      <c r="D165" s="243"/>
      <c r="E165" s="301" t="s">
        <v>5</v>
      </c>
      <c r="F165" s="301"/>
      <c r="G165" s="240">
        <v>13.984643761200001</v>
      </c>
      <c r="H165" s="241">
        <f t="shared" si="3"/>
        <v>450.02583623541602</v>
      </c>
      <c r="I165" s="242"/>
      <c r="J165" s="188"/>
    </row>
    <row r="166" spans="2:10" ht="22.35" customHeight="1">
      <c r="B166" s="570"/>
      <c r="C166" s="243" t="s">
        <v>1</v>
      </c>
      <c r="D166" s="243"/>
      <c r="E166" s="301" t="s">
        <v>150</v>
      </c>
      <c r="F166" s="301"/>
      <c r="G166" s="240">
        <v>11.159017239600001</v>
      </c>
      <c r="H166" s="241">
        <f t="shared" si="3"/>
        <v>359.09717477032802</v>
      </c>
      <c r="I166" s="242"/>
      <c r="J166" s="188"/>
    </row>
    <row r="167" spans="2:10" ht="22.35" customHeight="1">
      <c r="B167" s="570"/>
      <c r="C167" s="261"/>
      <c r="D167" s="261"/>
      <c r="E167" s="302" t="s">
        <v>8</v>
      </c>
      <c r="F167" s="302"/>
      <c r="G167" s="248">
        <v>10.783738717200002</v>
      </c>
      <c r="H167" s="249">
        <f t="shared" si="3"/>
        <v>347.02071191949608</v>
      </c>
      <c r="I167" s="242"/>
      <c r="J167" s="188"/>
    </row>
    <row r="168" spans="2:10" ht="22.35" customHeight="1">
      <c r="B168" s="570"/>
      <c r="C168" s="243" t="s">
        <v>248</v>
      </c>
      <c r="D168" s="243"/>
      <c r="E168" s="301" t="s">
        <v>99</v>
      </c>
      <c r="F168" s="301"/>
      <c r="G168" s="240">
        <v>10.711833552</v>
      </c>
      <c r="H168" s="241">
        <f t="shared" si="3"/>
        <v>344.70680370335998</v>
      </c>
      <c r="I168" s="242"/>
      <c r="J168" s="188"/>
    </row>
    <row r="169" spans="2:10" ht="22.35" customHeight="1">
      <c r="B169" s="570"/>
      <c r="C169" s="243"/>
      <c r="D169" s="243"/>
      <c r="E169" s="301" t="s">
        <v>101</v>
      </c>
      <c r="F169" s="301"/>
      <c r="G169" s="240">
        <v>10.351771919999999</v>
      </c>
      <c r="H169" s="241">
        <f t="shared" si="3"/>
        <v>333.12002038559996</v>
      </c>
      <c r="I169" s="242"/>
      <c r="J169" s="188"/>
    </row>
    <row r="170" spans="2:10" ht="22.35" customHeight="1">
      <c r="B170" s="552"/>
      <c r="C170" s="261"/>
      <c r="D170" s="261"/>
      <c r="E170" s="302"/>
      <c r="F170" s="302"/>
      <c r="G170" s="248"/>
      <c r="H170" s="249"/>
      <c r="I170" s="242"/>
      <c r="J170" s="188"/>
    </row>
    <row r="171" spans="2:10" ht="22.35" customHeight="1">
      <c r="B171" s="553"/>
      <c r="C171" s="250" t="s">
        <v>270</v>
      </c>
      <c r="D171" s="251" t="s">
        <v>13</v>
      </c>
      <c r="E171" s="303" t="s">
        <v>98</v>
      </c>
      <c r="F171" s="303"/>
      <c r="G171" s="253">
        <v>7.6159464840000002</v>
      </c>
      <c r="H171" s="254">
        <f t="shared" si="3"/>
        <v>245.08115785512001</v>
      </c>
      <c r="I171" s="242"/>
      <c r="J171" s="188"/>
    </row>
    <row r="172" spans="2:10" ht="22.35" customHeight="1">
      <c r="B172" s="570"/>
      <c r="C172" s="305" t="s">
        <v>272</v>
      </c>
      <c r="D172" s="255"/>
      <c r="E172" s="303" t="s">
        <v>5</v>
      </c>
      <c r="F172" s="303"/>
      <c r="G172" s="253">
        <v>6.9868030788000004</v>
      </c>
      <c r="H172" s="254">
        <f t="shared" si="3"/>
        <v>224.835323075784</v>
      </c>
      <c r="I172" s="242"/>
      <c r="J172" s="188"/>
    </row>
    <row r="173" spans="2:10" ht="22.35" customHeight="1">
      <c r="B173" s="570"/>
      <c r="C173" s="255" t="s">
        <v>1</v>
      </c>
      <c r="D173" s="255"/>
      <c r="E173" s="303" t="s">
        <v>150</v>
      </c>
      <c r="F173" s="303"/>
      <c r="G173" s="253">
        <v>5.5739898179999994</v>
      </c>
      <c r="H173" s="254">
        <f t="shared" si="3"/>
        <v>179.37099234323998</v>
      </c>
      <c r="I173" s="242"/>
      <c r="J173" s="188"/>
    </row>
    <row r="174" spans="2:10" ht="22.35" customHeight="1">
      <c r="B174" s="570"/>
      <c r="C174" s="256"/>
      <c r="D174" s="256"/>
      <c r="E174" s="304" t="s">
        <v>8</v>
      </c>
      <c r="F174" s="304"/>
      <c r="G174" s="258">
        <v>5.3863505568000001</v>
      </c>
      <c r="H174" s="259">
        <f t="shared" si="3"/>
        <v>173.332760917824</v>
      </c>
      <c r="I174" s="242"/>
      <c r="J174" s="188"/>
    </row>
    <row r="175" spans="2:10" ht="22.35" customHeight="1">
      <c r="B175" s="570"/>
      <c r="C175" s="255" t="s">
        <v>248</v>
      </c>
      <c r="D175" s="255"/>
      <c r="E175" s="303" t="s">
        <v>99</v>
      </c>
      <c r="F175" s="303"/>
      <c r="G175" s="253">
        <v>5.3559167759999999</v>
      </c>
      <c r="H175" s="254">
        <f t="shared" si="3"/>
        <v>172.35340185167999</v>
      </c>
      <c r="I175" s="242"/>
      <c r="J175" s="188"/>
    </row>
    <row r="176" spans="2:10" ht="22.35" customHeight="1">
      <c r="B176" s="570"/>
      <c r="C176" s="255"/>
      <c r="D176" s="255"/>
      <c r="E176" s="303" t="s">
        <v>101</v>
      </c>
      <c r="F176" s="303"/>
      <c r="G176" s="253">
        <v>5.1758859599999996</v>
      </c>
      <c r="H176" s="254">
        <f t="shared" si="3"/>
        <v>166.56001019279998</v>
      </c>
      <c r="I176" s="242"/>
      <c r="J176" s="188"/>
    </row>
    <row r="177" spans="2:10" ht="22.35" customHeight="1">
      <c r="B177" s="552"/>
      <c r="C177" s="256"/>
      <c r="D177" s="256"/>
      <c r="E177" s="304"/>
      <c r="F177" s="304"/>
      <c r="G177" s="258"/>
      <c r="H177" s="259"/>
      <c r="I177" s="242"/>
      <c r="J177" s="188"/>
    </row>
    <row r="178" spans="2:10" ht="22.35" customHeight="1">
      <c r="B178" s="553"/>
      <c r="C178" s="237" t="s">
        <v>273</v>
      </c>
      <c r="D178" s="238" t="s">
        <v>12</v>
      </c>
      <c r="E178" s="301" t="s">
        <v>98</v>
      </c>
      <c r="F178" s="301"/>
      <c r="G178" s="240">
        <v>9.9559184472000002</v>
      </c>
      <c r="H178" s="241">
        <f t="shared" si="3"/>
        <v>320.38145563089603</v>
      </c>
      <c r="I178" s="242"/>
      <c r="J178" s="188"/>
    </row>
    <row r="179" spans="2:10" ht="22.35" customHeight="1">
      <c r="B179" s="570"/>
      <c r="C179" s="243" t="s">
        <v>1</v>
      </c>
      <c r="D179" s="243"/>
      <c r="E179" s="301" t="s">
        <v>5</v>
      </c>
      <c r="F179" s="301"/>
      <c r="G179" s="240">
        <v>9.1391357808000002</v>
      </c>
      <c r="H179" s="241">
        <f t="shared" si="3"/>
        <v>294.09738942614399</v>
      </c>
      <c r="I179" s="242"/>
      <c r="J179" s="188"/>
    </row>
    <row r="180" spans="2:10" ht="22.35" customHeight="1">
      <c r="B180" s="570"/>
      <c r="C180" s="243"/>
      <c r="D180" s="243"/>
      <c r="E180" s="301" t="s">
        <v>150</v>
      </c>
      <c r="F180" s="301"/>
      <c r="G180" s="240">
        <v>7.2958559796000015</v>
      </c>
      <c r="H180" s="241">
        <f t="shared" si="3"/>
        <v>234.78064542352806</v>
      </c>
      <c r="I180" s="242"/>
      <c r="J180" s="188"/>
    </row>
    <row r="181" spans="2:10" ht="22.35" customHeight="1">
      <c r="B181" s="570"/>
      <c r="C181" s="261"/>
      <c r="D181" s="261"/>
      <c r="E181" s="302" t="s">
        <v>8</v>
      </c>
      <c r="F181" s="302"/>
      <c r="G181" s="248">
        <v>7.0530287004000005</v>
      </c>
      <c r="H181" s="249">
        <f t="shared" si="3"/>
        <v>226.96646357887201</v>
      </c>
      <c r="I181" s="242"/>
      <c r="J181" s="188"/>
    </row>
    <row r="182" spans="2:10" ht="22.35" customHeight="1">
      <c r="B182" s="570"/>
      <c r="C182" s="243" t="s">
        <v>248</v>
      </c>
      <c r="D182" s="243"/>
      <c r="E182" s="301" t="s">
        <v>99</v>
      </c>
      <c r="F182" s="301"/>
      <c r="G182" s="240">
        <v>7.0099498980000012</v>
      </c>
      <c r="H182" s="241">
        <f t="shared" si="3"/>
        <v>225.58018771764003</v>
      </c>
      <c r="I182" s="242"/>
      <c r="J182" s="188"/>
    </row>
    <row r="183" spans="2:10" ht="22.35" customHeight="1">
      <c r="B183" s="570"/>
      <c r="C183" s="243"/>
      <c r="D183" s="243"/>
      <c r="E183" s="301" t="s">
        <v>101</v>
      </c>
      <c r="F183" s="301"/>
      <c r="G183" s="240">
        <v>6.7736594520000004</v>
      </c>
      <c r="H183" s="241">
        <f t="shared" si="3"/>
        <v>217.97636116536</v>
      </c>
      <c r="I183" s="242"/>
      <c r="J183" s="188"/>
    </row>
    <row r="184" spans="2:10" ht="22.35" customHeight="1">
      <c r="B184" s="552"/>
      <c r="C184" s="261"/>
      <c r="D184" s="261"/>
      <c r="E184" s="302"/>
      <c r="F184" s="302"/>
      <c r="G184" s="248"/>
      <c r="H184" s="249"/>
      <c r="I184" s="242"/>
      <c r="J184" s="188"/>
    </row>
    <row r="185" spans="2:10" ht="22.35" customHeight="1">
      <c r="B185" s="555"/>
      <c r="C185" s="250" t="s">
        <v>53</v>
      </c>
      <c r="D185" s="251" t="s">
        <v>54</v>
      </c>
      <c r="E185" s="303" t="s">
        <v>98</v>
      </c>
      <c r="F185" s="303"/>
      <c r="G185" s="253">
        <v>9.9559184472000002</v>
      </c>
      <c r="H185" s="254">
        <f t="shared" si="3"/>
        <v>320.38145563089603</v>
      </c>
      <c r="I185" s="242"/>
      <c r="J185" s="188"/>
    </row>
    <row r="186" spans="2:10" ht="22.35" customHeight="1">
      <c r="B186" s="557"/>
      <c r="C186" s="307" t="s">
        <v>274</v>
      </c>
      <c r="D186" s="255"/>
      <c r="E186" s="303" t="s">
        <v>5</v>
      </c>
      <c r="F186" s="303"/>
      <c r="G186" s="253">
        <v>9.1391357808000002</v>
      </c>
      <c r="H186" s="254">
        <f t="shared" si="3"/>
        <v>294.09738942614399</v>
      </c>
      <c r="I186" s="242"/>
      <c r="J186" s="188"/>
    </row>
    <row r="187" spans="2:10" ht="22.35" customHeight="1">
      <c r="B187" s="557"/>
      <c r="C187" s="255" t="s">
        <v>1</v>
      </c>
      <c r="D187" s="255"/>
      <c r="E187" s="303" t="s">
        <v>150</v>
      </c>
      <c r="F187" s="303"/>
      <c r="G187" s="253">
        <v>7.2958559796000015</v>
      </c>
      <c r="H187" s="254">
        <f t="shared" si="3"/>
        <v>234.78064542352806</v>
      </c>
      <c r="I187" s="242"/>
      <c r="J187" s="188"/>
    </row>
    <row r="188" spans="2:10" ht="22.35" customHeight="1">
      <c r="B188" s="557"/>
      <c r="C188" s="251"/>
      <c r="D188" s="251"/>
      <c r="E188" s="303" t="s">
        <v>8</v>
      </c>
      <c r="F188" s="303"/>
      <c r="G188" s="253">
        <v>7.0530287004000005</v>
      </c>
      <c r="H188" s="254">
        <f t="shared" si="3"/>
        <v>226.96646357887201</v>
      </c>
      <c r="I188" s="242"/>
      <c r="J188" s="188"/>
    </row>
    <row r="189" spans="2:10" ht="22.35" customHeight="1">
      <c r="B189" s="557"/>
      <c r="C189" s="255"/>
      <c r="D189" s="255"/>
      <c r="E189" s="303" t="s">
        <v>99</v>
      </c>
      <c r="F189" s="303"/>
      <c r="G189" s="253">
        <v>7.0099498980000012</v>
      </c>
      <c r="H189" s="254">
        <f t="shared" si="3"/>
        <v>225.58018771764003</v>
      </c>
      <c r="I189" s="242"/>
      <c r="J189" s="188"/>
    </row>
    <row r="190" spans="2:10" ht="22.35" customHeight="1">
      <c r="B190" s="557"/>
      <c r="C190" s="256"/>
      <c r="D190" s="256"/>
      <c r="E190" s="304" t="s">
        <v>101</v>
      </c>
      <c r="F190" s="304"/>
      <c r="G190" s="258">
        <v>6.7736594520000004</v>
      </c>
      <c r="H190" s="259">
        <f t="shared" si="3"/>
        <v>217.97636116536</v>
      </c>
      <c r="I190" s="242"/>
      <c r="J190" s="188"/>
    </row>
    <row r="191" spans="2:10" ht="22.35" customHeight="1">
      <c r="B191" s="557"/>
      <c r="C191" s="473" t="s">
        <v>53</v>
      </c>
      <c r="D191" s="251"/>
      <c r="E191" s="303" t="s">
        <v>98</v>
      </c>
      <c r="F191" s="303"/>
      <c r="G191" s="253">
        <v>2.0297999999999998</v>
      </c>
      <c r="H191" s="254">
        <f t="shared" si="3"/>
        <v>65.318963999999994</v>
      </c>
      <c r="I191" s="242"/>
      <c r="J191" s="188"/>
    </row>
    <row r="192" spans="2:10" ht="22.35" customHeight="1">
      <c r="B192" s="557"/>
      <c r="C192" s="473" t="s">
        <v>560</v>
      </c>
      <c r="D192" s="251"/>
      <c r="E192" s="303" t="s">
        <v>5</v>
      </c>
      <c r="F192" s="303"/>
      <c r="G192" s="253">
        <v>1.9278</v>
      </c>
      <c r="H192" s="254">
        <f t="shared" si="3"/>
        <v>62.036603999999997</v>
      </c>
      <c r="I192" s="242"/>
      <c r="J192" s="188"/>
    </row>
    <row r="193" spans="2:10" ht="22.35" customHeight="1">
      <c r="B193" s="557"/>
      <c r="C193" s="251" t="s">
        <v>559</v>
      </c>
      <c r="D193" s="251"/>
      <c r="E193" s="303" t="s">
        <v>150</v>
      </c>
      <c r="F193" s="303"/>
      <c r="G193" s="253">
        <v>1.8258000000000001</v>
      </c>
      <c r="H193" s="254">
        <f t="shared" si="3"/>
        <v>58.754244</v>
      </c>
      <c r="I193" s="242"/>
      <c r="J193" s="188"/>
    </row>
    <row r="194" spans="2:10" ht="22.35" customHeight="1">
      <c r="B194" s="557"/>
      <c r="C194" s="251"/>
      <c r="D194" s="251"/>
      <c r="E194" s="303" t="s">
        <v>8</v>
      </c>
      <c r="F194" s="303"/>
      <c r="G194" s="253">
        <v>1.7850000000000001</v>
      </c>
      <c r="H194" s="254">
        <f t="shared" si="3"/>
        <v>57.441300000000005</v>
      </c>
      <c r="I194" s="242"/>
      <c r="J194" s="188"/>
    </row>
    <row r="195" spans="2:10" ht="22.35" customHeight="1">
      <c r="B195" s="557"/>
      <c r="C195" s="251"/>
      <c r="D195" s="251"/>
      <c r="E195" s="303" t="s">
        <v>99</v>
      </c>
      <c r="F195" s="303"/>
      <c r="G195" s="253">
        <v>1.7850000000000001</v>
      </c>
      <c r="H195" s="254">
        <f t="shared" si="3"/>
        <v>57.441300000000005</v>
      </c>
      <c r="I195" s="242"/>
      <c r="J195" s="188"/>
    </row>
    <row r="196" spans="2:10" ht="22.35" customHeight="1">
      <c r="B196" s="556"/>
      <c r="C196" s="256"/>
      <c r="D196" s="256"/>
      <c r="E196" s="304" t="s">
        <v>101</v>
      </c>
      <c r="F196" s="303"/>
      <c r="G196" s="253">
        <v>1.734</v>
      </c>
      <c r="H196" s="259">
        <f t="shared" si="3"/>
        <v>55.80012</v>
      </c>
      <c r="I196" s="242"/>
      <c r="J196" s="188"/>
    </row>
    <row r="197" spans="2:10" ht="22.35" customHeight="1">
      <c r="B197" s="553"/>
      <c r="C197" s="237" t="s">
        <v>55</v>
      </c>
      <c r="D197" s="238" t="s">
        <v>10</v>
      </c>
      <c r="E197" s="301" t="s">
        <v>56</v>
      </c>
      <c r="F197" s="301"/>
      <c r="G197" s="308">
        <v>3.3659999999999997</v>
      </c>
      <c r="H197" s="241">
        <f t="shared" si="3"/>
        <v>108.31787999999999</v>
      </c>
      <c r="I197" s="242"/>
      <c r="J197" s="188"/>
    </row>
    <row r="198" spans="2:10" ht="22.35" customHeight="1">
      <c r="B198" s="570"/>
      <c r="C198" s="309" t="s">
        <v>284</v>
      </c>
      <c r="D198" s="243"/>
      <c r="E198" s="301"/>
      <c r="F198" s="301"/>
      <c r="G198" s="297"/>
      <c r="H198" s="241"/>
      <c r="I198" s="242"/>
      <c r="J198" s="188"/>
    </row>
    <row r="199" spans="2:10" ht="22.35" customHeight="1">
      <c r="B199" s="570"/>
      <c r="C199" s="309" t="s">
        <v>297</v>
      </c>
      <c r="D199" s="243"/>
      <c r="E199" s="301"/>
      <c r="F199" s="301"/>
      <c r="G199" s="297"/>
      <c r="H199" s="241"/>
      <c r="I199" s="242"/>
      <c r="J199" s="188"/>
    </row>
    <row r="200" spans="2:10" ht="22.35" customHeight="1">
      <c r="B200" s="593"/>
      <c r="C200" s="250" t="s">
        <v>55</v>
      </c>
      <c r="D200" s="251" t="s">
        <v>57</v>
      </c>
      <c r="E200" s="303" t="s">
        <v>56</v>
      </c>
      <c r="F200" s="303"/>
      <c r="G200" s="310">
        <v>9.907157999999999</v>
      </c>
      <c r="H200" s="254">
        <f t="shared" si="3"/>
        <v>318.81234443999995</v>
      </c>
      <c r="I200" s="242"/>
      <c r="J200" s="188"/>
    </row>
    <row r="201" spans="2:10" ht="22.35" customHeight="1">
      <c r="B201" s="594"/>
      <c r="C201" s="264" t="s">
        <v>284</v>
      </c>
      <c r="D201" s="251"/>
      <c r="E201" s="303"/>
      <c r="F201" s="303"/>
      <c r="G201" s="311"/>
      <c r="H201" s="254"/>
      <c r="I201" s="242"/>
      <c r="J201" s="188"/>
    </row>
    <row r="202" spans="2:10" ht="22.35" customHeight="1">
      <c r="B202" s="594"/>
      <c r="C202" s="264" t="s">
        <v>275</v>
      </c>
      <c r="D202" s="251"/>
      <c r="E202" s="303"/>
      <c r="F202" s="303"/>
      <c r="G202" s="311"/>
      <c r="H202" s="254"/>
      <c r="I202" s="242"/>
      <c r="J202" s="188"/>
    </row>
    <row r="203" spans="2:10" ht="22.35" customHeight="1">
      <c r="B203" s="553"/>
      <c r="C203" s="237" t="s">
        <v>276</v>
      </c>
      <c r="D203" s="238" t="s">
        <v>58</v>
      </c>
      <c r="E203" s="301" t="s">
        <v>56</v>
      </c>
      <c r="F203" s="301"/>
      <c r="G203" s="312">
        <v>21.42</v>
      </c>
      <c r="H203" s="241">
        <f t="shared" si="3"/>
        <v>689.29560000000004</v>
      </c>
      <c r="I203" s="242"/>
      <c r="J203" s="188"/>
    </row>
    <row r="204" spans="2:10" ht="22.35" customHeight="1">
      <c r="B204" s="570"/>
      <c r="C204" s="309" t="s">
        <v>277</v>
      </c>
      <c r="D204" s="243"/>
      <c r="E204" s="301"/>
      <c r="F204" s="301"/>
      <c r="G204" s="240"/>
      <c r="H204" s="241"/>
      <c r="I204" s="242"/>
      <c r="J204" s="188"/>
    </row>
    <row r="205" spans="2:10" ht="22.35" customHeight="1">
      <c r="B205" s="570"/>
      <c r="C205" s="309" t="s">
        <v>284</v>
      </c>
      <c r="D205" s="243"/>
      <c r="E205" s="180"/>
      <c r="F205" s="301"/>
      <c r="G205" s="240"/>
      <c r="H205" s="241"/>
      <c r="I205" s="242"/>
      <c r="J205" s="188"/>
    </row>
    <row r="206" spans="2:10" ht="19.5" customHeight="1">
      <c r="B206" s="555"/>
      <c r="C206" s="250" t="s">
        <v>278</v>
      </c>
      <c r="D206" s="251" t="s">
        <v>17</v>
      </c>
      <c r="E206" s="303" t="s">
        <v>56</v>
      </c>
      <c r="F206" s="303"/>
      <c r="G206" s="310">
        <v>29.795220000000004</v>
      </c>
      <c r="H206" s="254">
        <f t="shared" si="3"/>
        <v>958.81017960000008</v>
      </c>
      <c r="I206" s="242"/>
      <c r="J206" s="188"/>
    </row>
    <row r="207" spans="2:10" ht="42" customHeight="1">
      <c r="B207" s="557"/>
      <c r="C207" s="307" t="s">
        <v>285</v>
      </c>
      <c r="D207" s="255"/>
      <c r="E207" s="303"/>
      <c r="F207" s="303"/>
      <c r="G207" s="311"/>
      <c r="H207" s="254"/>
      <c r="I207" s="242"/>
      <c r="J207" s="188"/>
    </row>
    <row r="208" spans="2:10" ht="22.35" customHeight="1">
      <c r="B208" s="555"/>
      <c r="C208" s="237" t="s">
        <v>279</v>
      </c>
      <c r="D208" s="238" t="s">
        <v>18</v>
      </c>
      <c r="E208" s="301" t="s">
        <v>56</v>
      </c>
      <c r="F208" s="301"/>
      <c r="G208" s="313">
        <v>33.897150000000003</v>
      </c>
      <c r="H208" s="241">
        <f t="shared" si="3"/>
        <v>1090.810287</v>
      </c>
      <c r="I208" s="242"/>
      <c r="J208" s="188"/>
    </row>
    <row r="209" spans="2:10" ht="21.75" customHeight="1">
      <c r="B209" s="557"/>
      <c r="C209" s="309" t="s">
        <v>280</v>
      </c>
      <c r="D209" s="243"/>
      <c r="E209" s="301"/>
      <c r="F209" s="301"/>
      <c r="G209" s="297"/>
      <c r="H209" s="241"/>
      <c r="I209" s="242"/>
      <c r="J209" s="188"/>
    </row>
    <row r="210" spans="2:10" ht="21.75" customHeight="1">
      <c r="B210" s="557"/>
      <c r="C210" s="309" t="s">
        <v>283</v>
      </c>
      <c r="D210" s="243"/>
      <c r="E210" s="301"/>
      <c r="F210" s="301"/>
      <c r="G210" s="297"/>
      <c r="H210" s="241"/>
      <c r="I210" s="242"/>
      <c r="J210" s="188"/>
    </row>
    <row r="211" spans="2:10" ht="38.25" customHeight="1">
      <c r="B211" s="574"/>
      <c r="C211" s="571" t="s">
        <v>281</v>
      </c>
      <c r="D211" s="251" t="s">
        <v>205</v>
      </c>
      <c r="E211" s="303" t="s">
        <v>208</v>
      </c>
      <c r="F211" s="303"/>
      <c r="G211" s="310">
        <v>0.81600000000000006</v>
      </c>
      <c r="H211" s="254">
        <f t="shared" si="3"/>
        <v>26.258880000000001</v>
      </c>
      <c r="I211" s="242"/>
      <c r="J211" s="188"/>
    </row>
    <row r="212" spans="2:10" ht="13.5" customHeight="1">
      <c r="B212" s="574"/>
      <c r="C212" s="571"/>
      <c r="D212" s="251"/>
      <c r="E212" s="303"/>
      <c r="F212" s="303"/>
      <c r="G212" s="311"/>
      <c r="H212" s="254"/>
      <c r="I212" s="242"/>
      <c r="J212" s="188"/>
    </row>
    <row r="213" spans="2:10" ht="21.75" customHeight="1">
      <c r="B213" s="574"/>
      <c r="C213" s="572" t="s">
        <v>282</v>
      </c>
      <c r="D213" s="243" t="s">
        <v>210</v>
      </c>
      <c r="E213" s="314" t="s">
        <v>206</v>
      </c>
      <c r="F213" s="599" t="s">
        <v>207</v>
      </c>
      <c r="G213" s="297">
        <v>9.18</v>
      </c>
      <c r="H213" s="241">
        <f>G213*$H$61</f>
        <v>295.41239999999999</v>
      </c>
      <c r="I213" s="242"/>
      <c r="J213" s="188"/>
    </row>
    <row r="214" spans="2:10" ht="22.35" customHeight="1">
      <c r="B214" s="575"/>
      <c r="C214" s="573"/>
      <c r="D214" s="315"/>
      <c r="E214" s="314" t="s">
        <v>209</v>
      </c>
      <c r="F214" s="600"/>
      <c r="G214" s="316">
        <v>9.69</v>
      </c>
      <c r="H214" s="241">
        <f>G214*$H$61</f>
        <v>311.82419999999996</v>
      </c>
      <c r="I214" s="242"/>
      <c r="J214" s="188"/>
    </row>
    <row r="215" spans="2:10" ht="22.35" customHeight="1">
      <c r="B215" s="301"/>
      <c r="C215" s="306" t="s">
        <v>279</v>
      </c>
      <c r="D215" s="238" t="s">
        <v>211</v>
      </c>
      <c r="E215" s="301" t="s">
        <v>212</v>
      </c>
      <c r="F215" s="301"/>
      <c r="G215" s="240">
        <v>50.897999999999996</v>
      </c>
      <c r="H215" s="241">
        <f>G215*$H$61</f>
        <v>1637.8976399999999</v>
      </c>
      <c r="I215" s="242"/>
      <c r="J215" s="188"/>
    </row>
    <row r="216" spans="2:10" ht="22.35" customHeight="1">
      <c r="B216" s="301"/>
      <c r="C216" s="238"/>
      <c r="D216" s="238"/>
      <c r="E216" s="301"/>
      <c r="F216" s="301"/>
      <c r="G216" s="240"/>
      <c r="H216" s="241"/>
      <c r="I216" s="242"/>
      <c r="J216" s="188"/>
    </row>
    <row r="217" spans="2:10" ht="22.35" customHeight="1">
      <c r="B217" s="301"/>
      <c r="C217" s="238"/>
      <c r="D217" s="238"/>
      <c r="E217" s="301"/>
      <c r="F217" s="301"/>
      <c r="G217" s="240"/>
      <c r="H217" s="241"/>
      <c r="I217" s="242"/>
      <c r="J217" s="188"/>
    </row>
    <row r="218" spans="2:10" ht="24.75" customHeight="1">
      <c r="B218" s="301"/>
      <c r="C218" s="238"/>
      <c r="D218" s="238"/>
      <c r="E218" s="301"/>
      <c r="F218" s="301"/>
      <c r="G218" s="240"/>
      <c r="H218" s="241"/>
      <c r="I218" s="242"/>
      <c r="J218" s="188"/>
    </row>
    <row r="219" spans="2:10" ht="37.5" customHeight="1">
      <c r="B219" s="225" t="s">
        <v>130</v>
      </c>
      <c r="C219" s="238"/>
      <c r="D219" s="238"/>
      <c r="E219" s="301"/>
      <c r="F219" s="301"/>
      <c r="G219" s="240"/>
      <c r="H219" s="241"/>
      <c r="I219" s="242"/>
      <c r="J219" s="188"/>
    </row>
    <row r="220" spans="2:10" ht="22.35" customHeight="1">
      <c r="B220" s="553"/>
      <c r="C220" s="250" t="s">
        <v>221</v>
      </c>
      <c r="D220" s="251"/>
      <c r="E220" s="303" t="s">
        <v>98</v>
      </c>
      <c r="F220" s="303" t="s">
        <v>462</v>
      </c>
      <c r="G220" s="253">
        <v>10.706475492000001</v>
      </c>
      <c r="H220" s="254">
        <f t="shared" si="3"/>
        <v>344.53438133256003</v>
      </c>
      <c r="I220" s="242"/>
      <c r="J220" s="188"/>
    </row>
    <row r="221" spans="2:10" ht="22.35" customHeight="1">
      <c r="B221" s="570"/>
      <c r="C221" s="317" t="s">
        <v>246</v>
      </c>
      <c r="D221" s="255"/>
      <c r="E221" s="303" t="s">
        <v>5</v>
      </c>
      <c r="F221" s="303" t="s">
        <v>462</v>
      </c>
      <c r="G221" s="253">
        <v>9.492339096000002</v>
      </c>
      <c r="H221" s="254">
        <f t="shared" si="3"/>
        <v>305.46347210928008</v>
      </c>
      <c r="I221" s="242"/>
      <c r="J221" s="188"/>
    </row>
    <row r="222" spans="2:10" ht="22.35" customHeight="1">
      <c r="B222" s="570"/>
      <c r="C222" s="255" t="s">
        <v>509</v>
      </c>
      <c r="D222" s="255"/>
      <c r="E222" s="303" t="s">
        <v>150</v>
      </c>
      <c r="F222" s="303" t="s">
        <v>463</v>
      </c>
      <c r="G222" s="253">
        <v>7.9470745920000008</v>
      </c>
      <c r="H222" s="254">
        <f t="shared" si="3"/>
        <v>255.73686037056001</v>
      </c>
      <c r="I222" s="242"/>
      <c r="J222" s="188"/>
    </row>
    <row r="223" spans="2:10" ht="22.35" customHeight="1">
      <c r="B223" s="570"/>
      <c r="C223" s="255"/>
      <c r="D223" s="255"/>
      <c r="E223" s="303" t="s">
        <v>44</v>
      </c>
      <c r="F223" s="303" t="s">
        <v>468</v>
      </c>
      <c r="G223" s="253">
        <v>7.9470745920000008</v>
      </c>
      <c r="H223" s="254">
        <f t="shared" si="3"/>
        <v>255.73686037056001</v>
      </c>
      <c r="I223" s="242"/>
      <c r="J223" s="188"/>
    </row>
    <row r="224" spans="2:10" ht="22.35" customHeight="1">
      <c r="B224" s="570"/>
      <c r="C224" s="255" t="s">
        <v>217</v>
      </c>
      <c r="D224" s="256"/>
      <c r="E224" s="304" t="s">
        <v>8</v>
      </c>
      <c r="F224" s="304" t="s">
        <v>468</v>
      </c>
      <c r="G224" s="258">
        <v>7.726322520000001</v>
      </c>
      <c r="H224" s="259">
        <f t="shared" si="3"/>
        <v>248.63305869360002</v>
      </c>
      <c r="I224" s="242"/>
      <c r="J224" s="188"/>
    </row>
    <row r="225" spans="2:10" ht="22.35" customHeight="1">
      <c r="B225" s="570"/>
      <c r="C225" s="255" t="s">
        <v>247</v>
      </c>
      <c r="D225" s="255"/>
      <c r="E225" s="303" t="s">
        <v>581</v>
      </c>
      <c r="F225" s="303" t="s">
        <v>463</v>
      </c>
      <c r="G225" s="253">
        <v>7.2359999999999998</v>
      </c>
      <c r="H225" s="254">
        <f t="shared" si="3"/>
        <v>232.85448</v>
      </c>
      <c r="I225" s="242"/>
      <c r="J225" s="188"/>
    </row>
    <row r="226" spans="2:10" ht="22.35" customHeight="1">
      <c r="B226" s="570"/>
      <c r="C226" s="255" t="s">
        <v>580</v>
      </c>
      <c r="D226" s="255"/>
      <c r="E226" s="303" t="s">
        <v>101</v>
      </c>
      <c r="F226" s="303" t="s">
        <v>463</v>
      </c>
      <c r="G226" s="253">
        <v>6.7511556000000015</v>
      </c>
      <c r="H226" s="254">
        <f t="shared" si="3"/>
        <v>217.25218720800004</v>
      </c>
      <c r="I226" s="242"/>
      <c r="J226" s="188"/>
    </row>
    <row r="227" spans="2:10" ht="22.35" customHeight="1">
      <c r="B227" s="552"/>
      <c r="C227" s="318"/>
      <c r="D227" s="318"/>
      <c r="E227" s="319" t="s">
        <v>59</v>
      </c>
      <c r="F227" s="319"/>
      <c r="G227" s="320">
        <v>6.3760914000000017</v>
      </c>
      <c r="H227" s="254">
        <f>G227*$H$61</f>
        <v>205.18262125200005</v>
      </c>
      <c r="I227" s="242"/>
      <c r="J227" s="188"/>
    </row>
    <row r="228" spans="2:10" ht="22.35" customHeight="1">
      <c r="B228" s="321" t="s">
        <v>286</v>
      </c>
      <c r="C228" s="238"/>
      <c r="D228" s="238"/>
      <c r="E228" s="301"/>
      <c r="F228" s="301"/>
      <c r="G228" s="240"/>
      <c r="H228" s="241"/>
      <c r="I228" s="242"/>
      <c r="J228" s="188"/>
    </row>
    <row r="229" spans="2:10" ht="22.35" customHeight="1">
      <c r="C229" s="238"/>
      <c r="D229" s="238"/>
      <c r="E229" s="301"/>
      <c r="F229" s="301"/>
      <c r="G229" s="240"/>
      <c r="H229" s="241"/>
      <c r="I229" s="242"/>
      <c r="J229" s="188"/>
    </row>
    <row r="230" spans="2:10" ht="22.35" customHeight="1">
      <c r="B230" s="301"/>
      <c r="C230" s="238"/>
      <c r="D230" s="238"/>
      <c r="E230" s="301"/>
      <c r="F230" s="301"/>
      <c r="G230" s="240"/>
      <c r="H230" s="241"/>
      <c r="I230" s="242"/>
      <c r="J230" s="188"/>
    </row>
    <row r="231" spans="2:10" ht="22.35" customHeight="1">
      <c r="C231" s="322"/>
      <c r="I231" s="242"/>
      <c r="J231" s="188"/>
    </row>
    <row r="232" spans="2:10" ht="32.25" customHeight="1">
      <c r="B232" s="225" t="s">
        <v>292</v>
      </c>
      <c r="C232" s="298"/>
      <c r="D232" s="226"/>
      <c r="E232" s="226"/>
      <c r="F232" s="226"/>
      <c r="G232" s="227"/>
      <c r="H232" s="227"/>
      <c r="I232" s="242"/>
      <c r="J232" s="188"/>
    </row>
    <row r="233" spans="2:10" ht="22.35" customHeight="1">
      <c r="B233" s="592" t="s">
        <v>266</v>
      </c>
      <c r="C233" s="592"/>
      <c r="D233" s="592"/>
      <c r="E233" s="592"/>
      <c r="F233" s="592"/>
      <c r="G233" s="592"/>
      <c r="H233" s="592"/>
      <c r="I233" s="242"/>
      <c r="J233" s="188"/>
    </row>
    <row r="234" spans="2:10" ht="22.35" customHeight="1">
      <c r="B234" s="244"/>
      <c r="C234" s="299"/>
      <c r="I234" s="242"/>
      <c r="J234" s="188"/>
    </row>
    <row r="235" spans="2:10" ht="22.35" customHeight="1">
      <c r="B235" s="323"/>
      <c r="C235" s="324"/>
      <c r="I235" s="242"/>
      <c r="J235" s="188"/>
    </row>
    <row r="236" spans="2:10" ht="22.35" customHeight="1">
      <c r="B236" s="232" t="s">
        <v>48</v>
      </c>
      <c r="C236" s="233"/>
      <c r="D236" s="234"/>
      <c r="E236" s="234"/>
      <c r="F236" s="234"/>
      <c r="G236" s="235"/>
      <c r="H236" s="235"/>
      <c r="I236" s="242"/>
      <c r="J236" s="188"/>
    </row>
    <row r="237" spans="2:10" ht="22.35" customHeight="1">
      <c r="B237" s="189" t="s">
        <v>225</v>
      </c>
      <c r="C237" s="190" t="s">
        <v>226</v>
      </c>
      <c r="D237" s="189" t="s">
        <v>249</v>
      </c>
      <c r="E237" s="189" t="s">
        <v>287</v>
      </c>
      <c r="F237" s="189"/>
      <c r="G237" s="236" t="s">
        <v>252</v>
      </c>
      <c r="H237" s="236" t="s">
        <v>255</v>
      </c>
      <c r="I237" s="242"/>
      <c r="J237" s="188"/>
    </row>
    <row r="238" spans="2:10" ht="22.35" customHeight="1">
      <c r="B238" s="550"/>
      <c r="C238" s="237" t="s">
        <v>288</v>
      </c>
      <c r="D238" s="238" t="s">
        <v>49</v>
      </c>
      <c r="E238" s="301" t="s">
        <v>98</v>
      </c>
      <c r="F238" s="301"/>
      <c r="G238" s="127">
        <v>9.7130911680000018</v>
      </c>
      <c r="H238" s="241">
        <f>G238*$H$61</f>
        <v>312.56727378624004</v>
      </c>
      <c r="I238" s="527" t="s">
        <v>613</v>
      </c>
      <c r="J238" s="188"/>
    </row>
    <row r="239" spans="2:10" ht="22.35" customHeight="1">
      <c r="B239" s="551"/>
      <c r="C239" s="243" t="s">
        <v>1</v>
      </c>
      <c r="D239" s="243"/>
      <c r="E239" s="301" t="s">
        <v>5</v>
      </c>
      <c r="F239" s="301"/>
      <c r="G239" s="127">
        <v>8.9294213124000024</v>
      </c>
      <c r="H239" s="241">
        <f t="shared" ref="H239:H240" si="4">G239*$H$61</f>
        <v>287.34877783303205</v>
      </c>
      <c r="I239" s="242"/>
      <c r="J239" s="188"/>
    </row>
    <row r="240" spans="2:10" ht="22.35" customHeight="1">
      <c r="B240" s="551"/>
      <c r="C240" s="243"/>
      <c r="D240" s="243"/>
      <c r="E240" s="301" t="s">
        <v>611</v>
      </c>
      <c r="F240" s="301"/>
      <c r="G240" s="127">
        <v>7.1192543220000006</v>
      </c>
      <c r="H240" s="241">
        <f t="shared" si="4"/>
        <v>229.09760408196001</v>
      </c>
      <c r="I240" s="242"/>
      <c r="J240" s="188"/>
    </row>
    <row r="241" spans="2:10" ht="22.35" customHeight="1">
      <c r="B241" s="552"/>
      <c r="C241" s="315"/>
      <c r="D241" s="315"/>
      <c r="E241" s="325"/>
      <c r="F241" s="325"/>
      <c r="G241" s="326"/>
      <c r="H241" s="327"/>
      <c r="I241" s="242"/>
      <c r="J241" s="188"/>
    </row>
    <row r="242" spans="2:10" ht="22.35" customHeight="1">
      <c r="B242" s="550"/>
      <c r="C242" s="328" t="s">
        <v>289</v>
      </c>
      <c r="D242" s="329" t="s">
        <v>60</v>
      </c>
      <c r="E242" s="303" t="s">
        <v>98</v>
      </c>
      <c r="F242" s="303"/>
      <c r="G242" s="487">
        <f>G262</f>
        <v>7.3731192048</v>
      </c>
      <c r="H242" s="254">
        <f>G242*$H$61</f>
        <v>237.26697601046399</v>
      </c>
      <c r="I242" s="242" t="s">
        <v>613</v>
      </c>
      <c r="J242" s="188"/>
    </row>
    <row r="243" spans="2:10" ht="22.35" customHeight="1">
      <c r="B243" s="550"/>
      <c r="C243" s="264" t="s">
        <v>290</v>
      </c>
      <c r="D243" s="251"/>
      <c r="E243" s="303" t="s">
        <v>5</v>
      </c>
      <c r="F243" s="303"/>
      <c r="G243" s="487">
        <f t="shared" ref="G243:G244" si="5">G263</f>
        <v>6.7770886104000008</v>
      </c>
      <c r="H243" s="254">
        <f t="shared" ref="H243:H244" si="6">G243*$H$61</f>
        <v>218.08671148267203</v>
      </c>
      <c r="I243" s="242"/>
      <c r="J243" s="188"/>
    </row>
    <row r="244" spans="2:10" ht="22.35" customHeight="1">
      <c r="B244" s="550"/>
      <c r="C244" s="251" t="s">
        <v>1</v>
      </c>
      <c r="D244" s="251"/>
      <c r="E244" s="303" t="s">
        <v>611</v>
      </c>
      <c r="F244" s="303"/>
      <c r="G244" s="487">
        <f t="shared" si="5"/>
        <v>5.4084257640000004</v>
      </c>
      <c r="H244" s="254">
        <f t="shared" si="6"/>
        <v>174.04314108552001</v>
      </c>
      <c r="I244" s="242"/>
      <c r="J244" s="188"/>
    </row>
    <row r="245" spans="2:10" ht="22.35" customHeight="1">
      <c r="B245" s="554"/>
      <c r="C245" s="318"/>
      <c r="D245" s="318"/>
      <c r="E245" s="319"/>
      <c r="F245" s="319"/>
      <c r="G245" s="320"/>
      <c r="H245" s="525"/>
      <c r="I245" s="242"/>
      <c r="J245" s="188"/>
    </row>
    <row r="246" spans="2:10" ht="22.35" customHeight="1">
      <c r="B246" s="553"/>
      <c r="C246" s="237" t="s">
        <v>291</v>
      </c>
      <c r="D246" s="238" t="s">
        <v>61</v>
      </c>
      <c r="E246" s="301" t="s">
        <v>98</v>
      </c>
      <c r="F246" s="301"/>
      <c r="G246" s="127">
        <f>G238</f>
        <v>9.7130911680000018</v>
      </c>
      <c r="H246" s="241">
        <f>G246*$H$61</f>
        <v>312.56727378624004</v>
      </c>
      <c r="I246" s="527" t="s">
        <v>614</v>
      </c>
      <c r="J246" s="188"/>
    </row>
    <row r="247" spans="2:10" ht="22.35" customHeight="1">
      <c r="B247" s="570"/>
      <c r="C247" s="309"/>
      <c r="D247" s="243"/>
      <c r="E247" s="301" t="s">
        <v>5</v>
      </c>
      <c r="F247" s="301"/>
      <c r="G247" s="127">
        <f t="shared" ref="G247:G248" si="7">G239</f>
        <v>8.9294213124000024</v>
      </c>
      <c r="H247" s="241">
        <f t="shared" ref="H247:H248" si="8">G247*$H$61</f>
        <v>287.34877783303205</v>
      </c>
      <c r="I247" s="242"/>
      <c r="J247" s="188"/>
    </row>
    <row r="248" spans="2:10" ht="22.35" customHeight="1">
      <c r="B248" s="570"/>
      <c r="C248" s="243" t="s">
        <v>1</v>
      </c>
      <c r="D248" s="243"/>
      <c r="E248" s="301" t="s">
        <v>611</v>
      </c>
      <c r="F248" s="301"/>
      <c r="G248" s="127">
        <f t="shared" si="7"/>
        <v>7.1192543220000006</v>
      </c>
      <c r="H248" s="241">
        <f t="shared" si="8"/>
        <v>229.09760408196001</v>
      </c>
      <c r="I248" s="242"/>
      <c r="J248" s="188"/>
    </row>
    <row r="249" spans="2:10" ht="22.35" customHeight="1">
      <c r="B249" s="552"/>
      <c r="C249" s="315"/>
      <c r="D249" s="315"/>
      <c r="E249" s="325"/>
      <c r="F249" s="325"/>
      <c r="G249" s="326"/>
      <c r="H249" s="526"/>
      <c r="I249" s="242"/>
      <c r="J249" s="188"/>
    </row>
    <row r="250" spans="2:10" ht="22.35" customHeight="1">
      <c r="B250" s="553"/>
      <c r="C250" s="250" t="s">
        <v>294</v>
      </c>
      <c r="D250" s="251" t="s">
        <v>62</v>
      </c>
      <c r="E250" s="303" t="s">
        <v>98</v>
      </c>
      <c r="F250" s="303"/>
      <c r="G250" s="487">
        <f>G242</f>
        <v>7.3731192048</v>
      </c>
      <c r="H250" s="254">
        <f>G250*$H$61</f>
        <v>237.26697601046399</v>
      </c>
      <c r="I250" s="242" t="s">
        <v>613</v>
      </c>
      <c r="J250" s="188"/>
    </row>
    <row r="251" spans="2:10" ht="22.35" customHeight="1">
      <c r="B251" s="570"/>
      <c r="C251" s="255" t="s">
        <v>1</v>
      </c>
      <c r="D251" s="255"/>
      <c r="E251" s="303" t="s">
        <v>5</v>
      </c>
      <c r="F251" s="303"/>
      <c r="G251" s="487">
        <f t="shared" ref="G251:G252" si="9">G243</f>
        <v>6.7770886104000008</v>
      </c>
      <c r="H251" s="254">
        <f t="shared" ref="H251:H252" si="10">G251*$H$61</f>
        <v>218.08671148267203</v>
      </c>
      <c r="I251" s="242"/>
      <c r="J251" s="188"/>
    </row>
    <row r="252" spans="2:10" ht="22.35" customHeight="1">
      <c r="B252" s="570"/>
      <c r="C252" s="255"/>
      <c r="D252" s="255"/>
      <c r="E252" s="303" t="s">
        <v>611</v>
      </c>
      <c r="F252" s="303"/>
      <c r="G252" s="487">
        <f t="shared" si="9"/>
        <v>5.4084257640000004</v>
      </c>
      <c r="H252" s="254">
        <f t="shared" si="10"/>
        <v>174.04314108552001</v>
      </c>
      <c r="I252" s="242"/>
      <c r="J252" s="188"/>
    </row>
    <row r="253" spans="2:10" ht="22.35" customHeight="1">
      <c r="B253" s="552"/>
      <c r="C253" s="318"/>
      <c r="D253" s="318"/>
      <c r="E253" s="319"/>
      <c r="F253" s="319"/>
      <c r="G253" s="320"/>
      <c r="H253" s="330"/>
      <c r="I253" s="242"/>
      <c r="J253" s="188"/>
    </row>
    <row r="254" spans="2:10" ht="22.35" customHeight="1">
      <c r="B254" s="553"/>
      <c r="C254" s="237" t="s">
        <v>293</v>
      </c>
      <c r="D254" s="238" t="s">
        <v>15</v>
      </c>
      <c r="E254" s="301"/>
      <c r="F254" s="301"/>
      <c r="G254" s="240"/>
      <c r="H254" s="241"/>
      <c r="I254" s="242"/>
      <c r="J254" s="188"/>
    </row>
    <row r="255" spans="2:10" ht="22.35" customHeight="1">
      <c r="B255" s="570"/>
      <c r="C255" s="309" t="s">
        <v>283</v>
      </c>
      <c r="D255" s="243"/>
      <c r="E255" s="524"/>
      <c r="F255" s="301"/>
      <c r="G255" s="240"/>
      <c r="H255" s="241"/>
      <c r="I255" s="242"/>
      <c r="J255" s="188"/>
    </row>
    <row r="256" spans="2:10" ht="22.35" customHeight="1">
      <c r="B256" s="570"/>
      <c r="C256" s="243" t="s">
        <v>2</v>
      </c>
      <c r="D256" s="243"/>
      <c r="E256" s="524" t="s">
        <v>98</v>
      </c>
      <c r="F256" s="301"/>
      <c r="G256" s="127">
        <v>2.17</v>
      </c>
      <c r="H256" s="241">
        <f t="shared" ref="H256:H257" si="11">G256*$H$61</f>
        <v>69.830600000000004</v>
      </c>
      <c r="I256" s="527" t="s">
        <v>614</v>
      </c>
      <c r="J256" s="188"/>
    </row>
    <row r="257" spans="2:10" ht="22.35" customHeight="1">
      <c r="B257" s="552"/>
      <c r="C257" s="261" t="s">
        <v>612</v>
      </c>
      <c r="D257" s="261"/>
      <c r="E257" s="302" t="s">
        <v>98</v>
      </c>
      <c r="F257" s="302"/>
      <c r="G257" s="522">
        <f>G256/0.46*3</f>
        <v>14.152173913043478</v>
      </c>
      <c r="H257" s="249">
        <f t="shared" si="11"/>
        <v>455.41695652173911</v>
      </c>
      <c r="I257" s="242"/>
      <c r="J257" s="188"/>
    </row>
    <row r="258" spans="2:10" ht="22.35" customHeight="1">
      <c r="B258" s="553"/>
      <c r="C258" s="250" t="s">
        <v>273</v>
      </c>
      <c r="D258" s="251" t="s">
        <v>12</v>
      </c>
      <c r="E258" s="303" t="s">
        <v>98</v>
      </c>
      <c r="F258" s="303"/>
      <c r="G258" s="487">
        <f>G238</f>
        <v>9.7130911680000018</v>
      </c>
      <c r="H258" s="254">
        <f>G258*$H$61</f>
        <v>312.56727378624004</v>
      </c>
      <c r="I258" s="242" t="s">
        <v>613</v>
      </c>
      <c r="J258" s="188"/>
    </row>
    <row r="259" spans="2:10" ht="22.35" customHeight="1">
      <c r="B259" s="570"/>
      <c r="C259" s="255" t="s">
        <v>1</v>
      </c>
      <c r="D259" s="255"/>
      <c r="E259" s="303" t="s">
        <v>5</v>
      </c>
      <c r="F259" s="303"/>
      <c r="G259" s="487">
        <f t="shared" ref="G259:G260" si="12">G239</f>
        <v>8.9294213124000024</v>
      </c>
      <c r="H259" s="254">
        <f t="shared" ref="H259:H260" si="13">G259*$H$61</f>
        <v>287.34877783303205</v>
      </c>
      <c r="I259" s="242"/>
      <c r="J259" s="188"/>
    </row>
    <row r="260" spans="2:10" ht="22.35" customHeight="1">
      <c r="B260" s="570"/>
      <c r="C260" s="255"/>
      <c r="D260" s="255"/>
      <c r="E260" s="303" t="s">
        <v>611</v>
      </c>
      <c r="F260" s="303"/>
      <c r="G260" s="487">
        <f t="shared" si="12"/>
        <v>7.1192543220000006</v>
      </c>
      <c r="H260" s="254">
        <f t="shared" si="13"/>
        <v>229.09760408196001</v>
      </c>
      <c r="I260" s="242"/>
      <c r="J260" s="188"/>
    </row>
    <row r="261" spans="2:10" ht="22.35" customHeight="1">
      <c r="B261" s="552"/>
      <c r="C261" s="318"/>
      <c r="D261" s="318"/>
      <c r="E261" s="319"/>
      <c r="F261" s="319"/>
      <c r="G261" s="320"/>
      <c r="H261" s="330"/>
      <c r="I261" s="242"/>
      <c r="J261" s="188"/>
    </row>
    <row r="262" spans="2:10" ht="22.35" customHeight="1">
      <c r="B262" s="553"/>
      <c r="C262" s="237" t="s">
        <v>295</v>
      </c>
      <c r="D262" s="238" t="s">
        <v>16</v>
      </c>
      <c r="E262" s="301" t="s">
        <v>98</v>
      </c>
      <c r="F262" s="301"/>
      <c r="G262" s="127">
        <f>G150</f>
        <v>7.3731192048</v>
      </c>
      <c r="H262" s="241">
        <f>G262*$H$61</f>
        <v>237.26697601046399</v>
      </c>
      <c r="I262" s="242" t="s">
        <v>613</v>
      </c>
      <c r="J262" s="188"/>
    </row>
    <row r="263" spans="2:10" ht="22.35" customHeight="1">
      <c r="B263" s="570"/>
      <c r="C263" s="309" t="s">
        <v>296</v>
      </c>
      <c r="D263" s="243"/>
      <c r="E263" s="301" t="s">
        <v>5</v>
      </c>
      <c r="F263" s="301"/>
      <c r="G263" s="127">
        <f t="shared" ref="G263:G264" si="14">G151</f>
        <v>6.7770886104000008</v>
      </c>
      <c r="H263" s="241">
        <f t="shared" ref="H263:H264" si="15">G263*$H$61</f>
        <v>218.08671148267203</v>
      </c>
      <c r="I263" s="242"/>
      <c r="J263" s="188"/>
    </row>
    <row r="264" spans="2:10" ht="22.35" customHeight="1">
      <c r="B264" s="570"/>
      <c r="C264" s="243" t="s">
        <v>1</v>
      </c>
      <c r="D264" s="243"/>
      <c r="E264" s="301" t="s">
        <v>611</v>
      </c>
      <c r="F264" s="301"/>
      <c r="G264" s="127">
        <f t="shared" si="14"/>
        <v>5.4084257640000004</v>
      </c>
      <c r="H264" s="241">
        <f t="shared" si="15"/>
        <v>174.04314108552001</v>
      </c>
      <c r="I264" s="242"/>
      <c r="J264" s="188"/>
    </row>
    <row r="265" spans="2:10" ht="22.35" customHeight="1">
      <c r="B265" s="552"/>
      <c r="C265" s="315"/>
      <c r="D265" s="315"/>
      <c r="E265" s="325"/>
      <c r="F265" s="325"/>
      <c r="G265" s="326"/>
      <c r="H265" s="327"/>
      <c r="I265" s="242"/>
      <c r="J265" s="188"/>
    </row>
    <row r="266" spans="2:10" ht="22.35" customHeight="1">
      <c r="B266" s="553"/>
      <c r="C266" s="549" t="s">
        <v>642</v>
      </c>
      <c r="D266" s="251" t="s">
        <v>643</v>
      </c>
      <c r="E266" s="303" t="s">
        <v>644</v>
      </c>
      <c r="F266" s="303"/>
      <c r="G266" s="253">
        <v>6.38</v>
      </c>
      <c r="H266" s="254">
        <f>G266*$H$61</f>
        <v>205.30840000000001</v>
      </c>
      <c r="I266" s="527" t="s">
        <v>613</v>
      </c>
      <c r="J266" s="188"/>
    </row>
    <row r="267" spans="2:10" ht="22.35" customHeight="1">
      <c r="B267" s="570"/>
      <c r="C267" s="307" t="s">
        <v>645</v>
      </c>
      <c r="D267" s="255"/>
      <c r="E267" s="303"/>
      <c r="F267" s="303"/>
      <c r="G267" s="253"/>
      <c r="H267" s="254"/>
      <c r="I267" s="242"/>
      <c r="J267" s="188"/>
    </row>
    <row r="268" spans="2:10" ht="22.35" customHeight="1">
      <c r="B268" s="570"/>
      <c r="C268" s="255" t="s">
        <v>2</v>
      </c>
      <c r="D268" s="255"/>
      <c r="E268" s="303"/>
      <c r="F268" s="303"/>
      <c r="G268" s="253"/>
      <c r="H268" s="254"/>
      <c r="I268" s="242"/>
      <c r="J268" s="188"/>
    </row>
    <row r="269" spans="2:10" ht="22.35" customHeight="1">
      <c r="B269" s="552"/>
      <c r="C269" s="318"/>
      <c r="D269" s="318"/>
      <c r="E269" s="319"/>
      <c r="F269" s="319"/>
      <c r="G269" s="320"/>
      <c r="H269" s="330"/>
      <c r="I269" s="242"/>
      <c r="J269" s="188"/>
    </row>
    <row r="270" spans="2:10" s="469" customFormat="1" ht="22.35" customHeight="1">
      <c r="B270" s="465"/>
      <c r="C270" s="464"/>
      <c r="D270" s="464"/>
      <c r="E270" s="465"/>
      <c r="F270" s="465"/>
      <c r="G270" s="466"/>
      <c r="H270" s="467"/>
      <c r="I270" s="468"/>
      <c r="J270" s="188"/>
    </row>
    <row r="271" spans="2:10" ht="38.25" customHeight="1">
      <c r="B271" s="225" t="s">
        <v>518</v>
      </c>
      <c r="C271" s="298"/>
      <c r="D271" s="226"/>
      <c r="E271" s="226"/>
      <c r="F271" s="226"/>
      <c r="G271" s="227"/>
      <c r="H271" s="227"/>
      <c r="I271" s="242"/>
      <c r="J271" s="188"/>
    </row>
    <row r="272" spans="2:10" ht="22.35" customHeight="1">
      <c r="B272" s="592" t="s">
        <v>266</v>
      </c>
      <c r="C272" s="592"/>
      <c r="D272" s="592"/>
      <c r="E272" s="592"/>
      <c r="F272" s="592"/>
      <c r="G272" s="592"/>
      <c r="H272" s="592"/>
      <c r="I272" s="242"/>
      <c r="J272" s="188"/>
    </row>
    <row r="273" spans="2:10" ht="22.35" customHeight="1">
      <c r="B273" s="444"/>
      <c r="C273" s="299"/>
      <c r="I273" s="242"/>
      <c r="J273" s="188"/>
    </row>
    <row r="274" spans="2:10" ht="22.35" customHeight="1">
      <c r="B274" s="323"/>
      <c r="C274" s="324"/>
      <c r="I274" s="242"/>
      <c r="J274" s="188"/>
    </row>
    <row r="275" spans="2:10" ht="22.35" customHeight="1">
      <c r="B275" s="232" t="s">
        <v>48</v>
      </c>
      <c r="C275" s="233"/>
      <c r="D275" s="234"/>
      <c r="E275" s="234"/>
      <c r="F275" s="234"/>
      <c r="G275" s="235"/>
      <c r="H275" s="235"/>
      <c r="I275" s="242"/>
      <c r="J275" s="188"/>
    </row>
    <row r="276" spans="2:10" ht="22.35" customHeight="1">
      <c r="B276" s="189" t="s">
        <v>225</v>
      </c>
      <c r="C276" s="190" t="s">
        <v>226</v>
      </c>
      <c r="D276" s="189" t="s">
        <v>249</v>
      </c>
      <c r="E276" s="189" t="s">
        <v>287</v>
      </c>
      <c r="F276" s="189"/>
      <c r="G276" s="236" t="s">
        <v>252</v>
      </c>
      <c r="H276" s="236" t="s">
        <v>255</v>
      </c>
      <c r="I276" s="242"/>
      <c r="J276" s="188"/>
    </row>
    <row r="277" spans="2:10" ht="22.35" customHeight="1">
      <c r="B277" s="550"/>
      <c r="C277" s="449" t="s">
        <v>619</v>
      </c>
      <c r="D277" s="238"/>
      <c r="E277" s="445" t="s">
        <v>5</v>
      </c>
      <c r="F277" s="445"/>
      <c r="G277" s="240">
        <v>16.5</v>
      </c>
      <c r="H277" s="241">
        <f>G277*$H$61</f>
        <v>530.97</v>
      </c>
      <c r="I277" s="242"/>
      <c r="J277" s="188"/>
    </row>
    <row r="278" spans="2:10" ht="22.35" customHeight="1">
      <c r="B278" s="551"/>
      <c r="C278" s="243" t="s">
        <v>1</v>
      </c>
      <c r="D278" s="243"/>
      <c r="E278" s="445"/>
      <c r="F278" s="445"/>
      <c r="G278" s="462" t="s">
        <v>522</v>
      </c>
      <c r="H278" s="241"/>
      <c r="I278" s="242"/>
      <c r="J278" s="188"/>
    </row>
    <row r="279" spans="2:10" ht="22.35" customHeight="1">
      <c r="B279" s="551"/>
      <c r="C279" s="243" t="s">
        <v>521</v>
      </c>
      <c r="D279" s="243"/>
      <c r="E279" s="445"/>
      <c r="F279" s="445"/>
      <c r="G279" s="240"/>
      <c r="H279" s="241"/>
      <c r="I279" s="242"/>
      <c r="J279" s="188"/>
    </row>
    <row r="280" spans="2:10" ht="22.35" customHeight="1">
      <c r="B280" s="552"/>
      <c r="C280" s="315"/>
      <c r="D280" s="315"/>
      <c r="E280" s="446"/>
      <c r="F280" s="446"/>
      <c r="G280" s="326"/>
      <c r="H280" s="327"/>
      <c r="I280" s="242"/>
      <c r="J280" s="188"/>
    </row>
    <row r="281" spans="2:10" ht="22.35" customHeight="1">
      <c r="B281" s="550"/>
      <c r="C281" s="448" t="s">
        <v>620</v>
      </c>
      <c r="D281" s="329"/>
      <c r="E281" s="303" t="s">
        <v>5</v>
      </c>
      <c r="F281" s="303"/>
      <c r="G281" s="253">
        <v>13.2</v>
      </c>
      <c r="H281" s="254">
        <f>G281*$H$61</f>
        <v>424.77599999999995</v>
      </c>
      <c r="I281" s="242"/>
      <c r="J281" s="188"/>
    </row>
    <row r="282" spans="2:10" ht="22.35" customHeight="1">
      <c r="B282" s="550"/>
      <c r="C282" s="374" t="s">
        <v>1</v>
      </c>
      <c r="D282" s="251"/>
      <c r="E282" s="303"/>
      <c r="F282" s="303"/>
      <c r="G282" s="463" t="s">
        <v>524</v>
      </c>
      <c r="H282" s="254"/>
      <c r="I282" s="242"/>
      <c r="J282" s="188"/>
    </row>
    <row r="283" spans="2:10" ht="22.35" customHeight="1">
      <c r="B283" s="550"/>
      <c r="C283" s="251" t="s">
        <v>520</v>
      </c>
      <c r="D283" s="251"/>
      <c r="E283" s="303"/>
      <c r="F283" s="303"/>
      <c r="G283" s="253"/>
      <c r="H283" s="254"/>
      <c r="I283" s="242"/>
      <c r="J283" s="188"/>
    </row>
    <row r="284" spans="2:10" ht="22.35" customHeight="1">
      <c r="B284" s="554"/>
      <c r="C284" s="318"/>
      <c r="D284" s="318"/>
      <c r="E284" s="319"/>
      <c r="F284" s="319"/>
      <c r="G284" s="320"/>
      <c r="H284" s="330"/>
      <c r="I284" s="242"/>
      <c r="J284" s="188"/>
    </row>
    <row r="285" spans="2:10" ht="22.35" customHeight="1">
      <c r="B285" s="553"/>
      <c r="C285" s="449" t="s">
        <v>621</v>
      </c>
      <c r="D285" s="238"/>
      <c r="E285" s="445" t="s">
        <v>5</v>
      </c>
      <c r="F285" s="445"/>
      <c r="G285" s="240">
        <v>12.3</v>
      </c>
      <c r="H285" s="241">
        <f>G285*$H$61</f>
        <v>395.81400000000002</v>
      </c>
      <c r="I285" s="242"/>
      <c r="J285" s="188"/>
    </row>
    <row r="286" spans="2:10" ht="22.35" customHeight="1">
      <c r="B286" s="570"/>
      <c r="C286" s="47" t="s">
        <v>1</v>
      </c>
      <c r="D286" s="243"/>
      <c r="E286" s="445"/>
      <c r="F286" s="445"/>
      <c r="G286" s="462" t="s">
        <v>524</v>
      </c>
      <c r="H286" s="241"/>
      <c r="I286" s="242"/>
      <c r="J286" s="188"/>
    </row>
    <row r="287" spans="2:10" ht="22.35" customHeight="1">
      <c r="B287" s="570"/>
      <c r="C287" s="243" t="s">
        <v>520</v>
      </c>
      <c r="D287" s="243"/>
      <c r="E287" s="445"/>
      <c r="F287" s="445"/>
      <c r="G287" s="240"/>
      <c r="H287" s="241"/>
      <c r="I287" s="242"/>
      <c r="J287" s="188"/>
    </row>
    <row r="288" spans="2:10" ht="22.35" customHeight="1">
      <c r="B288" s="552"/>
      <c r="C288" s="315"/>
      <c r="D288" s="315"/>
      <c r="E288" s="446"/>
      <c r="F288" s="446"/>
      <c r="G288" s="326"/>
      <c r="H288" s="327"/>
      <c r="I288" s="242"/>
      <c r="J288" s="188"/>
    </row>
    <row r="289" spans="2:10" ht="22.35" customHeight="1">
      <c r="B289" s="553"/>
      <c r="C289" s="447" t="s">
        <v>519</v>
      </c>
      <c r="D289" s="251"/>
      <c r="E289" s="303" t="s">
        <v>5</v>
      </c>
      <c r="F289" s="303"/>
      <c r="G289" s="253">
        <v>9</v>
      </c>
      <c r="H289" s="254">
        <f>G289*$H$61</f>
        <v>289.62</v>
      </c>
      <c r="I289" s="242"/>
      <c r="J289" s="188"/>
    </row>
    <row r="290" spans="2:10" ht="22.35" customHeight="1">
      <c r="B290" s="570"/>
      <c r="C290" s="255" t="s">
        <v>1</v>
      </c>
      <c r="D290" s="255"/>
      <c r="E290" s="303"/>
      <c r="F290" s="303"/>
      <c r="G290" s="463" t="s">
        <v>524</v>
      </c>
      <c r="H290" s="254"/>
      <c r="I290" s="242"/>
      <c r="J290" s="188"/>
    </row>
    <row r="291" spans="2:10" ht="22.35" customHeight="1">
      <c r="B291" s="570"/>
      <c r="C291" s="255" t="s">
        <v>520</v>
      </c>
      <c r="D291" s="255"/>
      <c r="E291" s="303"/>
      <c r="F291" s="303"/>
      <c r="G291" s="253"/>
      <c r="H291" s="254"/>
      <c r="I291" s="242"/>
      <c r="J291" s="188"/>
    </row>
    <row r="292" spans="2:10" ht="22.35" customHeight="1">
      <c r="B292" s="552"/>
      <c r="C292" s="318"/>
      <c r="D292" s="318"/>
      <c r="E292" s="319"/>
      <c r="F292" s="319"/>
      <c r="G292" s="320"/>
      <c r="H292" s="330"/>
      <c r="I292" s="242"/>
      <c r="J292" s="188"/>
    </row>
    <row r="293" spans="2:10" ht="22.35" customHeight="1">
      <c r="B293" s="577"/>
      <c r="C293" s="451" t="s">
        <v>270</v>
      </c>
      <c r="D293" s="238"/>
      <c r="E293" s="452" t="s">
        <v>5</v>
      </c>
      <c r="F293" s="452"/>
      <c r="G293" s="240">
        <v>9.6999999999999993</v>
      </c>
      <c r="H293" s="241">
        <f>G293*$H$61</f>
        <v>312.14599999999996</v>
      </c>
      <c r="I293" s="242"/>
      <c r="J293" s="188"/>
    </row>
    <row r="294" spans="2:10" ht="22.35" customHeight="1">
      <c r="B294" s="578"/>
      <c r="C294" s="453" t="s">
        <v>523</v>
      </c>
      <c r="D294" s="243"/>
      <c r="E294" s="452"/>
      <c r="F294" s="452"/>
      <c r="G294" s="462"/>
      <c r="H294" s="241"/>
      <c r="I294" s="242"/>
      <c r="J294" s="188"/>
    </row>
    <row r="295" spans="2:10" ht="22.35" customHeight="1">
      <c r="B295" s="578"/>
      <c r="C295" s="243" t="s">
        <v>1</v>
      </c>
      <c r="D295" s="243"/>
      <c r="E295" s="452"/>
      <c r="F295" s="452"/>
      <c r="G295" s="240"/>
      <c r="H295" s="241"/>
      <c r="I295" s="242"/>
      <c r="J295" s="188"/>
    </row>
    <row r="296" spans="2:10" ht="22.35" customHeight="1">
      <c r="B296" s="578"/>
      <c r="C296" s="606"/>
      <c r="D296" s="251"/>
      <c r="E296" s="303"/>
      <c r="F296" s="303"/>
      <c r="G296" s="253"/>
      <c r="H296" s="254"/>
      <c r="I296" s="242"/>
      <c r="J296" s="188"/>
    </row>
    <row r="297" spans="2:10" ht="22.35" customHeight="1">
      <c r="B297" s="578"/>
      <c r="C297" s="606"/>
      <c r="D297" s="251"/>
      <c r="E297" s="303"/>
      <c r="F297" s="303"/>
      <c r="G297" s="253"/>
      <c r="H297" s="254"/>
      <c r="I297" s="242"/>
      <c r="J297" s="188"/>
    </row>
    <row r="298" spans="2:10" ht="22.35" customHeight="1">
      <c r="B298" s="578"/>
      <c r="C298" s="251"/>
      <c r="D298" s="251"/>
      <c r="E298" s="303"/>
      <c r="F298" s="303"/>
      <c r="G298" s="253"/>
      <c r="H298" s="254"/>
      <c r="I298" s="242"/>
      <c r="J298" s="188"/>
    </row>
    <row r="299" spans="2:10" ht="22.35" customHeight="1">
      <c r="B299" s="224"/>
      <c r="C299" s="221"/>
      <c r="D299" s="222"/>
      <c r="E299" s="222"/>
      <c r="F299" s="222"/>
      <c r="G299" s="223"/>
      <c r="H299" s="223"/>
      <c r="I299" s="242"/>
      <c r="J299" s="188"/>
    </row>
    <row r="300" spans="2:10" ht="22.35" customHeight="1">
      <c r="B300" s="224"/>
      <c r="C300" s="221"/>
      <c r="D300" s="222"/>
      <c r="E300" s="222"/>
      <c r="F300" s="222"/>
      <c r="G300" s="223"/>
      <c r="H300" s="223"/>
      <c r="I300" s="242"/>
      <c r="J300" s="188"/>
    </row>
    <row r="301" spans="2:10" ht="22.35" customHeight="1">
      <c r="B301" s="224"/>
      <c r="C301" s="221"/>
      <c r="D301" s="222"/>
      <c r="E301" s="222"/>
      <c r="F301" s="222"/>
      <c r="G301" s="223"/>
      <c r="H301" s="223"/>
      <c r="I301" s="242"/>
      <c r="J301" s="188"/>
    </row>
    <row r="302" spans="2:10" ht="22.35" customHeight="1">
      <c r="B302" s="224"/>
      <c r="C302" s="221"/>
      <c r="D302" s="222"/>
      <c r="E302" s="222"/>
      <c r="F302" s="222"/>
      <c r="G302" s="223"/>
      <c r="H302" s="223"/>
      <c r="I302" s="242"/>
      <c r="J302" s="188"/>
    </row>
    <row r="303" spans="2:10" ht="22.35" customHeight="1">
      <c r="B303" s="224"/>
      <c r="C303" s="221"/>
      <c r="D303" s="222"/>
      <c r="E303" s="222"/>
      <c r="F303" s="222"/>
      <c r="G303" s="223"/>
      <c r="H303" s="223"/>
      <c r="I303" s="242"/>
      <c r="J303" s="188"/>
    </row>
    <row r="304" spans="2:10" ht="22.35" customHeight="1">
      <c r="B304" s="323"/>
      <c r="C304" s="324"/>
      <c r="H304" s="300"/>
      <c r="I304" s="242"/>
      <c r="J304" s="188"/>
    </row>
    <row r="305" spans="2:10" ht="26.25" customHeight="1">
      <c r="B305" s="331" t="s">
        <v>300</v>
      </c>
      <c r="C305" s="233"/>
      <c r="D305" s="234"/>
      <c r="E305" s="234"/>
      <c r="F305" s="234"/>
      <c r="G305" s="235"/>
      <c r="H305" s="235"/>
      <c r="I305" s="242"/>
      <c r="J305" s="188"/>
    </row>
    <row r="306" spans="2:10" ht="22.35" customHeight="1">
      <c r="B306" s="189" t="s">
        <v>225</v>
      </c>
      <c r="C306" s="190" t="s">
        <v>226</v>
      </c>
      <c r="D306" s="332" t="s">
        <v>307</v>
      </c>
      <c r="E306" s="332" t="s">
        <v>249</v>
      </c>
      <c r="F306" s="189" t="s">
        <v>306</v>
      </c>
      <c r="G306" s="236" t="s">
        <v>253</v>
      </c>
      <c r="H306" s="236" t="s">
        <v>256</v>
      </c>
      <c r="I306" s="242"/>
      <c r="J306" s="188"/>
    </row>
    <row r="307" spans="2:10" ht="22.35" customHeight="1">
      <c r="B307" s="550"/>
      <c r="C307" s="237" t="s">
        <v>301</v>
      </c>
      <c r="D307" s="238" t="s">
        <v>19</v>
      </c>
      <c r="E307" s="333" t="s">
        <v>199</v>
      </c>
      <c r="F307" s="334" t="s">
        <v>191</v>
      </c>
      <c r="G307" s="240">
        <v>8.8800000000000008</v>
      </c>
      <c r="H307" s="241">
        <f t="shared" ref="H307:H313" si="16">G307*$H$61</f>
        <v>285.75839999999999</v>
      </c>
      <c r="I307" s="242"/>
      <c r="J307" s="188"/>
    </row>
    <row r="308" spans="2:10" ht="22.35" customHeight="1">
      <c r="B308" s="550"/>
      <c r="C308" s="265" t="s">
        <v>196</v>
      </c>
      <c r="D308" s="238" t="s">
        <v>190</v>
      </c>
      <c r="E308" s="335" t="s">
        <v>198</v>
      </c>
      <c r="F308" s="334" t="s">
        <v>191</v>
      </c>
      <c r="G308" s="240">
        <v>5.96</v>
      </c>
      <c r="H308" s="241">
        <f t="shared" si="16"/>
        <v>191.7928</v>
      </c>
      <c r="I308" s="242"/>
      <c r="J308" s="188"/>
    </row>
    <row r="309" spans="2:10" ht="22.35" customHeight="1">
      <c r="B309" s="550"/>
      <c r="C309" s="336"/>
      <c r="D309" s="226" t="s">
        <v>190</v>
      </c>
      <c r="E309" s="333" t="s">
        <v>203</v>
      </c>
      <c r="F309" s="334" t="s">
        <v>191</v>
      </c>
      <c r="G309" s="240">
        <v>8.5</v>
      </c>
      <c r="H309" s="241">
        <f t="shared" si="16"/>
        <v>273.52999999999997</v>
      </c>
      <c r="I309" s="242"/>
      <c r="J309" s="188"/>
    </row>
    <row r="310" spans="2:10" ht="22.35" customHeight="1">
      <c r="B310" s="554"/>
      <c r="C310" s="237"/>
      <c r="D310" s="238" t="s">
        <v>189</v>
      </c>
      <c r="E310" s="301" t="s">
        <v>197</v>
      </c>
      <c r="F310" s="334" t="s">
        <v>192</v>
      </c>
      <c r="G310" s="240">
        <v>5.37</v>
      </c>
      <c r="H310" s="241">
        <f t="shared" si="16"/>
        <v>172.8066</v>
      </c>
      <c r="I310" s="242"/>
      <c r="J310" s="188"/>
    </row>
    <row r="311" spans="2:10" ht="22.35" customHeight="1">
      <c r="B311" s="550"/>
      <c r="C311" s="250" t="s">
        <v>301</v>
      </c>
      <c r="D311" s="337" t="s">
        <v>201</v>
      </c>
      <c r="E311" s="337" t="s">
        <v>200</v>
      </c>
      <c r="F311" s="338" t="s">
        <v>191</v>
      </c>
      <c r="G311" s="253">
        <v>8</v>
      </c>
      <c r="H311" s="254">
        <f t="shared" si="16"/>
        <v>257.44</v>
      </c>
      <c r="I311" s="242"/>
      <c r="J311" s="188"/>
    </row>
    <row r="312" spans="2:10" ht="22.35" customHeight="1">
      <c r="B312" s="550"/>
      <c r="C312" s="264" t="s">
        <v>302</v>
      </c>
      <c r="D312" s="337" t="s">
        <v>63</v>
      </c>
      <c r="E312" s="337" t="s">
        <v>202</v>
      </c>
      <c r="F312" s="338" t="s">
        <v>191</v>
      </c>
      <c r="G312" s="253">
        <v>9.4499999999999993</v>
      </c>
      <c r="H312" s="254">
        <f t="shared" si="16"/>
        <v>304.101</v>
      </c>
      <c r="I312" s="242"/>
      <c r="J312" s="188"/>
    </row>
    <row r="313" spans="2:10" ht="22.35" customHeight="1">
      <c r="B313" s="550"/>
      <c r="C313" s="251"/>
      <c r="D313" s="337" t="s">
        <v>63</v>
      </c>
      <c r="E313" s="337" t="s">
        <v>204</v>
      </c>
      <c r="F313" s="338" t="s">
        <v>191</v>
      </c>
      <c r="G313" s="253">
        <v>8.1300000000000008</v>
      </c>
      <c r="H313" s="254">
        <f t="shared" si="16"/>
        <v>261.6234</v>
      </c>
      <c r="I313" s="242"/>
      <c r="J313" s="188"/>
    </row>
    <row r="314" spans="2:10" ht="22.35" customHeight="1">
      <c r="B314" s="554"/>
      <c r="C314" s="250"/>
      <c r="D314" s="337"/>
      <c r="E314" s="337"/>
      <c r="F314" s="338"/>
      <c r="G314" s="253"/>
      <c r="H314" s="254"/>
      <c r="I314" s="242"/>
      <c r="J314" s="188"/>
    </row>
    <row r="315" spans="2:10" ht="22.35" customHeight="1">
      <c r="B315" s="601"/>
      <c r="C315" s="265" t="s">
        <v>303</v>
      </c>
      <c r="E315" s="301" t="s">
        <v>97</v>
      </c>
      <c r="F315" s="339" t="s">
        <v>95</v>
      </c>
      <c r="G315" s="240">
        <v>1.59</v>
      </c>
      <c r="H315" s="241">
        <f>G315*$H$61</f>
        <v>51.166200000000003</v>
      </c>
      <c r="I315" s="242"/>
      <c r="J315" s="188"/>
    </row>
    <row r="316" spans="2:10" ht="22.35" customHeight="1">
      <c r="B316" s="602"/>
      <c r="C316" s="265" t="s">
        <v>304</v>
      </c>
      <c r="D316" s="301"/>
      <c r="E316" s="240"/>
      <c r="F316" s="240"/>
      <c r="G316" s="241"/>
      <c r="I316" s="242"/>
      <c r="J316" s="188"/>
    </row>
    <row r="317" spans="2:10" ht="22.35" customHeight="1">
      <c r="B317" s="602"/>
      <c r="C317" s="238"/>
      <c r="D317" s="301"/>
      <c r="E317" s="240"/>
      <c r="F317" s="240"/>
      <c r="G317" s="241"/>
      <c r="I317" s="242"/>
      <c r="J317" s="188"/>
    </row>
    <row r="318" spans="2:10" ht="22.35" customHeight="1">
      <c r="B318" s="602"/>
      <c r="C318" s="238"/>
      <c r="D318" s="301"/>
      <c r="E318" s="240"/>
      <c r="F318" s="240"/>
      <c r="G318" s="241"/>
      <c r="I318" s="242"/>
      <c r="J318" s="188"/>
    </row>
    <row r="319" spans="2:10" ht="22.35" customHeight="1">
      <c r="B319" s="550"/>
      <c r="C319" s="328" t="s">
        <v>305</v>
      </c>
      <c r="D319" s="329" t="s">
        <v>68</v>
      </c>
      <c r="E319" s="303" t="s">
        <v>37</v>
      </c>
      <c r="F319" s="303" t="s">
        <v>95</v>
      </c>
      <c r="G319" s="253">
        <v>0.24</v>
      </c>
      <c r="H319" s="254">
        <f>G319*$H$61</f>
        <v>7.7231999999999994</v>
      </c>
      <c r="I319" s="242"/>
      <c r="J319" s="188"/>
    </row>
    <row r="320" spans="2:10" ht="22.35" customHeight="1">
      <c r="B320" s="550"/>
      <c r="C320" s="251"/>
      <c r="D320" s="340" t="s">
        <v>69</v>
      </c>
      <c r="E320" s="303"/>
      <c r="F320" s="303"/>
      <c r="G320" s="253"/>
      <c r="H320" s="341"/>
      <c r="I320" s="242"/>
      <c r="J320" s="188"/>
    </row>
    <row r="321" spans="2:10" ht="22.35" customHeight="1">
      <c r="B321" s="550"/>
      <c r="C321" s="251"/>
      <c r="D321" s="251"/>
      <c r="E321" s="303"/>
      <c r="F321" s="303"/>
      <c r="G321" s="253"/>
      <c r="H321" s="341"/>
      <c r="I321" s="242"/>
      <c r="J321" s="188"/>
    </row>
    <row r="322" spans="2:10" ht="22.35" customHeight="1">
      <c r="B322" s="554"/>
      <c r="C322" s="342"/>
      <c r="D322" s="318"/>
      <c r="E322" s="319"/>
      <c r="F322" s="319"/>
      <c r="G322" s="320"/>
      <c r="H322" s="343"/>
      <c r="I322" s="242"/>
      <c r="J322" s="188"/>
    </row>
    <row r="323" spans="2:10" ht="22.35" customHeight="1">
      <c r="B323" s="244"/>
      <c r="C323" s="237"/>
      <c r="D323" s="238"/>
      <c r="E323" s="301"/>
      <c r="F323" s="301"/>
      <c r="G323" s="240"/>
      <c r="H323" s="266"/>
      <c r="I323" s="242"/>
      <c r="J323" s="188"/>
    </row>
    <row r="324" spans="2:10" ht="26.25" customHeight="1">
      <c r="B324" s="331" t="s">
        <v>618</v>
      </c>
      <c r="C324" s="344"/>
      <c r="D324" s="345"/>
      <c r="E324" s="345"/>
      <c r="F324" s="345"/>
      <c r="G324" s="346"/>
      <c r="H324" s="346"/>
      <c r="I324" s="242"/>
      <c r="J324" s="188"/>
    </row>
    <row r="325" spans="2:10" ht="22.35" customHeight="1">
      <c r="B325" s="189" t="s">
        <v>225</v>
      </c>
      <c r="C325" s="190" t="s">
        <v>226</v>
      </c>
      <c r="D325" s="189" t="s">
        <v>307</v>
      </c>
      <c r="E325" s="189" t="s">
        <v>249</v>
      </c>
      <c r="F325" s="189" t="s">
        <v>306</v>
      </c>
      <c r="G325" s="236" t="s">
        <v>253</v>
      </c>
      <c r="H325" s="236" t="s">
        <v>256</v>
      </c>
      <c r="I325" s="242"/>
      <c r="J325" s="188"/>
    </row>
    <row r="326" spans="2:10" ht="22.35" customHeight="1">
      <c r="B326" s="591"/>
      <c r="C326" s="347" t="s">
        <v>308</v>
      </c>
      <c r="D326" s="348"/>
      <c r="I326" s="242"/>
      <c r="J326" s="188"/>
    </row>
    <row r="327" spans="2:10" ht="22.35" customHeight="1">
      <c r="B327" s="591"/>
      <c r="C327" s="349" t="s">
        <v>194</v>
      </c>
      <c r="D327" s="348" t="s">
        <v>193</v>
      </c>
      <c r="E327" s="350"/>
      <c r="F327" s="350" t="s">
        <v>96</v>
      </c>
      <c r="G327" s="240">
        <v>5.99</v>
      </c>
      <c r="H327" s="241">
        <f>G327*$H$61</f>
        <v>192.75820000000002</v>
      </c>
      <c r="I327" s="242"/>
      <c r="J327" s="188"/>
    </row>
    <row r="328" spans="2:10" ht="22.35" customHeight="1">
      <c r="B328" s="591"/>
      <c r="C328" s="351" t="s">
        <v>410</v>
      </c>
      <c r="D328" s="348" t="s">
        <v>193</v>
      </c>
      <c r="E328" s="348"/>
      <c r="F328" s="348"/>
      <c r="G328" s="352"/>
      <c r="H328" s="241"/>
      <c r="I328" s="242"/>
      <c r="J328" s="188"/>
    </row>
    <row r="329" spans="2:10" ht="22.35" customHeight="1">
      <c r="B329" s="591"/>
      <c r="C329" s="353" t="s">
        <v>195</v>
      </c>
      <c r="D329" s="348" t="s">
        <v>193</v>
      </c>
      <c r="E329" s="348"/>
      <c r="F329" s="348"/>
      <c r="G329" s="352"/>
      <c r="H329" s="241"/>
      <c r="I329" s="242"/>
      <c r="J329" s="188"/>
    </row>
    <row r="330" spans="2:10" ht="22.35" customHeight="1">
      <c r="B330" s="607"/>
      <c r="C330" s="354" t="s">
        <v>308</v>
      </c>
      <c r="D330" s="355"/>
      <c r="E330" s="356"/>
      <c r="F330" s="356"/>
      <c r="G330" s="205"/>
      <c r="H330" s="254"/>
      <c r="I330" s="242"/>
      <c r="J330" s="188"/>
    </row>
    <row r="331" spans="2:10" ht="22.35" customHeight="1">
      <c r="B331" s="607"/>
      <c r="C331" s="354" t="s">
        <v>411</v>
      </c>
      <c r="D331" s="203" t="s">
        <v>103</v>
      </c>
      <c r="E331" s="356"/>
      <c r="F331" s="356" t="s">
        <v>96</v>
      </c>
      <c r="G331" s="205">
        <v>27.65</v>
      </c>
      <c r="H331" s="254">
        <f>G331*$H$61</f>
        <v>889.77699999999993</v>
      </c>
      <c r="I331" s="242"/>
      <c r="J331" s="188"/>
    </row>
    <row r="332" spans="2:10" ht="22.35" customHeight="1">
      <c r="B332" s="607"/>
      <c r="C332" s="357"/>
      <c r="D332" s="203"/>
      <c r="E332" s="356"/>
      <c r="F332" s="356"/>
      <c r="G332" s="205"/>
      <c r="H332" s="206"/>
      <c r="I332" s="242"/>
      <c r="J332" s="188"/>
    </row>
    <row r="333" spans="2:10" ht="22.35" customHeight="1">
      <c r="B333" s="608"/>
      <c r="C333" s="357"/>
      <c r="D333" s="208"/>
      <c r="E333" s="358"/>
      <c r="F333" s="358"/>
      <c r="G333" s="210"/>
      <c r="H333" s="211"/>
      <c r="I333" s="242"/>
      <c r="J333" s="188"/>
    </row>
    <row r="334" spans="2:10" ht="22.35" customHeight="1">
      <c r="B334" s="224"/>
      <c r="C334" s="221"/>
      <c r="D334" s="222"/>
      <c r="E334" s="222"/>
      <c r="F334" s="222"/>
      <c r="G334" s="223"/>
      <c r="H334" s="223"/>
      <c r="I334" s="242"/>
      <c r="J334" s="188"/>
    </row>
    <row r="335" spans="2:10" ht="44.65" customHeight="1">
      <c r="B335" s="225" t="s">
        <v>309</v>
      </c>
      <c r="C335" s="298"/>
      <c r="D335" s="226"/>
      <c r="E335" s="226"/>
      <c r="F335" s="226"/>
      <c r="G335" s="227"/>
      <c r="I335" s="242"/>
      <c r="J335" s="188"/>
    </row>
    <row r="336" spans="2:10" ht="22.35" customHeight="1">
      <c r="B336" s="323"/>
      <c r="C336" s="324"/>
      <c r="H336" s="300"/>
      <c r="I336" s="242"/>
      <c r="J336" s="188"/>
    </row>
    <row r="337" spans="2:10" ht="22.35" customHeight="1">
      <c r="B337" s="323"/>
      <c r="C337" s="324"/>
      <c r="I337" s="242"/>
      <c r="J337" s="188"/>
    </row>
    <row r="338" spans="2:10" ht="22.35" customHeight="1">
      <c r="B338" s="232" t="s">
        <v>310</v>
      </c>
      <c r="C338" s="233"/>
      <c r="D338" s="234"/>
      <c r="E338" s="234"/>
      <c r="F338" s="234"/>
      <c r="G338" s="235"/>
      <c r="H338" s="235"/>
      <c r="I338" s="242"/>
      <c r="J338" s="188"/>
    </row>
    <row r="339" spans="2:10" ht="22.35" customHeight="1">
      <c r="B339" s="189" t="s">
        <v>225</v>
      </c>
      <c r="C339" s="190" t="s">
        <v>226</v>
      </c>
      <c r="D339" s="189" t="s">
        <v>249</v>
      </c>
      <c r="E339" s="189" t="s">
        <v>311</v>
      </c>
      <c r="F339" s="189"/>
      <c r="G339" s="236" t="s">
        <v>252</v>
      </c>
      <c r="H339" s="236" t="s">
        <v>255</v>
      </c>
      <c r="I339" s="242"/>
      <c r="J339" s="188"/>
    </row>
    <row r="340" spans="2:10" ht="22.35" customHeight="1">
      <c r="B340" s="550"/>
      <c r="C340" s="237" t="s">
        <v>323</v>
      </c>
      <c r="D340" s="243" t="s">
        <v>20</v>
      </c>
      <c r="E340" s="301" t="s">
        <v>315</v>
      </c>
      <c r="F340" s="301"/>
      <c r="G340" s="240">
        <v>41.84</v>
      </c>
      <c r="H340" s="359">
        <f>G340*$H$61</f>
        <v>1346.4112</v>
      </c>
      <c r="I340" s="242"/>
      <c r="J340" s="188"/>
    </row>
    <row r="341" spans="2:10" ht="22.35" customHeight="1">
      <c r="B341" s="551"/>
      <c r="C341" s="360" t="s">
        <v>64</v>
      </c>
      <c r="D341" s="243"/>
      <c r="E341" s="301"/>
      <c r="F341" s="301"/>
      <c r="G341" s="240"/>
      <c r="H341" s="361"/>
      <c r="I341" s="242"/>
      <c r="J341" s="188"/>
    </row>
    <row r="342" spans="2:10" ht="22.35" customHeight="1">
      <c r="B342" s="551"/>
      <c r="C342" s="362" t="s">
        <v>312</v>
      </c>
      <c r="D342" s="243"/>
      <c r="E342" s="301"/>
      <c r="F342" s="301"/>
      <c r="G342" s="240"/>
      <c r="H342" s="361"/>
      <c r="I342" s="242"/>
      <c r="J342" s="188"/>
    </row>
    <row r="343" spans="2:10" ht="22.35" customHeight="1">
      <c r="B343" s="552"/>
      <c r="C343" s="363" t="s">
        <v>313</v>
      </c>
      <c r="D343" s="315"/>
      <c r="E343" s="325"/>
      <c r="F343" s="325"/>
      <c r="G343" s="326"/>
      <c r="H343" s="364"/>
      <c r="I343" s="242"/>
      <c r="J343" s="188"/>
    </row>
    <row r="344" spans="2:10" ht="22.35" customHeight="1">
      <c r="B344" s="553"/>
      <c r="C344" s="250" t="s">
        <v>321</v>
      </c>
      <c r="D344" s="251" t="s">
        <v>65</v>
      </c>
      <c r="E344" s="303" t="s">
        <v>316</v>
      </c>
      <c r="F344" s="303"/>
      <c r="G344" s="253">
        <v>103.95</v>
      </c>
      <c r="H344" s="365">
        <f>G344*$H$61</f>
        <v>3345.1109999999999</v>
      </c>
      <c r="I344" s="242"/>
      <c r="J344" s="188"/>
    </row>
    <row r="345" spans="2:10" ht="22.35" customHeight="1">
      <c r="B345" s="570"/>
      <c r="C345" s="366" t="s">
        <v>312</v>
      </c>
      <c r="D345" s="255"/>
      <c r="E345" s="303"/>
      <c r="F345" s="303"/>
      <c r="G345" s="253"/>
      <c r="H345" s="367"/>
      <c r="I345" s="242"/>
      <c r="J345" s="188"/>
    </row>
    <row r="346" spans="2:10" ht="22.35" customHeight="1">
      <c r="B346" s="570"/>
      <c r="C346" s="366" t="s">
        <v>314</v>
      </c>
      <c r="D346" s="255"/>
      <c r="E346" s="303"/>
      <c r="F346" s="303"/>
      <c r="G346" s="253"/>
      <c r="H346" s="367"/>
      <c r="I346" s="242"/>
      <c r="J346" s="188"/>
    </row>
    <row r="347" spans="2:10" ht="22.35" customHeight="1">
      <c r="B347" s="552"/>
      <c r="C347" s="318"/>
      <c r="D347" s="318"/>
      <c r="E347" s="319"/>
      <c r="F347" s="319"/>
      <c r="G347" s="320"/>
      <c r="H347" s="368"/>
      <c r="I347" s="242"/>
      <c r="J347" s="188"/>
    </row>
    <row r="348" spans="2:10" ht="22.35" customHeight="1">
      <c r="B348" s="553"/>
      <c r="C348" s="237" t="s">
        <v>322</v>
      </c>
      <c r="D348" s="238" t="s">
        <v>66</v>
      </c>
      <c r="E348" s="301" t="s">
        <v>316</v>
      </c>
      <c r="F348" s="301"/>
      <c r="G348" s="240">
        <v>199.26</v>
      </c>
      <c r="H348" s="359">
        <f>G348*$H$61</f>
        <v>6412.1867999999995</v>
      </c>
      <c r="I348" s="242"/>
      <c r="J348" s="188"/>
    </row>
    <row r="349" spans="2:10" ht="22.35" customHeight="1">
      <c r="B349" s="570"/>
      <c r="C349" s="362" t="s">
        <v>312</v>
      </c>
      <c r="D349" s="243"/>
      <c r="E349" s="301"/>
      <c r="F349" s="301"/>
      <c r="G349" s="240"/>
      <c r="H349" s="361"/>
      <c r="I349" s="242"/>
      <c r="J349" s="188"/>
    </row>
    <row r="350" spans="2:10" ht="22.35" customHeight="1">
      <c r="B350" s="570"/>
      <c r="C350" s="362" t="s">
        <v>314</v>
      </c>
      <c r="D350" s="243"/>
      <c r="E350" s="301"/>
      <c r="F350" s="301"/>
      <c r="G350" s="240"/>
      <c r="H350" s="361"/>
      <c r="I350" s="242"/>
      <c r="J350" s="188"/>
    </row>
    <row r="351" spans="2:10" ht="22.35" customHeight="1">
      <c r="B351" s="552"/>
      <c r="C351" s="315"/>
      <c r="D351" s="315"/>
      <c r="E351" s="325"/>
      <c r="F351" s="325"/>
      <c r="G351" s="326"/>
      <c r="H351" s="364"/>
      <c r="I351" s="242"/>
      <c r="J351" s="188"/>
    </row>
    <row r="352" spans="2:10" ht="22.35" customHeight="1">
      <c r="B352" s="554"/>
      <c r="C352" s="250" t="s">
        <v>317</v>
      </c>
      <c r="D352" s="251" t="s">
        <v>126</v>
      </c>
      <c r="E352" s="303" t="s">
        <v>128</v>
      </c>
      <c r="F352" s="303"/>
      <c r="G352" s="253">
        <v>49.47</v>
      </c>
      <c r="H352" s="365">
        <f>G352*$H$61</f>
        <v>1591.9446</v>
      </c>
      <c r="I352" s="242"/>
      <c r="J352" s="188"/>
    </row>
    <row r="353" spans="2:10" ht="22.35" customHeight="1">
      <c r="B353" s="609"/>
      <c r="C353" s="250" t="s">
        <v>320</v>
      </c>
      <c r="D353" s="251" t="s">
        <v>127</v>
      </c>
      <c r="E353" s="303" t="s">
        <v>129</v>
      </c>
      <c r="F353" s="303"/>
      <c r="G353" s="253">
        <v>92.34</v>
      </c>
      <c r="H353" s="365">
        <f>G353*$H$61</f>
        <v>2971.5012000000002</v>
      </c>
      <c r="I353" s="242"/>
      <c r="J353" s="188"/>
    </row>
    <row r="354" spans="2:10" ht="22.35" customHeight="1">
      <c r="B354" s="609"/>
      <c r="C354" s="250" t="s">
        <v>318</v>
      </c>
      <c r="D354" s="251"/>
      <c r="E354" s="303"/>
      <c r="F354" s="303"/>
      <c r="G354" s="253"/>
      <c r="H354" s="367"/>
      <c r="I354" s="242"/>
      <c r="J354" s="188"/>
    </row>
    <row r="355" spans="2:10" ht="22.35" customHeight="1">
      <c r="B355" s="593"/>
      <c r="C355" s="251"/>
      <c r="D355" s="251"/>
      <c r="E355" s="303"/>
      <c r="F355" s="303"/>
      <c r="G355" s="253"/>
      <c r="H355" s="367"/>
      <c r="I355" s="242"/>
      <c r="J355" s="188"/>
    </row>
    <row r="356" spans="2:10" ht="22.35" customHeight="1">
      <c r="B356" s="553"/>
      <c r="C356" s="369" t="s">
        <v>319</v>
      </c>
      <c r="D356" s="370" t="s">
        <v>31</v>
      </c>
      <c r="E356" s="371" t="s">
        <v>67</v>
      </c>
      <c r="F356" s="371"/>
      <c r="G356" s="312">
        <v>31.75</v>
      </c>
      <c r="H356" s="359">
        <f>G356*$H$61</f>
        <v>1021.715</v>
      </c>
      <c r="I356" s="242"/>
      <c r="J356" s="188"/>
    </row>
    <row r="357" spans="2:10" ht="22.35" customHeight="1">
      <c r="B357" s="550"/>
      <c r="C357" s="238"/>
      <c r="D357" s="238"/>
      <c r="E357" s="301"/>
      <c r="F357" s="301"/>
      <c r="G357" s="240"/>
      <c r="H357" s="361"/>
      <c r="I357" s="242"/>
      <c r="J357" s="188"/>
    </row>
    <row r="358" spans="2:10" ht="22.35" customHeight="1">
      <c r="B358" s="550"/>
      <c r="C358" s="237"/>
      <c r="D358" s="238"/>
      <c r="E358" s="301"/>
      <c r="F358" s="301"/>
      <c r="G358" s="240"/>
      <c r="H358" s="361"/>
      <c r="I358" s="242"/>
      <c r="J358" s="188"/>
    </row>
    <row r="359" spans="2:10" ht="22.35" customHeight="1">
      <c r="B359" s="554"/>
      <c r="C359" s="372"/>
      <c r="D359" s="315"/>
      <c r="E359" s="325"/>
      <c r="F359" s="325"/>
      <c r="G359" s="326"/>
      <c r="H359" s="364"/>
      <c r="I359" s="242"/>
      <c r="J359" s="188"/>
    </row>
    <row r="360" spans="2:10" ht="22.35" customHeight="1">
      <c r="B360" s="301"/>
      <c r="C360" s="238"/>
      <c r="D360" s="238"/>
      <c r="E360" s="301"/>
      <c r="F360" s="301"/>
      <c r="G360" s="240"/>
      <c r="H360" s="266"/>
      <c r="I360" s="242"/>
      <c r="J360" s="188"/>
    </row>
    <row r="361" spans="2:10" ht="22.35" customHeight="1">
      <c r="B361" s="232" t="s">
        <v>412</v>
      </c>
      <c r="C361" s="233"/>
      <c r="D361" s="234"/>
      <c r="E361" s="234"/>
      <c r="F361" s="234"/>
      <c r="G361" s="235"/>
      <c r="H361" s="235"/>
      <c r="I361" s="242"/>
      <c r="J361" s="188"/>
    </row>
    <row r="362" spans="2:10" ht="22.35" customHeight="1">
      <c r="B362" s="189" t="s">
        <v>225</v>
      </c>
      <c r="C362" s="190" t="s">
        <v>226</v>
      </c>
      <c r="D362" s="189" t="s">
        <v>249</v>
      </c>
      <c r="E362" s="189" t="s">
        <v>94</v>
      </c>
      <c r="F362" s="189"/>
      <c r="G362" s="236" t="s">
        <v>252</v>
      </c>
      <c r="H362" s="236" t="s">
        <v>255</v>
      </c>
      <c r="I362" s="242"/>
      <c r="J362" s="188"/>
    </row>
    <row r="363" spans="2:10" ht="22.35" customHeight="1">
      <c r="B363" s="550"/>
      <c r="C363" s="237" t="s">
        <v>325</v>
      </c>
      <c r="D363" s="238" t="s">
        <v>32</v>
      </c>
      <c r="E363" s="301" t="s">
        <v>96</v>
      </c>
      <c r="F363" s="301"/>
      <c r="G363" s="240">
        <v>41.64</v>
      </c>
      <c r="H363" s="359">
        <f>G363*$H$61</f>
        <v>1339.9752000000001</v>
      </c>
      <c r="I363" s="242"/>
      <c r="J363" s="188"/>
    </row>
    <row r="364" spans="2:10" ht="22.35" customHeight="1">
      <c r="B364" s="551"/>
      <c r="C364" s="373" t="s">
        <v>328</v>
      </c>
      <c r="D364" s="243"/>
      <c r="E364" s="301"/>
      <c r="F364" s="301"/>
      <c r="G364" s="240"/>
      <c r="H364" s="241"/>
      <c r="I364" s="242"/>
      <c r="J364" s="188"/>
    </row>
    <row r="365" spans="2:10" ht="22.35" customHeight="1">
      <c r="B365" s="551"/>
      <c r="C365" s="243" t="s">
        <v>334</v>
      </c>
      <c r="D365" s="243"/>
      <c r="E365" s="301"/>
      <c r="F365" s="301"/>
      <c r="G365" s="240"/>
      <c r="H365" s="241"/>
      <c r="I365" s="242"/>
      <c r="J365" s="188"/>
    </row>
    <row r="366" spans="2:10" ht="22.35" customHeight="1">
      <c r="B366" s="552"/>
      <c r="C366" s="315"/>
      <c r="D366" s="315"/>
      <c r="E366" s="325"/>
      <c r="F366" s="325"/>
      <c r="G366" s="326"/>
      <c r="H366" s="327"/>
      <c r="I366" s="242"/>
      <c r="J366" s="188"/>
    </row>
    <row r="367" spans="2:10" ht="22.35" customHeight="1">
      <c r="B367" s="550"/>
      <c r="C367" s="328" t="s">
        <v>324</v>
      </c>
      <c r="D367" s="329" t="s">
        <v>32</v>
      </c>
      <c r="E367" s="303" t="s">
        <v>96</v>
      </c>
      <c r="F367" s="303"/>
      <c r="G367" s="253">
        <v>41.64</v>
      </c>
      <c r="H367" s="365">
        <f>G367*$H$61</f>
        <v>1339.9752000000001</v>
      </c>
      <c r="I367" s="242"/>
      <c r="J367" s="188"/>
    </row>
    <row r="368" spans="2:10" ht="22.35" customHeight="1">
      <c r="B368" s="550"/>
      <c r="C368" s="374" t="s">
        <v>326</v>
      </c>
      <c r="D368" s="251"/>
      <c r="E368" s="303"/>
      <c r="F368" s="303"/>
      <c r="G368" s="253"/>
      <c r="H368" s="254"/>
      <c r="I368" s="242"/>
      <c r="J368" s="188"/>
    </row>
    <row r="369" spans="2:10" ht="22.35" customHeight="1">
      <c r="B369" s="550"/>
      <c r="C369" s="374" t="s">
        <v>327</v>
      </c>
      <c r="D369" s="251"/>
      <c r="E369" s="303"/>
      <c r="F369" s="303"/>
      <c r="G369" s="253"/>
      <c r="H369" s="254"/>
      <c r="I369" s="242"/>
      <c r="J369" s="188"/>
    </row>
    <row r="370" spans="2:10" ht="22.35" customHeight="1">
      <c r="B370" s="554"/>
      <c r="C370" s="342"/>
      <c r="D370" s="318"/>
      <c r="E370" s="319"/>
      <c r="F370" s="319"/>
      <c r="G370" s="320"/>
      <c r="H370" s="330"/>
      <c r="I370" s="242"/>
      <c r="J370" s="188"/>
    </row>
    <row r="371" spans="2:10" ht="22.35" customHeight="1">
      <c r="B371" s="550"/>
      <c r="C371" s="369" t="s">
        <v>324</v>
      </c>
      <c r="D371" s="370" t="s">
        <v>33</v>
      </c>
      <c r="E371" s="301" t="s">
        <v>96</v>
      </c>
      <c r="F371" s="301"/>
      <c r="G371" s="240">
        <v>136.91999999999999</v>
      </c>
      <c r="H371" s="359">
        <f>G371*$H$61</f>
        <v>4406.0855999999994</v>
      </c>
      <c r="I371" s="242"/>
      <c r="J371" s="188"/>
    </row>
    <row r="372" spans="2:10" ht="22.35" customHeight="1">
      <c r="B372" s="550"/>
      <c r="C372" s="375" t="s">
        <v>329</v>
      </c>
      <c r="D372" s="238"/>
      <c r="E372" s="301"/>
      <c r="F372" s="301"/>
      <c r="G372" s="240"/>
      <c r="H372" s="266"/>
      <c r="I372" s="242"/>
      <c r="J372" s="188"/>
    </row>
    <row r="373" spans="2:10" ht="22.35" customHeight="1">
      <c r="B373" s="550"/>
      <c r="C373" s="375"/>
      <c r="D373" s="238"/>
      <c r="E373" s="301"/>
      <c r="F373" s="301"/>
      <c r="G373" s="240"/>
      <c r="H373" s="266"/>
      <c r="I373" s="242"/>
      <c r="J373" s="188"/>
    </row>
    <row r="374" spans="2:10" ht="22.35" customHeight="1">
      <c r="B374" s="554"/>
      <c r="C374" s="372"/>
      <c r="D374" s="315"/>
      <c r="E374" s="325"/>
      <c r="F374" s="325"/>
      <c r="G374" s="326"/>
      <c r="H374" s="376"/>
      <c r="I374" s="242"/>
      <c r="J374" s="188"/>
    </row>
    <row r="375" spans="2:10" ht="22.35" customHeight="1">
      <c r="B375" s="301"/>
      <c r="C375" s="238"/>
      <c r="D375" s="238"/>
      <c r="E375" s="301"/>
      <c r="F375" s="301"/>
      <c r="G375" s="240"/>
      <c r="H375" s="266"/>
      <c r="I375" s="242"/>
      <c r="J375" s="188"/>
    </row>
    <row r="376" spans="2:10" ht="22.35" customHeight="1">
      <c r="B376" s="232" t="s">
        <v>413</v>
      </c>
      <c r="C376" s="233"/>
      <c r="D376" s="234"/>
      <c r="E376" s="234"/>
      <c r="F376" s="234"/>
      <c r="G376" s="235"/>
      <c r="H376" s="235"/>
      <c r="I376" s="242"/>
      <c r="J376" s="188"/>
    </row>
    <row r="377" spans="2:10" ht="22.35" customHeight="1">
      <c r="B377" s="189" t="s">
        <v>225</v>
      </c>
      <c r="C377" s="190" t="s">
        <v>226</v>
      </c>
      <c r="D377" s="189" t="s">
        <v>249</v>
      </c>
      <c r="E377" s="189" t="s">
        <v>94</v>
      </c>
      <c r="F377" s="189"/>
      <c r="G377" s="236" t="s">
        <v>252</v>
      </c>
      <c r="H377" s="236" t="s">
        <v>255</v>
      </c>
      <c r="I377" s="242"/>
      <c r="J377" s="188"/>
    </row>
    <row r="378" spans="2:10" ht="22.35" customHeight="1">
      <c r="B378" s="550"/>
      <c r="C378" s="237" t="s">
        <v>330</v>
      </c>
      <c r="D378" s="238" t="s">
        <v>21</v>
      </c>
      <c r="E378" s="301" t="s">
        <v>96</v>
      </c>
      <c r="F378" s="301"/>
      <c r="G378" s="240" t="s">
        <v>222</v>
      </c>
      <c r="H378" s="266"/>
      <c r="I378" s="242"/>
      <c r="J378" s="188"/>
    </row>
    <row r="379" spans="2:10" ht="22.35" customHeight="1">
      <c r="B379" s="551"/>
      <c r="C379" s="360" t="s">
        <v>328</v>
      </c>
      <c r="D379" s="243"/>
      <c r="E379" s="301"/>
      <c r="F379" s="301"/>
      <c r="G379" s="240"/>
      <c r="H379" s="266"/>
      <c r="I379" s="242"/>
      <c r="J379" s="188"/>
    </row>
    <row r="380" spans="2:10" ht="22.35" customHeight="1">
      <c r="B380" s="551"/>
      <c r="C380" s="243"/>
      <c r="D380" s="243"/>
      <c r="E380" s="301"/>
      <c r="F380" s="301"/>
      <c r="G380" s="240"/>
      <c r="H380" s="266"/>
      <c r="I380" s="242"/>
      <c r="J380" s="188"/>
    </row>
    <row r="381" spans="2:10" ht="22.35" customHeight="1">
      <c r="B381" s="552"/>
      <c r="C381" s="315"/>
      <c r="D381" s="315"/>
      <c r="E381" s="325"/>
      <c r="F381" s="325"/>
      <c r="G381" s="326"/>
      <c r="H381" s="376"/>
      <c r="I381" s="242"/>
      <c r="J381" s="188"/>
    </row>
    <row r="382" spans="2:10" ht="22.35" customHeight="1">
      <c r="B382" s="550"/>
      <c r="C382" s="328" t="s">
        <v>330</v>
      </c>
      <c r="D382" s="329" t="s">
        <v>21</v>
      </c>
      <c r="E382" s="303" t="s">
        <v>96</v>
      </c>
      <c r="F382" s="303"/>
      <c r="G382" s="253" t="s">
        <v>153</v>
      </c>
      <c r="H382" s="341"/>
      <c r="I382" s="242"/>
      <c r="J382" s="188"/>
    </row>
    <row r="383" spans="2:10" ht="22.35" customHeight="1">
      <c r="B383" s="550"/>
      <c r="C383" s="251" t="s">
        <v>331</v>
      </c>
      <c r="D383" s="251"/>
      <c r="E383" s="303"/>
      <c r="F383" s="303"/>
      <c r="G383" s="253"/>
      <c r="H383" s="341"/>
      <c r="I383" s="242"/>
      <c r="J383" s="188"/>
    </row>
    <row r="384" spans="2:10" ht="22.35" customHeight="1">
      <c r="B384" s="550"/>
      <c r="C384" s="251"/>
      <c r="D384" s="251"/>
      <c r="E384" s="303"/>
      <c r="F384" s="303"/>
      <c r="G384" s="253"/>
      <c r="H384" s="341"/>
      <c r="I384" s="242"/>
      <c r="J384" s="188"/>
    </row>
    <row r="385" spans="2:10" ht="22.35" customHeight="1">
      <c r="B385" s="554"/>
      <c r="C385" s="318"/>
      <c r="D385" s="318"/>
      <c r="E385" s="319"/>
      <c r="F385" s="319"/>
      <c r="G385" s="320"/>
      <c r="H385" s="343"/>
      <c r="I385" s="242"/>
      <c r="J385" s="188"/>
    </row>
    <row r="386" spans="2:10" ht="22.35" customHeight="1">
      <c r="B386" s="553"/>
      <c r="C386" s="237" t="s">
        <v>330</v>
      </c>
      <c r="D386" s="238" t="s">
        <v>21</v>
      </c>
      <c r="E386" s="301" t="s">
        <v>96</v>
      </c>
      <c r="F386" s="301"/>
      <c r="G386" s="240" t="s">
        <v>153</v>
      </c>
      <c r="H386" s="266"/>
      <c r="I386" s="242"/>
      <c r="J386" s="188"/>
    </row>
    <row r="387" spans="2:10" ht="22.35" customHeight="1">
      <c r="B387" s="570"/>
      <c r="C387" s="243" t="s">
        <v>332</v>
      </c>
      <c r="D387" s="243"/>
      <c r="E387" s="301"/>
      <c r="F387" s="301"/>
      <c r="G387" s="240"/>
      <c r="H387" s="266"/>
      <c r="I387" s="242"/>
      <c r="J387" s="188"/>
    </row>
    <row r="388" spans="2:10" ht="22.35" customHeight="1">
      <c r="B388" s="570"/>
      <c r="C388" s="243"/>
      <c r="D388" s="243"/>
      <c r="E388" s="301"/>
      <c r="F388" s="301"/>
      <c r="G388" s="240"/>
      <c r="H388" s="266"/>
      <c r="I388" s="242"/>
      <c r="J388" s="188"/>
    </row>
    <row r="389" spans="2:10" ht="22.35" customHeight="1">
      <c r="B389" s="552"/>
      <c r="C389" s="315"/>
      <c r="D389" s="315"/>
      <c r="E389" s="325"/>
      <c r="F389" s="325"/>
      <c r="G389" s="326"/>
      <c r="H389" s="376"/>
      <c r="I389" s="242"/>
      <c r="J389" s="188"/>
    </row>
    <row r="390" spans="2:10" ht="22.35" customHeight="1">
      <c r="B390" s="428" t="s">
        <v>333</v>
      </c>
      <c r="C390" s="238"/>
      <c r="D390" s="238"/>
      <c r="E390" s="301"/>
      <c r="F390" s="301"/>
      <c r="G390" s="240"/>
      <c r="H390" s="266"/>
      <c r="I390" s="242"/>
      <c r="J390" s="188"/>
    </row>
    <row r="391" spans="2:10" ht="22.35" customHeight="1">
      <c r="B391" s="321"/>
      <c r="C391" s="238"/>
      <c r="D391" s="238"/>
      <c r="E391" s="301"/>
      <c r="F391" s="301"/>
      <c r="G391" s="240"/>
      <c r="H391" s="266"/>
      <c r="I391" s="242"/>
      <c r="J391" s="188"/>
    </row>
    <row r="392" spans="2:10" ht="22.35" customHeight="1">
      <c r="B392" s="301"/>
      <c r="C392" s="238"/>
      <c r="D392" s="238"/>
      <c r="E392" s="301"/>
      <c r="F392" s="301"/>
      <c r="G392" s="240"/>
      <c r="H392" s="266"/>
      <c r="I392" s="242"/>
      <c r="J392" s="188"/>
    </row>
    <row r="393" spans="2:10" ht="44.65" customHeight="1">
      <c r="B393" s="225" t="s">
        <v>335</v>
      </c>
      <c r="C393" s="298"/>
      <c r="D393" s="226"/>
      <c r="E393" s="226"/>
      <c r="F393" s="226"/>
      <c r="G393" s="227"/>
      <c r="I393" s="242"/>
      <c r="J393" s="188"/>
    </row>
    <row r="394" spans="2:10" ht="22.35" customHeight="1">
      <c r="B394" s="377" t="s">
        <v>414</v>
      </c>
      <c r="C394" s="378"/>
      <c r="D394" s="379"/>
      <c r="E394" s="379"/>
      <c r="F394" s="379"/>
      <c r="G394" s="380"/>
      <c r="H394" s="300"/>
      <c r="I394" s="242"/>
      <c r="J394" s="188"/>
    </row>
    <row r="395" spans="2:10" ht="22.35" customHeight="1">
      <c r="B395" s="323"/>
      <c r="C395" s="324"/>
      <c r="I395" s="242"/>
      <c r="J395" s="188"/>
    </row>
    <row r="396" spans="2:10" ht="22.35" customHeight="1">
      <c r="B396" s="232" t="s">
        <v>335</v>
      </c>
      <c r="C396" s="233"/>
      <c r="D396" s="234"/>
      <c r="E396" s="234"/>
      <c r="F396" s="234"/>
      <c r="G396" s="235"/>
      <c r="H396" s="235"/>
      <c r="I396" s="242"/>
      <c r="J396" s="188"/>
    </row>
    <row r="397" spans="2:10" ht="22.35" customHeight="1">
      <c r="B397" s="189" t="s">
        <v>225</v>
      </c>
      <c r="C397" s="190" t="s">
        <v>226</v>
      </c>
      <c r="D397" s="189" t="s">
        <v>249</v>
      </c>
      <c r="E397" s="189" t="s">
        <v>287</v>
      </c>
      <c r="F397" s="189" t="str">
        <f>F62</f>
        <v>Група кольорів</v>
      </c>
      <c r="G397" s="236" t="s">
        <v>251</v>
      </c>
      <c r="H397" s="236" t="s">
        <v>254</v>
      </c>
      <c r="I397" s="242"/>
      <c r="J397" s="188"/>
    </row>
    <row r="398" spans="2:10" ht="22.35" customHeight="1">
      <c r="B398" s="555"/>
      <c r="C398" s="369" t="s">
        <v>22</v>
      </c>
      <c r="D398" s="369"/>
      <c r="E398" s="244" t="s">
        <v>98</v>
      </c>
      <c r="F398" s="244" t="s">
        <v>462</v>
      </c>
      <c r="G398" s="312">
        <v>11.368731708000002</v>
      </c>
      <c r="H398" s="359">
        <f t="shared" ref="H398:H421" si="17">G398*$H$61</f>
        <v>365.84578636344008</v>
      </c>
      <c r="I398" s="242"/>
      <c r="J398" s="188"/>
    </row>
    <row r="399" spans="2:10" ht="22.35" customHeight="1">
      <c r="B399" s="557"/>
      <c r="C399" s="220" t="s">
        <v>246</v>
      </c>
      <c r="D399" s="381" t="s">
        <v>23</v>
      </c>
      <c r="E399" s="244" t="s">
        <v>5</v>
      </c>
      <c r="F399" s="244" t="s">
        <v>462</v>
      </c>
      <c r="G399" s="240">
        <v>10.375347383999999</v>
      </c>
      <c r="H399" s="359">
        <f t="shared" si="17"/>
        <v>333.87867881711998</v>
      </c>
      <c r="I399" s="242"/>
      <c r="J399" s="188"/>
    </row>
    <row r="400" spans="2:10" ht="22.35" customHeight="1">
      <c r="B400" s="557"/>
      <c r="C400" s="220" t="s">
        <v>216</v>
      </c>
      <c r="D400" s="238" t="s">
        <v>24</v>
      </c>
      <c r="E400" s="244" t="s">
        <v>150</v>
      </c>
      <c r="F400" s="244" t="s">
        <v>463</v>
      </c>
      <c r="G400" s="240">
        <v>8.6093308080000028</v>
      </c>
      <c r="H400" s="359">
        <f t="shared" si="17"/>
        <v>277.04826540144006</v>
      </c>
      <c r="I400" s="242"/>
      <c r="J400" s="188"/>
    </row>
    <row r="401" spans="2:10" ht="22.35" customHeight="1">
      <c r="B401" s="557"/>
      <c r="C401" s="220" t="s">
        <v>217</v>
      </c>
      <c r="D401" s="238" t="s">
        <v>3</v>
      </c>
      <c r="E401" s="244" t="s">
        <v>44</v>
      </c>
      <c r="F401" s="244" t="s">
        <v>468</v>
      </c>
      <c r="G401" s="240">
        <v>8.6093308080000028</v>
      </c>
      <c r="H401" s="359">
        <f t="shared" si="17"/>
        <v>277.04826540144006</v>
      </c>
      <c r="I401" s="242"/>
      <c r="J401" s="188"/>
    </row>
    <row r="402" spans="2:10" ht="22.35" customHeight="1">
      <c r="B402" s="557"/>
      <c r="D402" s="238" t="s">
        <v>70</v>
      </c>
      <c r="E402" s="244" t="s">
        <v>8</v>
      </c>
      <c r="F402" s="244" t="s">
        <v>463</v>
      </c>
      <c r="G402" s="240">
        <v>8.2782027000000014</v>
      </c>
      <c r="H402" s="359">
        <f t="shared" si="17"/>
        <v>266.39256288600006</v>
      </c>
      <c r="I402" s="242"/>
      <c r="J402" s="188"/>
    </row>
    <row r="403" spans="2:10" ht="22.35" customHeight="1">
      <c r="B403" s="557"/>
      <c r="C403" s="220" t="s">
        <v>247</v>
      </c>
      <c r="D403" s="237"/>
      <c r="E403" s="244" t="s">
        <v>579</v>
      </c>
      <c r="F403" s="244" t="s">
        <v>463</v>
      </c>
      <c r="G403" s="240">
        <v>7.5776999999999992</v>
      </c>
      <c r="H403" s="241">
        <f t="shared" si="17"/>
        <v>243.85038599999999</v>
      </c>
      <c r="I403" s="242"/>
      <c r="J403" s="188"/>
    </row>
    <row r="404" spans="2:10" ht="22.35" customHeight="1">
      <c r="B404" s="557"/>
      <c r="C404" s="220" t="s">
        <v>582</v>
      </c>
      <c r="E404" s="244" t="s">
        <v>100</v>
      </c>
      <c r="F404" s="244" t="s">
        <v>463</v>
      </c>
      <c r="G404" s="240">
        <v>7.0324537500000002</v>
      </c>
      <c r="H404" s="241">
        <f t="shared" si="17"/>
        <v>226.304361675</v>
      </c>
      <c r="I404" s="242"/>
      <c r="J404" s="188"/>
    </row>
    <row r="405" spans="2:10" ht="22.35" customHeight="1">
      <c r="B405" s="556"/>
      <c r="C405" s="261"/>
      <c r="D405" s="382"/>
      <c r="E405" s="247" t="s">
        <v>558</v>
      </c>
      <c r="F405" s="247"/>
      <c r="G405" s="248">
        <v>7.3440000000000003</v>
      </c>
      <c r="H405" s="383">
        <f t="shared" si="17"/>
        <v>236.32992000000002</v>
      </c>
      <c r="I405" s="242"/>
      <c r="J405" s="188"/>
    </row>
    <row r="406" spans="2:10" ht="22.35" customHeight="1">
      <c r="B406" s="555"/>
      <c r="C406" s="250" t="s">
        <v>9</v>
      </c>
      <c r="D406" s="250"/>
      <c r="E406" s="252" t="s">
        <v>98</v>
      </c>
      <c r="F406" s="252" t="s">
        <v>462</v>
      </c>
      <c r="G406" s="253">
        <v>11.58948378</v>
      </c>
      <c r="H406" s="365">
        <f t="shared" si="17"/>
        <v>372.94958804039999</v>
      </c>
      <c r="I406" s="242"/>
      <c r="J406" s="188"/>
    </row>
    <row r="407" spans="2:10" ht="22.35" customHeight="1">
      <c r="B407" s="557"/>
      <c r="C407" s="251" t="s">
        <v>246</v>
      </c>
      <c r="D407" s="250" t="s">
        <v>71</v>
      </c>
      <c r="E407" s="252" t="s">
        <v>5</v>
      </c>
      <c r="F407" s="252" t="s">
        <v>462</v>
      </c>
      <c r="G407" s="253">
        <v>10.485723419999999</v>
      </c>
      <c r="H407" s="365">
        <f t="shared" si="17"/>
        <v>337.43057965559996</v>
      </c>
      <c r="I407" s="242"/>
      <c r="J407" s="188"/>
    </row>
    <row r="408" spans="2:10" ht="22.35" customHeight="1">
      <c r="B408" s="557"/>
      <c r="C408" s="251" t="s">
        <v>216</v>
      </c>
      <c r="D408" s="250" t="s">
        <v>72</v>
      </c>
      <c r="E408" s="252" t="s">
        <v>150</v>
      </c>
      <c r="F408" s="252" t="s">
        <v>463</v>
      </c>
      <c r="G408" s="253">
        <v>8.7197068440000027</v>
      </c>
      <c r="H408" s="365">
        <f t="shared" si="17"/>
        <v>280.6001662399201</v>
      </c>
      <c r="I408" s="242"/>
      <c r="J408" s="188"/>
    </row>
    <row r="409" spans="2:10" ht="22.35" customHeight="1">
      <c r="B409" s="557"/>
      <c r="C409" s="251" t="s">
        <v>217</v>
      </c>
      <c r="D409" s="250" t="s">
        <v>73</v>
      </c>
      <c r="E409" s="252" t="s">
        <v>44</v>
      </c>
      <c r="F409" s="252" t="s">
        <v>468</v>
      </c>
      <c r="G409" s="253">
        <v>8.7197068440000027</v>
      </c>
      <c r="H409" s="365">
        <f t="shared" si="17"/>
        <v>280.6001662399201</v>
      </c>
      <c r="I409" s="242"/>
      <c r="J409" s="188"/>
    </row>
    <row r="410" spans="2:10" ht="22.35" customHeight="1">
      <c r="B410" s="557"/>
      <c r="C410" s="251"/>
      <c r="D410" s="250"/>
      <c r="E410" s="252" t="s">
        <v>8</v>
      </c>
      <c r="F410" s="252" t="s">
        <v>463</v>
      </c>
      <c r="G410" s="253">
        <v>8.3885787359999995</v>
      </c>
      <c r="H410" s="365">
        <f t="shared" si="17"/>
        <v>269.94446372447999</v>
      </c>
      <c r="I410" s="242"/>
      <c r="J410" s="188"/>
    </row>
    <row r="411" spans="2:10" ht="22.35" customHeight="1">
      <c r="B411" s="557"/>
      <c r="C411" s="251" t="s">
        <v>247</v>
      </c>
      <c r="D411" s="250"/>
      <c r="E411" s="252" t="s">
        <v>579</v>
      </c>
      <c r="F411" s="252" t="s">
        <v>463</v>
      </c>
      <c r="G411" s="253">
        <v>7.6882499999999991</v>
      </c>
      <c r="H411" s="254">
        <f t="shared" si="17"/>
        <v>247.40788499999996</v>
      </c>
      <c r="I411" s="242"/>
      <c r="J411" s="188"/>
    </row>
    <row r="412" spans="2:10" ht="22.35" customHeight="1">
      <c r="B412" s="557"/>
      <c r="C412" s="251" t="s">
        <v>582</v>
      </c>
      <c r="D412" s="250"/>
      <c r="E412" s="252" t="s">
        <v>100</v>
      </c>
      <c r="F412" s="252" t="s">
        <v>463</v>
      </c>
      <c r="G412" s="253">
        <v>7.1449730100000002</v>
      </c>
      <c r="H412" s="254">
        <f t="shared" si="17"/>
        <v>229.9252314618</v>
      </c>
      <c r="I412" s="242"/>
      <c r="J412" s="188"/>
    </row>
    <row r="413" spans="2:10" ht="22.35" customHeight="1">
      <c r="B413" s="557"/>
      <c r="C413" s="384"/>
      <c r="D413" s="384"/>
      <c r="E413" s="257" t="s">
        <v>558</v>
      </c>
      <c r="F413" s="257"/>
      <c r="G413" s="258">
        <v>7.65</v>
      </c>
      <c r="H413" s="385">
        <f t="shared" si="17"/>
        <v>246.17700000000002</v>
      </c>
      <c r="I413" s="242"/>
      <c r="J413" s="188"/>
    </row>
    <row r="414" spans="2:10" ht="22.35" customHeight="1">
      <c r="B414" s="555"/>
      <c r="C414" s="237" t="s">
        <v>74</v>
      </c>
      <c r="D414" s="237"/>
      <c r="E414" s="244" t="s">
        <v>98</v>
      </c>
      <c r="F414" s="244" t="s">
        <v>462</v>
      </c>
      <c r="G414" s="240">
        <v>12.14136396</v>
      </c>
      <c r="H414" s="359">
        <f t="shared" si="17"/>
        <v>390.7090922328</v>
      </c>
      <c r="I414" s="242"/>
      <c r="J414" s="188"/>
    </row>
    <row r="415" spans="2:10" ht="22.35" customHeight="1">
      <c r="B415" s="557"/>
      <c r="C415" s="238" t="s">
        <v>246</v>
      </c>
      <c r="D415" s="237" t="s">
        <v>75</v>
      </c>
      <c r="E415" s="244" t="s">
        <v>5</v>
      </c>
      <c r="F415" s="244" t="s">
        <v>462</v>
      </c>
      <c r="G415" s="240">
        <v>11.037603600000002</v>
      </c>
      <c r="H415" s="359">
        <f t="shared" si="17"/>
        <v>355.19008384800009</v>
      </c>
      <c r="I415" s="242"/>
      <c r="J415" s="188"/>
    </row>
    <row r="416" spans="2:10" ht="22.35" customHeight="1">
      <c r="B416" s="557"/>
      <c r="C416" s="238" t="s">
        <v>216</v>
      </c>
      <c r="D416" s="237" t="s">
        <v>76</v>
      </c>
      <c r="E416" s="244" t="s">
        <v>150</v>
      </c>
      <c r="F416" s="244" t="s">
        <v>463</v>
      </c>
      <c r="G416" s="240">
        <v>9.0508349520000007</v>
      </c>
      <c r="H416" s="359">
        <f t="shared" si="17"/>
        <v>291.25586875536004</v>
      </c>
      <c r="I416" s="242"/>
      <c r="J416" s="188"/>
    </row>
    <row r="417" spans="2:10" ht="22.35" customHeight="1">
      <c r="B417" s="557"/>
      <c r="C417" s="238" t="s">
        <v>217</v>
      </c>
      <c r="D417" s="237" t="s">
        <v>77</v>
      </c>
      <c r="E417" s="244" t="s">
        <v>44</v>
      </c>
      <c r="F417" s="244" t="s">
        <v>468</v>
      </c>
      <c r="G417" s="240">
        <v>9.0508349520000007</v>
      </c>
      <c r="H417" s="359">
        <f t="shared" si="17"/>
        <v>291.25586875536004</v>
      </c>
      <c r="I417" s="242"/>
      <c r="J417" s="188"/>
    </row>
    <row r="418" spans="2:10" ht="22.35" customHeight="1">
      <c r="B418" s="557"/>
      <c r="C418" s="238"/>
      <c r="D418" s="237" t="s">
        <v>78</v>
      </c>
      <c r="E418" s="244" t="s">
        <v>8</v>
      </c>
      <c r="F418" s="244" t="s">
        <v>463</v>
      </c>
      <c r="G418" s="240">
        <v>8.7197068440000027</v>
      </c>
      <c r="H418" s="359">
        <f t="shared" si="17"/>
        <v>280.6001662399201</v>
      </c>
      <c r="I418" s="242"/>
      <c r="J418" s="188"/>
    </row>
    <row r="419" spans="2:10" ht="22.35" customHeight="1">
      <c r="B419" s="557"/>
      <c r="C419" s="238" t="s">
        <v>247</v>
      </c>
      <c r="D419" s="237"/>
      <c r="E419" s="244" t="s">
        <v>579</v>
      </c>
      <c r="F419" s="244" t="s">
        <v>463</v>
      </c>
      <c r="G419" s="240">
        <v>7.9796999999999993</v>
      </c>
      <c r="H419" s="241">
        <f t="shared" si="17"/>
        <v>256.78674599999999</v>
      </c>
      <c r="I419" s="242"/>
      <c r="J419" s="188"/>
    </row>
    <row r="420" spans="2:10" ht="22.35" customHeight="1">
      <c r="B420" s="557"/>
      <c r="C420" s="220" t="s">
        <v>582</v>
      </c>
      <c r="E420" s="244" t="s">
        <v>100</v>
      </c>
      <c r="F420" s="244" t="s">
        <v>463</v>
      </c>
      <c r="G420" s="240">
        <v>7.3587596040000003</v>
      </c>
      <c r="H420" s="241">
        <f t="shared" si="17"/>
        <v>236.80488405672</v>
      </c>
      <c r="I420" s="242"/>
      <c r="J420" s="188"/>
    </row>
    <row r="421" spans="2:10" ht="22.35" customHeight="1">
      <c r="B421" s="557"/>
      <c r="C421" s="261"/>
      <c r="D421" s="382"/>
      <c r="E421" s="247" t="s">
        <v>558</v>
      </c>
      <c r="F421" s="247"/>
      <c r="G421" s="248">
        <v>8</v>
      </c>
      <c r="H421" s="383">
        <f t="shared" si="17"/>
        <v>257.44</v>
      </c>
      <c r="I421" s="242"/>
      <c r="J421" s="188"/>
    </row>
    <row r="422" spans="2:10" ht="28.5" customHeight="1" thickBot="1">
      <c r="I422" s="242"/>
      <c r="J422" s="188"/>
    </row>
    <row r="423" spans="2:10" ht="28.5" customHeight="1" thickTop="1">
      <c r="B423" s="273" t="s">
        <v>149</v>
      </c>
      <c r="C423" s="274" t="s">
        <v>492</v>
      </c>
      <c r="D423" s="433" t="str">
        <f t="shared" ref="D423:D429" si="18">D97</f>
        <v>RR:   11,23,29,32,750,779,798,887,2H3</v>
      </c>
      <c r="E423" s="434"/>
      <c r="F423" s="435"/>
      <c r="G423" s="435"/>
      <c r="H423" s="278"/>
      <c r="I423" s="242"/>
      <c r="J423" s="188"/>
    </row>
    <row r="424" spans="2:10" ht="28.5" customHeight="1">
      <c r="B424" s="279" t="s">
        <v>5</v>
      </c>
      <c r="C424" s="280" t="s">
        <v>470</v>
      </c>
      <c r="D424" s="436" t="str">
        <f t="shared" si="18"/>
        <v>RR:   23,32,33,750,887,2H3</v>
      </c>
      <c r="E424" s="436"/>
      <c r="F424" s="436">
        <f t="shared" ref="F424:F429" si="19">F98</f>
        <v>0</v>
      </c>
      <c r="G424" s="436"/>
      <c r="H424" s="282"/>
      <c r="I424" s="242"/>
      <c r="J424" s="188"/>
    </row>
    <row r="425" spans="2:10" s="386" customFormat="1" ht="28.5" customHeight="1">
      <c r="B425" s="283" t="s">
        <v>151</v>
      </c>
      <c r="C425" s="284" t="s">
        <v>475</v>
      </c>
      <c r="D425" s="437" t="str">
        <f t="shared" si="18"/>
        <v xml:space="preserve">основні: RR 23,29,32,33        </v>
      </c>
      <c r="E425" s="437"/>
      <c r="F425" s="437">
        <f t="shared" si="19"/>
        <v>0</v>
      </c>
      <c r="G425" s="437" t="str">
        <f>G99</f>
        <v>додаткові: RR 2H3, 750, 887</v>
      </c>
      <c r="H425" s="286"/>
      <c r="I425" s="242"/>
      <c r="J425" s="188"/>
    </row>
    <row r="426" spans="2:10" ht="28.5" customHeight="1">
      <c r="B426" s="279" t="s">
        <v>44</v>
      </c>
      <c r="C426" s="280" t="s">
        <v>471</v>
      </c>
      <c r="D426" s="436" t="str">
        <f t="shared" si="18"/>
        <v xml:space="preserve">основні: RR 11,23,29,32,33    </v>
      </c>
      <c r="E426" s="436"/>
      <c r="F426" s="436">
        <f t="shared" si="19"/>
        <v>0</v>
      </c>
      <c r="G426" s="436" t="str">
        <f>G100</f>
        <v>додаткові: RR 2H3, 750, 887</v>
      </c>
      <c r="H426" s="282"/>
      <c r="I426" s="242"/>
      <c r="J426" s="188"/>
    </row>
    <row r="427" spans="2:10" ht="28.5" customHeight="1">
      <c r="B427" s="287" t="s">
        <v>51</v>
      </c>
      <c r="C427" s="288" t="s">
        <v>472</v>
      </c>
      <c r="D427" s="438" t="str">
        <f t="shared" si="18"/>
        <v>основні: RR 20, 21,23,25,29,30,32,35,37</v>
      </c>
      <c r="E427" s="438"/>
      <c r="F427" s="438">
        <f t="shared" si="19"/>
        <v>0</v>
      </c>
      <c r="G427" s="438" t="str">
        <f>G101</f>
        <v>додаткові: RR 798,887,946</v>
      </c>
      <c r="H427" s="290"/>
      <c r="I427" s="242"/>
      <c r="J427" s="188"/>
    </row>
    <row r="428" spans="2:10" ht="22.35" customHeight="1">
      <c r="B428" s="279" t="s">
        <v>99</v>
      </c>
      <c r="C428" s="280" t="s">
        <v>471</v>
      </c>
      <c r="D428" s="436" t="str">
        <f t="shared" si="18"/>
        <v>основні: RR 11,23,29,32</v>
      </c>
      <c r="E428" s="436"/>
      <c r="F428" s="436">
        <f t="shared" si="19"/>
        <v>0</v>
      </c>
      <c r="G428" s="436" t="str">
        <f>G102</f>
        <v>додаткові: RR 750,887</v>
      </c>
      <c r="H428" s="282"/>
      <c r="I428" s="242"/>
      <c r="J428" s="188"/>
    </row>
    <row r="429" spans="2:10" ht="22.35" customHeight="1" thickBot="1">
      <c r="B429" s="292" t="s">
        <v>100</v>
      </c>
      <c r="C429" s="293" t="s">
        <v>472</v>
      </c>
      <c r="D429" s="439" t="str">
        <f t="shared" si="18"/>
        <v>основні: RR 11,20, 21,23,29,30,32,35</v>
      </c>
      <c r="E429" s="440"/>
      <c r="F429" s="439">
        <f t="shared" si="19"/>
        <v>0</v>
      </c>
      <c r="G429" s="439" t="str">
        <f>G103</f>
        <v>додаткові: RR 531,750,798,887,946</v>
      </c>
      <c r="H429" s="296"/>
      <c r="I429" s="242"/>
      <c r="J429" s="188"/>
    </row>
    <row r="430" spans="2:10" ht="22.35" customHeight="1" thickTop="1">
      <c r="B430" s="267" t="str">
        <f>B105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430" s="188"/>
      <c r="D430" s="268"/>
      <c r="E430" s="269"/>
      <c r="F430" s="269"/>
      <c r="G430" s="270"/>
      <c r="H430" s="271"/>
      <c r="I430" s="242"/>
      <c r="J430" s="188"/>
    </row>
    <row r="431" spans="2:10" ht="22.35" customHeight="1">
      <c r="B431" s="267" t="str">
        <f>B106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431" s="188"/>
      <c r="D431" s="268"/>
      <c r="E431" s="269"/>
      <c r="F431" s="269"/>
      <c r="G431" s="270"/>
      <c r="H431" s="271"/>
      <c r="I431" s="242"/>
      <c r="J431" s="188"/>
    </row>
    <row r="432" spans="2:10" ht="22.35" customHeight="1">
      <c r="B432" s="267" t="str">
        <f>B107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432" s="188"/>
      <c r="D432" s="268"/>
      <c r="E432" s="269"/>
      <c r="F432" s="269"/>
      <c r="G432" s="270"/>
      <c r="H432" s="271"/>
      <c r="I432" s="242"/>
      <c r="J432" s="188"/>
    </row>
    <row r="433" spans="2:10" ht="22.35" customHeight="1">
      <c r="B433" s="267" t="str">
        <f>B108</f>
        <v>Баклажановий оксамит (RR779), Червоне вино (RR798), Каштан (RR887), Сріблястий (RR946),  Сірий графіт (RR2H3)</v>
      </c>
      <c r="C433" s="238"/>
      <c r="D433" s="238"/>
      <c r="E433" s="301"/>
      <c r="F433" s="301"/>
      <c r="G433" s="240"/>
      <c r="H433" s="266"/>
      <c r="I433" s="242"/>
      <c r="J433" s="188"/>
    </row>
    <row r="434" spans="2:10" ht="22.35" customHeight="1">
      <c r="I434" s="242"/>
      <c r="J434" s="188"/>
    </row>
    <row r="435" spans="2:10" ht="44.65" customHeight="1">
      <c r="B435" s="225" t="s">
        <v>478</v>
      </c>
      <c r="C435" s="298"/>
      <c r="D435" s="226"/>
      <c r="E435" s="226"/>
      <c r="F435" s="226"/>
      <c r="G435" s="227"/>
      <c r="I435" s="242"/>
      <c r="J435" s="188"/>
    </row>
    <row r="436" spans="2:10" ht="22.35" customHeight="1">
      <c r="B436" s="387"/>
      <c r="C436" s="298"/>
      <c r="D436" s="226"/>
      <c r="E436" s="226"/>
      <c r="F436" s="226"/>
      <c r="G436" s="227"/>
      <c r="H436" s="300"/>
      <c r="I436" s="242"/>
      <c r="J436" s="188"/>
    </row>
    <row r="437" spans="2:10" ht="22.35" customHeight="1">
      <c r="B437" s="323"/>
      <c r="C437" s="324"/>
      <c r="I437" s="242"/>
      <c r="J437" s="188"/>
    </row>
    <row r="438" spans="2:10" ht="22.35" customHeight="1">
      <c r="B438" s="232" t="s">
        <v>352</v>
      </c>
      <c r="C438" s="233"/>
      <c r="D438" s="234"/>
      <c r="E438" s="234"/>
      <c r="F438" s="234"/>
      <c r="G438" s="235"/>
      <c r="H438" s="235"/>
      <c r="I438" s="242"/>
      <c r="J438" s="188"/>
    </row>
    <row r="439" spans="2:10" ht="22.35" customHeight="1">
      <c r="B439" s="189" t="s">
        <v>225</v>
      </c>
      <c r="C439" s="190" t="s">
        <v>226</v>
      </c>
      <c r="D439" s="189" t="s">
        <v>249</v>
      </c>
      <c r="E439" s="189" t="s">
        <v>341</v>
      </c>
      <c r="F439" s="189"/>
      <c r="G439" s="236" t="s">
        <v>252</v>
      </c>
      <c r="H439" s="236" t="s">
        <v>255</v>
      </c>
      <c r="I439" s="242"/>
      <c r="J439" s="188"/>
    </row>
    <row r="440" spans="2:10" ht="22.35" customHeight="1">
      <c r="B440" s="550"/>
      <c r="C440" s="265" t="s">
        <v>336</v>
      </c>
      <c r="D440" s="375">
        <v>360101</v>
      </c>
      <c r="E440" s="301" t="s">
        <v>105</v>
      </c>
      <c r="F440" s="301"/>
      <c r="G440" s="240">
        <v>10.6625394</v>
      </c>
      <c r="H440" s="359">
        <f>G440*$H$61</f>
        <v>343.12051789200001</v>
      </c>
      <c r="I440" s="242"/>
      <c r="J440" s="188"/>
    </row>
    <row r="441" spans="2:10" ht="22.35" customHeight="1">
      <c r="B441" s="551"/>
      <c r="E441" s="301" t="s">
        <v>106</v>
      </c>
      <c r="F441" s="301"/>
      <c r="G441" s="240">
        <v>20.307047400000002</v>
      </c>
      <c r="H441" s="359">
        <f>G441*$H$61</f>
        <v>653.4807853320001</v>
      </c>
      <c r="I441" s="242"/>
      <c r="J441" s="188"/>
    </row>
    <row r="442" spans="2:10" ht="22.35" customHeight="1">
      <c r="B442" s="551"/>
      <c r="C442" s="375"/>
      <c r="D442" s="243"/>
      <c r="I442" s="242"/>
      <c r="J442" s="188"/>
    </row>
    <row r="443" spans="2:10" ht="22.35" customHeight="1">
      <c r="B443" s="551"/>
      <c r="C443" s="375"/>
      <c r="D443" s="243"/>
      <c r="E443" s="301"/>
      <c r="F443" s="301"/>
      <c r="G443" s="240"/>
      <c r="H443" s="359"/>
      <c r="I443" s="242"/>
      <c r="J443" s="188"/>
    </row>
    <row r="444" spans="2:10" ht="22.35" customHeight="1">
      <c r="B444" s="550"/>
      <c r="C444" s="388" t="s">
        <v>379</v>
      </c>
      <c r="D444" s="329">
        <v>360142</v>
      </c>
      <c r="E444" s="303"/>
      <c r="F444" s="303"/>
      <c r="G444" s="253">
        <v>3.6822865120435799</v>
      </c>
      <c r="H444" s="365">
        <f>G444*$H$61</f>
        <v>118.4959799575624</v>
      </c>
      <c r="I444" s="242"/>
      <c r="J444" s="188"/>
    </row>
    <row r="445" spans="2:10" ht="22.35" customHeight="1">
      <c r="B445" s="550"/>
      <c r="C445" s="264"/>
      <c r="D445" s="251"/>
      <c r="E445" s="303"/>
      <c r="F445" s="303"/>
      <c r="G445" s="253"/>
      <c r="H445" s="365"/>
      <c r="I445" s="242"/>
      <c r="J445" s="188"/>
    </row>
    <row r="446" spans="2:10" ht="22.35" customHeight="1">
      <c r="B446" s="550"/>
      <c r="C446" s="264"/>
      <c r="D446" s="251"/>
      <c r="E446" s="303"/>
      <c r="F446" s="303"/>
      <c r="G446" s="253"/>
      <c r="H446" s="365"/>
      <c r="I446" s="242"/>
      <c r="J446" s="188"/>
    </row>
    <row r="447" spans="2:10" ht="22.35" customHeight="1">
      <c r="B447" s="550"/>
      <c r="C447" s="374"/>
      <c r="D447" s="251"/>
      <c r="E447" s="303"/>
      <c r="F447" s="303"/>
      <c r="G447" s="253"/>
      <c r="H447" s="365"/>
      <c r="I447" s="242"/>
      <c r="J447" s="188"/>
    </row>
    <row r="448" spans="2:10" ht="22.35" customHeight="1">
      <c r="B448" s="555"/>
      <c r="C448" s="603" t="s">
        <v>380</v>
      </c>
      <c r="D448" s="375">
        <v>360169</v>
      </c>
      <c r="E448" s="301"/>
      <c r="F448" s="301"/>
      <c r="G448" s="240">
        <v>1.0394636400000001</v>
      </c>
      <c r="H448" s="359">
        <f>G448*$H$61</f>
        <v>33.449939935200007</v>
      </c>
      <c r="I448" s="242"/>
      <c r="J448" s="188"/>
    </row>
    <row r="449" spans="2:10" ht="22.35" customHeight="1">
      <c r="B449" s="557"/>
      <c r="C449" s="605"/>
      <c r="D449" s="238"/>
      <c r="E449" s="301"/>
      <c r="F449" s="301"/>
      <c r="G449" s="240"/>
      <c r="H449" s="359"/>
      <c r="I449" s="242"/>
      <c r="J449" s="188"/>
    </row>
    <row r="450" spans="2:10" ht="22.35" customHeight="1">
      <c r="B450" s="557"/>
      <c r="C450" s="265"/>
      <c r="D450" s="238"/>
      <c r="E450" s="301"/>
      <c r="F450" s="301"/>
      <c r="G450" s="240"/>
      <c r="H450" s="359"/>
      <c r="I450" s="242"/>
      <c r="J450" s="188"/>
    </row>
    <row r="451" spans="2:10" ht="22.35" customHeight="1">
      <c r="B451" s="557"/>
      <c r="C451" s="389"/>
      <c r="D451" s="243"/>
      <c r="E451" s="301"/>
      <c r="F451" s="301"/>
      <c r="G451" s="240"/>
      <c r="H451" s="361"/>
      <c r="I451" s="242"/>
      <c r="J451" s="188"/>
    </row>
    <row r="452" spans="2:10" ht="24" customHeight="1">
      <c r="B452" s="578"/>
      <c r="C452" s="264" t="s">
        <v>347</v>
      </c>
      <c r="D452" s="251">
        <v>360180</v>
      </c>
      <c r="E452" s="303" t="s">
        <v>108</v>
      </c>
      <c r="F452" s="303"/>
      <c r="G452" s="253">
        <v>5.7867048000000008</v>
      </c>
      <c r="H452" s="365">
        <f>G452*$H$61</f>
        <v>186.21616046400001</v>
      </c>
      <c r="I452" s="242"/>
      <c r="J452" s="188"/>
    </row>
    <row r="453" spans="2:10" ht="24" customHeight="1">
      <c r="B453" s="578"/>
      <c r="C453" s="264"/>
      <c r="D453" s="251"/>
      <c r="E453" s="303"/>
      <c r="F453" s="303"/>
      <c r="G453" s="253"/>
      <c r="H453" s="365"/>
      <c r="I453" s="242"/>
      <c r="J453" s="188"/>
    </row>
    <row r="454" spans="2:10" ht="24" customHeight="1">
      <c r="B454" s="578"/>
      <c r="C454" s="264"/>
      <c r="D454" s="251"/>
      <c r="E454" s="303"/>
      <c r="F454" s="303"/>
      <c r="G454" s="253"/>
      <c r="H454" s="365"/>
      <c r="I454" s="242"/>
      <c r="J454" s="188"/>
    </row>
    <row r="455" spans="2:10" ht="24" customHeight="1">
      <c r="B455" s="578"/>
      <c r="C455" s="264"/>
      <c r="D455" s="251"/>
      <c r="E455" s="303"/>
      <c r="F455" s="303"/>
      <c r="G455" s="253"/>
      <c r="H455" s="367"/>
      <c r="I455" s="242"/>
      <c r="J455" s="188"/>
    </row>
    <row r="456" spans="2:10" ht="24" customHeight="1">
      <c r="B456" s="578"/>
      <c r="C456" s="265" t="s">
        <v>347</v>
      </c>
      <c r="D456" s="238">
        <v>360181</v>
      </c>
      <c r="E456" s="301" t="s">
        <v>107</v>
      </c>
      <c r="F456" s="301"/>
      <c r="G456" s="240">
        <v>3.5363196000000001</v>
      </c>
      <c r="H456" s="359">
        <f>G456*$H$61</f>
        <v>113.79876472800001</v>
      </c>
      <c r="I456" s="242"/>
      <c r="J456" s="188"/>
    </row>
    <row r="457" spans="2:10" ht="22.35" customHeight="1">
      <c r="B457" s="578"/>
      <c r="D457" s="238"/>
      <c r="E457" s="220" t="s">
        <v>112</v>
      </c>
      <c r="F457" s="301"/>
      <c r="G457" s="240"/>
      <c r="H457" s="361"/>
      <c r="I457" s="242"/>
      <c r="J457" s="188"/>
    </row>
    <row r="458" spans="2:10" ht="22.35" customHeight="1">
      <c r="B458" s="578"/>
      <c r="D458" s="238"/>
      <c r="E458" s="220"/>
      <c r="F458" s="301"/>
      <c r="G458" s="240"/>
      <c r="H458" s="361"/>
      <c r="I458" s="242"/>
      <c r="J458" s="188"/>
    </row>
    <row r="459" spans="2:10" ht="22.35" customHeight="1">
      <c r="B459" s="578"/>
      <c r="C459" s="238"/>
      <c r="D459" s="238"/>
      <c r="F459" s="301"/>
      <c r="G459" s="240"/>
      <c r="H459" s="361"/>
      <c r="I459" s="242"/>
      <c r="J459" s="188"/>
    </row>
    <row r="460" spans="2:10" ht="24" customHeight="1">
      <c r="B460" s="577"/>
      <c r="C460" s="264" t="s">
        <v>348</v>
      </c>
      <c r="D460" s="251">
        <v>360166</v>
      </c>
      <c r="E460" s="303" t="s">
        <v>109</v>
      </c>
      <c r="F460" s="303"/>
      <c r="G460" s="253">
        <v>3.3327133199999999</v>
      </c>
      <c r="H460" s="365">
        <f>G460*$H$61</f>
        <v>107.24671463759999</v>
      </c>
      <c r="I460" s="242"/>
      <c r="J460" s="188"/>
    </row>
    <row r="461" spans="2:10" ht="24" customHeight="1">
      <c r="B461" s="578"/>
      <c r="C461" s="264" t="s">
        <v>349</v>
      </c>
      <c r="D461" s="251"/>
      <c r="E461" s="303" t="s">
        <v>218</v>
      </c>
      <c r="F461" s="303"/>
      <c r="G461" s="253">
        <v>3.3327133199999999</v>
      </c>
      <c r="H461" s="365">
        <f>G461*$H$61</f>
        <v>107.24671463759999</v>
      </c>
      <c r="I461" s="242"/>
      <c r="J461" s="188"/>
    </row>
    <row r="462" spans="2:10" ht="24" customHeight="1">
      <c r="B462" s="578"/>
      <c r="C462" s="264"/>
      <c r="D462" s="251"/>
      <c r="E462" s="303" t="s">
        <v>112</v>
      </c>
      <c r="F462" s="303"/>
      <c r="G462" s="253"/>
      <c r="H462" s="365"/>
      <c r="I462" s="242"/>
      <c r="J462" s="188"/>
    </row>
    <row r="463" spans="2:10" ht="24" customHeight="1">
      <c r="B463" s="578"/>
      <c r="C463" s="264"/>
      <c r="D463" s="251"/>
      <c r="E463" s="303"/>
      <c r="F463" s="303"/>
      <c r="G463" s="253"/>
      <c r="H463" s="365"/>
      <c r="I463" s="242"/>
      <c r="J463" s="188"/>
    </row>
    <row r="464" spans="2:10" ht="24" customHeight="1">
      <c r="B464" s="578"/>
      <c r="C464" s="265" t="s">
        <v>350</v>
      </c>
      <c r="D464" s="238">
        <v>360168</v>
      </c>
      <c r="E464" s="301" t="s">
        <v>110</v>
      </c>
      <c r="F464" s="301"/>
      <c r="G464" s="240">
        <v>2.8290556800000006</v>
      </c>
      <c r="H464" s="359">
        <f>G464*$H$61</f>
        <v>91.039011782400024</v>
      </c>
      <c r="I464" s="242"/>
      <c r="J464" s="188"/>
    </row>
    <row r="465" spans="2:10" ht="24" customHeight="1">
      <c r="B465" s="578"/>
      <c r="C465" s="265"/>
      <c r="D465" s="238"/>
      <c r="E465" s="301" t="s">
        <v>112</v>
      </c>
      <c r="F465" s="301"/>
      <c r="G465" s="240"/>
      <c r="H465" s="359"/>
      <c r="I465" s="242"/>
      <c r="J465" s="188"/>
    </row>
    <row r="466" spans="2:10" ht="24" customHeight="1">
      <c r="B466" s="578"/>
      <c r="C466" s="265"/>
      <c r="D466" s="238"/>
      <c r="E466" s="301"/>
      <c r="F466" s="301"/>
      <c r="G466" s="240"/>
      <c r="H466" s="359"/>
      <c r="I466" s="242"/>
      <c r="J466" s="188"/>
    </row>
    <row r="467" spans="2:10" ht="22.35" customHeight="1">
      <c r="B467" s="578"/>
      <c r="D467" s="238"/>
      <c r="F467" s="301"/>
      <c r="G467" s="240"/>
      <c r="H467" s="361"/>
      <c r="I467" s="242"/>
      <c r="J467" s="188"/>
    </row>
    <row r="468" spans="2:10" ht="22.35" customHeight="1">
      <c r="B468" s="578"/>
      <c r="C468" s="250" t="s">
        <v>351</v>
      </c>
      <c r="D468" s="251">
        <v>360174</v>
      </c>
      <c r="E468" s="303" t="s">
        <v>111</v>
      </c>
      <c r="F468" s="303"/>
      <c r="G468" s="253">
        <v>3.4613067600000003</v>
      </c>
      <c r="H468" s="365">
        <f>G468*$H$61</f>
        <v>111.38485153680001</v>
      </c>
      <c r="I468" s="242"/>
      <c r="J468" s="188"/>
    </row>
    <row r="469" spans="2:10" ht="22.35" customHeight="1">
      <c r="B469" s="578"/>
      <c r="C469" s="255"/>
      <c r="D469" s="255"/>
      <c r="E469" s="303" t="s">
        <v>113</v>
      </c>
      <c r="F469" s="303"/>
      <c r="G469" s="253"/>
      <c r="H469" s="254"/>
      <c r="I469" s="242"/>
      <c r="J469" s="188"/>
    </row>
    <row r="470" spans="2:10" ht="22.35" customHeight="1">
      <c r="B470" s="578"/>
      <c r="C470" s="255"/>
      <c r="D470" s="255"/>
      <c r="E470" s="303"/>
      <c r="F470" s="303"/>
      <c r="G470" s="253"/>
      <c r="H470" s="254"/>
      <c r="I470" s="242"/>
      <c r="J470" s="188"/>
    </row>
    <row r="471" spans="2:10" ht="22.35" customHeight="1">
      <c r="B471" s="578"/>
      <c r="C471" s="255"/>
      <c r="D471" s="255"/>
      <c r="E471" s="303"/>
      <c r="F471" s="303"/>
      <c r="G471" s="253"/>
      <c r="H471" s="254"/>
      <c r="I471" s="242"/>
      <c r="J471" s="188"/>
    </row>
    <row r="472" spans="2:10" ht="22.35" customHeight="1">
      <c r="B472" s="578"/>
      <c r="C472" s="369" t="s">
        <v>357</v>
      </c>
      <c r="D472" s="370"/>
      <c r="E472" s="301"/>
      <c r="F472" s="301"/>
      <c r="G472" s="240">
        <v>8.0289611103580185</v>
      </c>
      <c r="H472" s="359">
        <f>G472*$H$61</f>
        <v>258.37196853132104</v>
      </c>
      <c r="I472" s="242"/>
      <c r="J472" s="188"/>
    </row>
    <row r="473" spans="2:10" ht="22.35" customHeight="1">
      <c r="B473" s="578"/>
      <c r="C473" s="238"/>
      <c r="D473" s="238"/>
      <c r="E473" s="301"/>
      <c r="F473" s="301"/>
      <c r="G473" s="240"/>
      <c r="H473" s="361"/>
      <c r="I473" s="242"/>
      <c r="J473" s="188"/>
    </row>
    <row r="474" spans="2:10" ht="22.35" customHeight="1">
      <c r="B474" s="578"/>
      <c r="C474" s="238"/>
      <c r="D474" s="238"/>
      <c r="E474" s="301"/>
      <c r="F474" s="301"/>
      <c r="G474" s="240"/>
      <c r="H474" s="361"/>
      <c r="I474" s="242"/>
      <c r="J474" s="188"/>
    </row>
    <row r="475" spans="2:10" ht="22.35" customHeight="1">
      <c r="B475" s="578"/>
      <c r="C475" s="372"/>
      <c r="D475" s="315"/>
      <c r="E475" s="325"/>
      <c r="F475" s="325"/>
      <c r="G475" s="326"/>
      <c r="H475" s="364"/>
      <c r="I475" s="242"/>
      <c r="J475" s="188"/>
    </row>
    <row r="476" spans="2:10" ht="25.5" customHeight="1">
      <c r="B476" s="553"/>
      <c r="C476" s="250" t="s">
        <v>344</v>
      </c>
      <c r="D476" s="251"/>
      <c r="E476" s="303"/>
      <c r="F476" s="303"/>
      <c r="G476" s="253">
        <v>14.064757961903462</v>
      </c>
      <c r="H476" s="365">
        <f>G476*$H$61</f>
        <v>452.60391121405343</v>
      </c>
      <c r="I476" s="242"/>
      <c r="J476" s="188"/>
    </row>
    <row r="477" spans="2:10" ht="24" customHeight="1">
      <c r="B477" s="570"/>
      <c r="C477" s="307" t="s">
        <v>374</v>
      </c>
      <c r="D477" s="255"/>
      <c r="E477" s="303"/>
      <c r="F477" s="303"/>
      <c r="G477" s="253"/>
      <c r="H477" s="254"/>
      <c r="I477" s="242"/>
      <c r="J477" s="188"/>
    </row>
    <row r="478" spans="2:10" ht="30.75" customHeight="1">
      <c r="B478" s="570"/>
      <c r="C478" s="255" t="s">
        <v>382</v>
      </c>
      <c r="D478" s="255"/>
      <c r="E478" s="303"/>
      <c r="F478" s="303"/>
      <c r="G478" s="253"/>
      <c r="H478" s="254"/>
      <c r="I478" s="242"/>
      <c r="J478" s="188"/>
    </row>
    <row r="479" spans="2:10" ht="21.75" hidden="1" customHeight="1">
      <c r="B479" s="552"/>
      <c r="C479" s="318"/>
      <c r="D479" s="318"/>
      <c r="E479" s="319"/>
      <c r="F479" s="319"/>
      <c r="G479" s="320">
        <v>0</v>
      </c>
      <c r="H479" s="330"/>
      <c r="I479" s="242"/>
      <c r="J479" s="188"/>
    </row>
    <row r="480" spans="2:10" ht="22.35" customHeight="1">
      <c r="B480" s="550"/>
      <c r="C480" s="369" t="s">
        <v>344</v>
      </c>
      <c r="D480" s="370"/>
      <c r="E480" s="301"/>
      <c r="F480" s="301"/>
      <c r="G480" s="240">
        <v>14.064757961903462</v>
      </c>
      <c r="H480" s="359">
        <f>G480*$H$61</f>
        <v>452.60391121405343</v>
      </c>
      <c r="I480" s="242"/>
      <c r="J480" s="188"/>
    </row>
    <row r="481" spans="2:10" ht="22.35" customHeight="1">
      <c r="B481" s="550"/>
      <c r="C481" s="426" t="s">
        <v>373</v>
      </c>
      <c r="D481" s="238"/>
      <c r="E481" s="301"/>
      <c r="F481" s="301"/>
      <c r="G481" s="240"/>
      <c r="H481" s="361"/>
      <c r="I481" s="242"/>
      <c r="J481" s="188"/>
    </row>
    <row r="482" spans="2:10" ht="22.35" customHeight="1">
      <c r="B482" s="550"/>
      <c r="C482" s="238"/>
      <c r="D482" s="238"/>
      <c r="E482" s="301"/>
      <c r="F482" s="301"/>
      <c r="G482" s="240"/>
      <c r="H482" s="361"/>
      <c r="I482" s="242"/>
      <c r="J482" s="188"/>
    </row>
    <row r="483" spans="2:10" ht="22.35" customHeight="1">
      <c r="B483" s="554"/>
      <c r="C483" s="372"/>
      <c r="D483" s="315"/>
      <c r="E483" s="325"/>
      <c r="F483" s="325"/>
      <c r="G483" s="326"/>
      <c r="H483" s="364"/>
      <c r="I483" s="242"/>
      <c r="J483" s="188"/>
    </row>
    <row r="484" spans="2:10" ht="22.35" customHeight="1">
      <c r="B484" s="553"/>
      <c r="C484" s="250" t="s">
        <v>381</v>
      </c>
      <c r="D484" s="251"/>
      <c r="E484" s="303"/>
      <c r="F484" s="303"/>
      <c r="G484" s="253">
        <v>44.9869560110523</v>
      </c>
      <c r="H484" s="365">
        <f>G484*$H$61</f>
        <v>1447.6802444356631</v>
      </c>
      <c r="I484" s="242"/>
      <c r="J484" s="188"/>
    </row>
    <row r="485" spans="2:10" ht="22.35" customHeight="1">
      <c r="B485" s="570"/>
      <c r="C485" s="307" t="s">
        <v>374</v>
      </c>
      <c r="D485" s="255"/>
      <c r="E485" s="303"/>
      <c r="F485" s="303"/>
      <c r="G485" s="253"/>
      <c r="H485" s="254"/>
      <c r="I485" s="242"/>
      <c r="J485" s="188"/>
    </row>
    <row r="486" spans="2:10" ht="22.35" customHeight="1">
      <c r="B486" s="570"/>
      <c r="C486" s="255"/>
      <c r="D486" s="255"/>
      <c r="E486" s="303"/>
      <c r="F486" s="303"/>
      <c r="G486" s="253"/>
      <c r="H486" s="254"/>
      <c r="I486" s="242"/>
      <c r="J486" s="188"/>
    </row>
    <row r="487" spans="2:10" ht="22.35" customHeight="1">
      <c r="B487" s="552"/>
      <c r="C487" s="318"/>
      <c r="D487" s="318"/>
      <c r="E487" s="319"/>
      <c r="F487" s="319"/>
      <c r="G487" s="320"/>
      <c r="H487" s="330"/>
      <c r="I487" s="242"/>
      <c r="J487" s="188"/>
    </row>
    <row r="488" spans="2:10" ht="22.35" customHeight="1">
      <c r="B488" s="550"/>
      <c r="C488" s="369" t="s">
        <v>343</v>
      </c>
      <c r="D488" s="370"/>
      <c r="E488" s="301"/>
      <c r="F488" s="301"/>
      <c r="G488" s="240">
        <v>44.9869560110523</v>
      </c>
      <c r="H488" s="359">
        <f>G488*$H$61</f>
        <v>1447.6802444356631</v>
      </c>
      <c r="I488" s="242"/>
      <c r="J488" s="188"/>
    </row>
    <row r="489" spans="2:10" ht="22.35" customHeight="1">
      <c r="B489" s="550"/>
      <c r="C489" s="426" t="s">
        <v>373</v>
      </c>
      <c r="D489" s="238"/>
      <c r="E489" s="301"/>
      <c r="F489" s="301"/>
      <c r="G489" s="240"/>
      <c r="H489" s="241"/>
      <c r="I489" s="242"/>
      <c r="J489" s="188"/>
    </row>
    <row r="490" spans="2:10" ht="22.35" customHeight="1">
      <c r="B490" s="550"/>
      <c r="C490" s="238"/>
      <c r="D490" s="238"/>
      <c r="E490" s="301"/>
      <c r="F490" s="301"/>
      <c r="G490" s="240"/>
      <c r="H490" s="241"/>
      <c r="I490" s="242"/>
      <c r="J490" s="188"/>
    </row>
    <row r="491" spans="2:10" ht="22.35" customHeight="1">
      <c r="B491" s="554"/>
      <c r="C491" s="372"/>
      <c r="D491" s="315"/>
      <c r="E491" s="325"/>
      <c r="F491" s="325"/>
      <c r="G491" s="326"/>
      <c r="H491" s="327"/>
      <c r="I491" s="242"/>
      <c r="J491" s="188"/>
    </row>
    <row r="492" spans="2:10" ht="22.35" customHeight="1">
      <c r="B492" s="553"/>
      <c r="C492" s="250" t="s">
        <v>375</v>
      </c>
      <c r="D492" s="251"/>
      <c r="E492" s="303"/>
      <c r="F492" s="303"/>
      <c r="G492" s="253">
        <v>1.5652532879940595</v>
      </c>
      <c r="H492" s="365">
        <f>G492*$H$61</f>
        <v>50.369850807648831</v>
      </c>
      <c r="I492" s="242"/>
      <c r="J492" s="188"/>
    </row>
    <row r="493" spans="2:10" ht="22.35" customHeight="1">
      <c r="B493" s="570"/>
      <c r="C493" s="255"/>
      <c r="D493" s="255"/>
      <c r="E493" s="303"/>
      <c r="F493" s="303"/>
      <c r="G493" s="253"/>
      <c r="H493" s="254"/>
      <c r="I493" s="242"/>
      <c r="J493" s="188"/>
    </row>
    <row r="494" spans="2:10" ht="22.35" customHeight="1">
      <c r="B494" s="570"/>
      <c r="C494" s="255"/>
      <c r="D494" s="255"/>
      <c r="E494" s="303"/>
      <c r="F494" s="303"/>
      <c r="G494" s="253"/>
      <c r="H494" s="254"/>
      <c r="I494" s="242"/>
      <c r="J494" s="188"/>
    </row>
    <row r="495" spans="2:10" ht="22.35" customHeight="1">
      <c r="B495" s="552"/>
      <c r="C495" s="318"/>
      <c r="D495" s="318"/>
      <c r="E495" s="319"/>
      <c r="F495" s="319"/>
      <c r="G495" s="320"/>
      <c r="H495" s="330"/>
      <c r="I495" s="242"/>
      <c r="J495" s="188"/>
    </row>
    <row r="496" spans="2:10" ht="22.35" customHeight="1">
      <c r="B496" s="528"/>
      <c r="C496" s="306" t="s">
        <v>376</v>
      </c>
      <c r="D496" s="370"/>
      <c r="E496" s="301"/>
      <c r="F496" s="301"/>
      <c r="G496" s="240">
        <v>2.9512194480000002</v>
      </c>
      <c r="H496" s="359">
        <f>G496*$H$61</f>
        <v>94.970241836640014</v>
      </c>
      <c r="I496" s="242"/>
      <c r="J496" s="188"/>
    </row>
    <row r="497" spans="2:10" ht="22.35" customHeight="1">
      <c r="B497" s="557"/>
      <c r="C497" s="529" t="s">
        <v>617</v>
      </c>
      <c r="D497" s="530" t="s">
        <v>615</v>
      </c>
      <c r="E497" s="531"/>
      <c r="F497" s="531"/>
      <c r="G497" s="127">
        <v>14.95</v>
      </c>
      <c r="H497" s="359">
        <f t="shared" ref="H497:H498" si="20">G497*$H$61</f>
        <v>481.09099999999995</v>
      </c>
      <c r="I497" s="242"/>
      <c r="J497" s="188"/>
    </row>
    <row r="498" spans="2:10" ht="22.35" customHeight="1">
      <c r="B498" s="557"/>
      <c r="C498" s="530"/>
      <c r="D498" s="530" t="s">
        <v>616</v>
      </c>
      <c r="E498" s="531"/>
      <c r="F498" s="531"/>
      <c r="G498" s="127">
        <v>15.95</v>
      </c>
      <c r="H498" s="359">
        <f t="shared" si="20"/>
        <v>513.27099999999996</v>
      </c>
      <c r="I498" s="242"/>
      <c r="J498" s="188"/>
    </row>
    <row r="499" spans="2:10" s="391" customFormat="1" ht="22.35" customHeight="1">
      <c r="B499" s="390" t="s">
        <v>503</v>
      </c>
      <c r="C499" s="238"/>
      <c r="D499" s="238"/>
      <c r="E499" s="301"/>
      <c r="F499" s="301"/>
      <c r="G499" s="240"/>
      <c r="H499" s="266"/>
      <c r="I499" s="242"/>
      <c r="J499" s="188"/>
    </row>
    <row r="500" spans="2:10" ht="22.35" customHeight="1">
      <c r="B500" s="417" t="s">
        <v>406</v>
      </c>
      <c r="C500" s="238"/>
      <c r="D500" s="238"/>
      <c r="E500" s="301"/>
      <c r="F500" s="301"/>
      <c r="G500" s="240"/>
      <c r="H500" s="266"/>
      <c r="I500" s="242"/>
      <c r="J500" s="188"/>
    </row>
    <row r="501" spans="2:10" ht="22.35" customHeight="1">
      <c r="B501" s="232" t="s">
        <v>377</v>
      </c>
      <c r="C501" s="233"/>
      <c r="D501" s="234"/>
      <c r="E501" s="234"/>
      <c r="F501" s="234"/>
      <c r="G501" s="235"/>
      <c r="H501" s="235"/>
      <c r="I501" s="242"/>
      <c r="J501" s="188"/>
    </row>
    <row r="502" spans="2:10" ht="22.35" customHeight="1">
      <c r="B502" s="189" t="s">
        <v>225</v>
      </c>
      <c r="C502" s="190" t="s">
        <v>226</v>
      </c>
      <c r="D502" s="189" t="s">
        <v>249</v>
      </c>
      <c r="E502" s="189" t="s">
        <v>341</v>
      </c>
      <c r="F502" s="189"/>
      <c r="G502" s="236" t="s">
        <v>252</v>
      </c>
      <c r="H502" s="236" t="s">
        <v>255</v>
      </c>
      <c r="I502" s="242"/>
      <c r="J502" s="188"/>
    </row>
    <row r="503" spans="2:10" ht="22.35" customHeight="1">
      <c r="B503" s="244"/>
      <c r="C503" s="265" t="s">
        <v>336</v>
      </c>
      <c r="D503" s="265" t="s">
        <v>131</v>
      </c>
      <c r="E503" s="301" t="s">
        <v>118</v>
      </c>
      <c r="F503" s="301"/>
      <c r="G503" s="240">
        <v>57.556280520000001</v>
      </c>
      <c r="H503" s="359">
        <f t="shared" ref="H503:H509" si="21">G503*$H$61</f>
        <v>1852.1611071336001</v>
      </c>
      <c r="I503" s="242"/>
      <c r="J503" s="188"/>
    </row>
    <row r="504" spans="2:10" ht="22.35" customHeight="1">
      <c r="B504" s="244"/>
      <c r="C504" s="388" t="s">
        <v>342</v>
      </c>
      <c r="D504" s="329" t="s">
        <v>131</v>
      </c>
      <c r="E504" s="303"/>
      <c r="F504" s="303"/>
      <c r="G504" s="253">
        <v>1.071612</v>
      </c>
      <c r="H504" s="365">
        <f t="shared" si="21"/>
        <v>34.484474159999998</v>
      </c>
      <c r="I504" s="242"/>
      <c r="J504" s="188"/>
    </row>
    <row r="505" spans="2:10" ht="22.35" customHeight="1">
      <c r="B505" s="244"/>
      <c r="C505" s="265" t="s">
        <v>378</v>
      </c>
      <c r="D505" s="265" t="s">
        <v>131</v>
      </c>
      <c r="E505" s="301"/>
      <c r="F505" s="301"/>
      <c r="G505" s="240">
        <v>129.12924600000002</v>
      </c>
      <c r="H505" s="359">
        <f t="shared" si="21"/>
        <v>4155.3791362800011</v>
      </c>
      <c r="I505" s="242"/>
      <c r="J505" s="188"/>
    </row>
    <row r="506" spans="2:10" ht="22.35" customHeight="1">
      <c r="B506" s="244"/>
      <c r="C506" s="388" t="s">
        <v>375</v>
      </c>
      <c r="D506" s="329" t="s">
        <v>131</v>
      </c>
      <c r="E506" s="303"/>
      <c r="F506" s="303"/>
      <c r="G506" s="253">
        <v>4.3936092000000002</v>
      </c>
      <c r="H506" s="365">
        <f t="shared" si="21"/>
        <v>141.38634405600001</v>
      </c>
      <c r="I506" s="242"/>
      <c r="J506" s="188"/>
    </row>
    <row r="507" spans="2:10" ht="22.35" customHeight="1">
      <c r="B507" s="244"/>
      <c r="C507" s="265" t="s">
        <v>357</v>
      </c>
      <c r="D507" s="265" t="s">
        <v>131</v>
      </c>
      <c r="E507" s="301" t="s">
        <v>132</v>
      </c>
      <c r="F507" s="301"/>
      <c r="G507" s="240">
        <v>34.76309328</v>
      </c>
      <c r="H507" s="359">
        <f t="shared" si="21"/>
        <v>1118.6763417504001</v>
      </c>
      <c r="I507" s="242"/>
      <c r="J507" s="188"/>
    </row>
    <row r="508" spans="2:10" ht="24" customHeight="1">
      <c r="B508" s="244"/>
      <c r="C508" s="388" t="s">
        <v>348</v>
      </c>
      <c r="D508" s="329" t="s">
        <v>131</v>
      </c>
      <c r="E508" s="303"/>
      <c r="F508" s="303"/>
      <c r="G508" s="253">
        <v>8.2514123999999995</v>
      </c>
      <c r="H508" s="365">
        <f t="shared" si="21"/>
        <v>265.53045103199997</v>
      </c>
      <c r="I508" s="242"/>
      <c r="J508" s="188"/>
    </row>
    <row r="509" spans="2:10" ht="16.5" customHeight="1">
      <c r="B509" s="224"/>
      <c r="C509" s="392" t="s">
        <v>350</v>
      </c>
      <c r="D509" s="265" t="s">
        <v>131</v>
      </c>
      <c r="E509" s="222"/>
      <c r="F509" s="222"/>
      <c r="G509" s="240">
        <v>7.501284000000001</v>
      </c>
      <c r="H509" s="359">
        <f t="shared" si="21"/>
        <v>241.39131912000002</v>
      </c>
      <c r="I509" s="242"/>
      <c r="J509" s="188"/>
    </row>
    <row r="510" spans="2:10" s="391" customFormat="1" ht="27" customHeight="1">
      <c r="C510" s="221"/>
      <c r="D510" s="222"/>
      <c r="E510" s="222"/>
      <c r="F510" s="222"/>
      <c r="G510" s="223"/>
      <c r="H510" s="223"/>
      <c r="I510" s="242"/>
      <c r="J510" s="188"/>
    </row>
    <row r="511" spans="2:10" ht="44.65" customHeight="1">
      <c r="B511" s="225" t="s">
        <v>478</v>
      </c>
      <c r="C511" s="221"/>
      <c r="D511" s="222"/>
      <c r="E511" s="222"/>
      <c r="F511" s="222"/>
      <c r="G511" s="223"/>
      <c r="I511" s="242"/>
      <c r="J511" s="188"/>
    </row>
    <row r="512" spans="2:10" ht="22.35" customHeight="1">
      <c r="B512" s="387"/>
      <c r="C512" s="221"/>
      <c r="D512" s="222"/>
      <c r="E512" s="222"/>
      <c r="F512" s="222"/>
      <c r="G512" s="223"/>
      <c r="H512" s="393"/>
      <c r="I512" s="242"/>
      <c r="J512" s="188"/>
    </row>
    <row r="513" spans="2:10" ht="22.35" customHeight="1">
      <c r="B513" s="224"/>
      <c r="C513" s="221"/>
      <c r="D513" s="222"/>
      <c r="E513" s="222"/>
      <c r="F513" s="222"/>
      <c r="G513" s="223"/>
      <c r="I513" s="242"/>
      <c r="J513" s="188"/>
    </row>
    <row r="514" spans="2:10" ht="22.35" customHeight="1">
      <c r="B514" s="232" t="s">
        <v>353</v>
      </c>
      <c r="C514" s="233"/>
      <c r="D514" s="234"/>
      <c r="E514" s="234"/>
      <c r="F514" s="234"/>
      <c r="G514" s="235"/>
      <c r="H514" s="235"/>
      <c r="I514" s="242"/>
      <c r="J514" s="188"/>
    </row>
    <row r="515" spans="2:10" ht="22.35" customHeight="1">
      <c r="B515" s="189" t="s">
        <v>225</v>
      </c>
      <c r="C515" s="190" t="s">
        <v>226</v>
      </c>
      <c r="D515" s="189" t="s">
        <v>249</v>
      </c>
      <c r="E515" s="189" t="s">
        <v>341</v>
      </c>
      <c r="F515" s="189"/>
      <c r="G515" s="236" t="s">
        <v>252</v>
      </c>
      <c r="H515" s="236" t="s">
        <v>255</v>
      </c>
      <c r="I515" s="242"/>
      <c r="J515" s="188"/>
    </row>
    <row r="516" spans="2:10" ht="22.35" customHeight="1">
      <c r="B516" s="550"/>
      <c r="C516" s="237" t="s">
        <v>356</v>
      </c>
      <c r="D516" s="238"/>
      <c r="E516" s="301" t="s">
        <v>114</v>
      </c>
      <c r="F516" s="301"/>
      <c r="G516" s="240">
        <v>6.7297233600000013</v>
      </c>
      <c r="H516" s="359">
        <f>G516*$H$61</f>
        <v>216.56249772480004</v>
      </c>
      <c r="I516" s="242"/>
      <c r="J516" s="188"/>
    </row>
    <row r="517" spans="2:10" ht="22.35" customHeight="1">
      <c r="B517" s="551"/>
      <c r="C517" s="389" t="s">
        <v>79</v>
      </c>
      <c r="D517" s="243"/>
      <c r="E517" s="301" t="s">
        <v>115</v>
      </c>
      <c r="F517" s="301"/>
      <c r="G517" s="240">
        <v>16.48139256</v>
      </c>
      <c r="H517" s="359">
        <f>G517*$H$61</f>
        <v>530.37121258080003</v>
      </c>
      <c r="I517" s="242"/>
      <c r="J517" s="188"/>
    </row>
    <row r="518" spans="2:10" ht="22.35" customHeight="1">
      <c r="B518" s="551"/>
      <c r="C518" s="243"/>
      <c r="D518" s="243"/>
      <c r="E518" s="301" t="s">
        <v>106</v>
      </c>
      <c r="F518" s="301"/>
      <c r="G518" s="240">
        <v>25.26861096</v>
      </c>
      <c r="H518" s="359">
        <f>G518*$H$61</f>
        <v>813.1439006928</v>
      </c>
      <c r="I518" s="242"/>
      <c r="J518" s="188"/>
    </row>
    <row r="519" spans="2:10" ht="22.35" customHeight="1">
      <c r="B519" s="552"/>
      <c r="C519" s="315"/>
      <c r="D519" s="315"/>
      <c r="F519" s="325"/>
      <c r="G519" s="326"/>
      <c r="H519" s="327"/>
      <c r="I519" s="242"/>
      <c r="J519" s="188"/>
    </row>
    <row r="520" spans="2:10" ht="22.35" customHeight="1">
      <c r="B520" s="550"/>
      <c r="C520" s="328" t="s">
        <v>360</v>
      </c>
      <c r="D520" s="329"/>
      <c r="E520" s="303"/>
      <c r="F520" s="303"/>
      <c r="G520" s="253">
        <v>4.830889644240659</v>
      </c>
      <c r="H520" s="365">
        <f>G520*$H$61</f>
        <v>155.45802875166441</v>
      </c>
      <c r="I520" s="242"/>
      <c r="J520" s="188"/>
    </row>
    <row r="521" spans="2:10" ht="22.35" customHeight="1">
      <c r="B521" s="550"/>
      <c r="C521" s="394"/>
      <c r="D521" s="251"/>
      <c r="E521" s="303"/>
      <c r="F521" s="303"/>
      <c r="G521" s="253"/>
      <c r="H521" s="254"/>
      <c r="I521" s="242"/>
      <c r="J521" s="188"/>
    </row>
    <row r="522" spans="2:10" ht="22.35" customHeight="1">
      <c r="B522" s="550"/>
      <c r="C522" s="251"/>
      <c r="D522" s="251"/>
      <c r="E522" s="303"/>
      <c r="F522" s="303"/>
      <c r="G522" s="253"/>
      <c r="H522" s="254"/>
      <c r="I522" s="242"/>
      <c r="J522" s="188"/>
    </row>
    <row r="523" spans="2:10" ht="22.35" customHeight="1">
      <c r="B523" s="554"/>
      <c r="C523" s="342"/>
      <c r="D523" s="318"/>
      <c r="E523" s="319"/>
      <c r="F523" s="319"/>
      <c r="G523" s="320"/>
      <c r="H523" s="330"/>
      <c r="I523" s="242"/>
      <c r="J523" s="188"/>
    </row>
    <row r="524" spans="2:10" ht="22.35" customHeight="1">
      <c r="B524" s="550"/>
      <c r="C524" s="237" t="s">
        <v>361</v>
      </c>
      <c r="D524" s="238"/>
      <c r="E524" s="301"/>
      <c r="F524" s="301"/>
      <c r="G524" s="240">
        <v>6.1934482618470001</v>
      </c>
      <c r="H524" s="359">
        <f>G524*$H$61</f>
        <v>199.30516506623647</v>
      </c>
      <c r="I524" s="242"/>
      <c r="J524" s="188"/>
    </row>
    <row r="525" spans="2:10" ht="22.35" customHeight="1">
      <c r="B525" s="551"/>
      <c r="C525" s="360"/>
      <c r="D525" s="243"/>
      <c r="E525" s="301"/>
      <c r="F525" s="301"/>
      <c r="G525" s="240"/>
      <c r="H525" s="241"/>
      <c r="I525" s="242"/>
      <c r="J525" s="188"/>
    </row>
    <row r="526" spans="2:10" ht="22.35" customHeight="1">
      <c r="B526" s="551"/>
      <c r="C526" s="243"/>
      <c r="D526" s="243"/>
      <c r="E526" s="301"/>
      <c r="F526" s="301"/>
      <c r="G526" s="240"/>
      <c r="H526" s="241"/>
      <c r="I526" s="242"/>
      <c r="J526" s="188"/>
    </row>
    <row r="527" spans="2:10" ht="22.35" customHeight="1">
      <c r="B527" s="552"/>
      <c r="C527" s="315"/>
      <c r="D527" s="315"/>
      <c r="E527" s="325"/>
      <c r="F527" s="325"/>
      <c r="G527" s="326"/>
      <c r="H527" s="327"/>
      <c r="I527" s="242"/>
      <c r="J527" s="188"/>
    </row>
    <row r="528" spans="2:10" ht="22.35" customHeight="1">
      <c r="B528" s="550"/>
      <c r="C528" s="328" t="s">
        <v>362</v>
      </c>
      <c r="D528" s="329"/>
      <c r="E528" s="303"/>
      <c r="F528" s="303"/>
      <c r="G528" s="253">
        <v>2.4374886551999997</v>
      </c>
      <c r="H528" s="365">
        <f>G528*$H$61</f>
        <v>78.438384924335992</v>
      </c>
      <c r="I528" s="242"/>
      <c r="J528" s="188"/>
    </row>
    <row r="529" spans="2:10" ht="22.35" customHeight="1">
      <c r="B529" s="550"/>
      <c r="C529" s="264" t="s">
        <v>363</v>
      </c>
      <c r="D529" s="251"/>
      <c r="E529" s="303"/>
      <c r="F529" s="303"/>
      <c r="G529" s="253"/>
      <c r="H529" s="254"/>
      <c r="I529" s="242"/>
      <c r="J529" s="188"/>
    </row>
    <row r="530" spans="2:10" ht="22.35" customHeight="1">
      <c r="B530" s="550"/>
      <c r="C530" s="251"/>
      <c r="D530" s="251"/>
      <c r="E530" s="303"/>
      <c r="F530" s="303"/>
      <c r="G530" s="253"/>
      <c r="H530" s="254"/>
      <c r="I530" s="242"/>
      <c r="J530" s="188"/>
    </row>
    <row r="531" spans="2:10" ht="22.35" customHeight="1">
      <c r="B531" s="554"/>
      <c r="C531" s="342"/>
      <c r="D531" s="318"/>
      <c r="E531" s="319"/>
      <c r="F531" s="319"/>
      <c r="G531" s="320"/>
      <c r="H531" s="330"/>
      <c r="I531" s="242"/>
      <c r="J531" s="188"/>
    </row>
    <row r="532" spans="2:10" ht="22.35" customHeight="1">
      <c r="B532" s="553"/>
      <c r="C532" s="237" t="s">
        <v>362</v>
      </c>
      <c r="D532" s="238"/>
      <c r="E532" s="301"/>
      <c r="F532" s="301"/>
      <c r="G532" s="240">
        <v>2.4374886551999997</v>
      </c>
      <c r="H532" s="359">
        <f>G532*$H$61</f>
        <v>78.438384924335992</v>
      </c>
      <c r="I532" s="242"/>
      <c r="J532" s="188"/>
    </row>
    <row r="533" spans="2:10" ht="22.35" customHeight="1">
      <c r="B533" s="570"/>
      <c r="C533" s="309" t="s">
        <v>364</v>
      </c>
      <c r="D533" s="243"/>
      <c r="E533" s="301"/>
      <c r="F533" s="301"/>
      <c r="G533" s="240"/>
      <c r="H533" s="241"/>
      <c r="I533" s="242"/>
      <c r="J533" s="188"/>
    </row>
    <row r="534" spans="2:10" ht="22.35" customHeight="1">
      <c r="B534" s="570"/>
      <c r="C534" s="243"/>
      <c r="D534" s="243"/>
      <c r="E534" s="301"/>
      <c r="F534" s="301"/>
      <c r="G534" s="240"/>
      <c r="H534" s="241"/>
      <c r="I534" s="242"/>
      <c r="J534" s="188"/>
    </row>
    <row r="535" spans="2:10" ht="22.35" customHeight="1">
      <c r="B535" s="552"/>
      <c r="C535" s="315"/>
      <c r="D535" s="238"/>
      <c r="E535" s="325"/>
      <c r="F535" s="325"/>
      <c r="G535" s="326"/>
      <c r="H535" s="327"/>
      <c r="I535" s="242"/>
      <c r="J535" s="188"/>
    </row>
    <row r="536" spans="2:10" ht="22.35" customHeight="1">
      <c r="B536" s="550"/>
      <c r="C536" s="604" t="s">
        <v>383</v>
      </c>
      <c r="D536" s="251"/>
      <c r="E536" s="303" t="s">
        <v>116</v>
      </c>
      <c r="F536" s="303"/>
      <c r="G536" s="253">
        <v>2.0214447876205712</v>
      </c>
      <c r="H536" s="365">
        <f>G536*$H$61</f>
        <v>65.050093265629982</v>
      </c>
      <c r="I536" s="242"/>
      <c r="J536" s="188"/>
    </row>
    <row r="537" spans="2:10" ht="22.35" customHeight="1">
      <c r="B537" s="550"/>
      <c r="C537" s="571"/>
      <c r="D537" s="251"/>
      <c r="E537" s="303" t="s">
        <v>148</v>
      </c>
      <c r="F537" s="303"/>
      <c r="G537" s="253">
        <v>2.2073247680914294</v>
      </c>
      <c r="H537" s="365">
        <f>G537*$H$61</f>
        <v>71.031711037182191</v>
      </c>
      <c r="I537" s="242"/>
      <c r="J537" s="188"/>
    </row>
    <row r="538" spans="2:10" ht="22.35" customHeight="1">
      <c r="B538" s="550"/>
      <c r="C538" s="571"/>
      <c r="D538" s="251"/>
      <c r="E538" s="303"/>
      <c r="F538" s="303"/>
      <c r="G538" s="253"/>
      <c r="H538" s="365"/>
      <c r="I538" s="242"/>
      <c r="J538" s="188"/>
    </row>
    <row r="539" spans="2:10" ht="20.25" customHeight="1">
      <c r="B539" s="554"/>
      <c r="C539" s="342"/>
      <c r="D539" s="318"/>
      <c r="E539" s="319"/>
      <c r="F539" s="319"/>
      <c r="G539" s="320"/>
      <c r="H539" s="330"/>
      <c r="I539" s="242"/>
      <c r="J539" s="188"/>
    </row>
    <row r="540" spans="2:10" ht="22.35" customHeight="1">
      <c r="B540" s="553"/>
      <c r="C540" s="603" t="s">
        <v>384</v>
      </c>
      <c r="D540" s="238"/>
      <c r="E540" s="301" t="s">
        <v>116</v>
      </c>
      <c r="F540" s="301"/>
      <c r="G540" s="240">
        <v>1.8587998047085714</v>
      </c>
      <c r="H540" s="359">
        <f>G540*$H$61</f>
        <v>59.816177715521825</v>
      </c>
      <c r="I540" s="242"/>
      <c r="J540" s="188"/>
    </row>
    <row r="541" spans="2:10" ht="22.35" customHeight="1">
      <c r="B541" s="570"/>
      <c r="C541" s="572"/>
      <c r="D541" s="243"/>
      <c r="E541" s="301" t="s">
        <v>117</v>
      </c>
      <c r="F541" s="301"/>
      <c r="G541" s="240">
        <v>2.2847747599542862</v>
      </c>
      <c r="H541" s="359">
        <f>G541*$H$61</f>
        <v>73.524051775328928</v>
      </c>
      <c r="I541" s="242"/>
      <c r="J541" s="188"/>
    </row>
    <row r="542" spans="2:10" ht="22.35" customHeight="1">
      <c r="B542" s="570"/>
      <c r="C542" s="572"/>
      <c r="D542" s="243"/>
      <c r="E542" s="301"/>
      <c r="F542" s="301"/>
      <c r="G542" s="240"/>
      <c r="H542" s="241"/>
      <c r="I542" s="242"/>
      <c r="J542" s="188"/>
    </row>
    <row r="543" spans="2:10" ht="27" customHeight="1">
      <c r="B543" s="552"/>
      <c r="C543" s="315"/>
      <c r="D543" s="315"/>
      <c r="E543" s="325"/>
      <c r="F543" s="325"/>
      <c r="G543" s="326"/>
      <c r="H543" s="327"/>
      <c r="I543" s="242"/>
      <c r="J543" s="188"/>
    </row>
    <row r="544" spans="2:10" ht="22.35" customHeight="1">
      <c r="B544" s="550"/>
      <c r="C544" s="328" t="s">
        <v>366</v>
      </c>
      <c r="D544" s="329"/>
      <c r="E544" s="303"/>
      <c r="F544" s="303"/>
      <c r="G544" s="253">
        <v>29.097946015659357</v>
      </c>
      <c r="H544" s="365">
        <f>G544*$H$61</f>
        <v>936.37190278391813</v>
      </c>
      <c r="I544" s="242"/>
      <c r="J544" s="188"/>
    </row>
    <row r="545" spans="2:11" ht="22.35" customHeight="1">
      <c r="B545" s="550"/>
      <c r="C545" s="251"/>
      <c r="D545" s="251"/>
      <c r="E545" s="303"/>
      <c r="F545" s="303"/>
      <c r="G545" s="253"/>
      <c r="H545" s="254"/>
      <c r="I545" s="242"/>
      <c r="J545" s="188"/>
    </row>
    <row r="546" spans="2:11" ht="22.35" customHeight="1">
      <c r="B546" s="550"/>
      <c r="C546" s="251"/>
      <c r="D546" s="251"/>
      <c r="E546" s="303"/>
      <c r="F546" s="303"/>
      <c r="G546" s="253"/>
      <c r="H546" s="254"/>
      <c r="I546" s="242"/>
      <c r="J546" s="188"/>
    </row>
    <row r="547" spans="2:11" ht="22.35" customHeight="1">
      <c r="B547" s="554"/>
      <c r="C547" s="342"/>
      <c r="D547" s="318"/>
      <c r="E547" s="319"/>
      <c r="F547" s="319"/>
      <c r="G547" s="320"/>
      <c r="H547" s="330"/>
      <c r="I547" s="242"/>
      <c r="J547" s="188"/>
    </row>
    <row r="548" spans="2:11" ht="22.35" customHeight="1">
      <c r="B548" s="553"/>
      <c r="C548" s="237" t="s">
        <v>368</v>
      </c>
      <c r="D548" s="238"/>
      <c r="E548" s="301"/>
      <c r="F548" s="301"/>
      <c r="G548" s="240">
        <v>44.761739710621498</v>
      </c>
      <c r="H548" s="359">
        <f>G548*$H$61</f>
        <v>1440.4327838877998</v>
      </c>
      <c r="I548" s="242"/>
      <c r="J548" s="188"/>
    </row>
    <row r="549" spans="2:11" ht="22.35" customHeight="1">
      <c r="B549" s="570"/>
      <c r="C549" s="243"/>
      <c r="D549" s="243"/>
      <c r="E549" s="301"/>
      <c r="F549" s="301"/>
      <c r="G549" s="240"/>
      <c r="H549" s="241"/>
      <c r="I549" s="242"/>
      <c r="J549" s="188"/>
    </row>
    <row r="550" spans="2:11" ht="22.35" customHeight="1">
      <c r="B550" s="570"/>
      <c r="C550" s="243"/>
      <c r="D550" s="243"/>
      <c r="E550" s="301"/>
      <c r="F550" s="301"/>
      <c r="G550" s="240"/>
      <c r="H550" s="241"/>
      <c r="I550" s="242"/>
      <c r="J550" s="188"/>
    </row>
    <row r="551" spans="2:11" ht="22.35" customHeight="1">
      <c r="B551" s="552"/>
      <c r="C551" s="315"/>
      <c r="D551" s="315"/>
      <c r="E551" s="325"/>
      <c r="F551" s="325"/>
      <c r="G551" s="326"/>
      <c r="H551" s="327"/>
      <c r="I551" s="242"/>
      <c r="J551" s="188"/>
    </row>
    <row r="552" spans="2:11" s="391" customFormat="1" ht="22.35" customHeight="1">
      <c r="B552" s="390" t="str">
        <f>B499</f>
        <v xml:space="preserve">Стандартні кольори: Біла зима (RR 20),Гірський сірий(RR23), Червоний (RR29)⁹, Лісовий горіх (RR32), Нордична ніч (RR33), Черепично-Червоний (RR750)⁹, Коричневый шоколад (RR887) . </v>
      </c>
      <c r="C552" s="238"/>
      <c r="D552" s="238"/>
      <c r="E552" s="301"/>
      <c r="F552" s="301"/>
      <c r="G552" s="240"/>
      <c r="H552" s="266"/>
      <c r="I552" s="242"/>
      <c r="J552" s="188"/>
    </row>
    <row r="553" spans="2:11" s="391" customFormat="1" ht="22.35" customHeight="1">
      <c r="B553" s="390" t="str">
        <f>B500</f>
        <v>⁹) Під замовлення. Термін поставки від 2-х тижнів.</v>
      </c>
      <c r="C553" s="238"/>
      <c r="D553" s="238"/>
      <c r="E553" s="301"/>
      <c r="F553" s="301"/>
      <c r="G553" s="240"/>
      <c r="H553" s="266"/>
      <c r="I553" s="242"/>
      <c r="J553" s="188"/>
    </row>
    <row r="554" spans="2:11" ht="22.35" customHeight="1">
      <c r="H554" s="395"/>
      <c r="I554" s="242"/>
      <c r="J554" s="188"/>
    </row>
    <row r="555" spans="2:11" ht="44.65" customHeight="1">
      <c r="B555" s="225" t="s">
        <v>478</v>
      </c>
      <c r="C555" s="298"/>
      <c r="D555" s="226"/>
      <c r="H555" s="395"/>
      <c r="I555" s="242"/>
      <c r="J555" s="188"/>
    </row>
    <row r="556" spans="2:11" ht="22.35" customHeight="1">
      <c r="B556" s="387"/>
      <c r="C556" s="298"/>
      <c r="D556" s="226"/>
      <c r="H556" s="396"/>
      <c r="I556" s="242"/>
      <c r="J556" s="188"/>
    </row>
    <row r="557" spans="2:11" ht="22.35" customHeight="1">
      <c r="B557" s="323"/>
      <c r="C557" s="324"/>
      <c r="H557" s="396"/>
      <c r="I557" s="242"/>
      <c r="J557" s="188"/>
    </row>
    <row r="558" spans="2:11" ht="22.35" customHeight="1">
      <c r="B558" s="232" t="s">
        <v>337</v>
      </c>
      <c r="C558" s="233"/>
      <c r="D558" s="234"/>
      <c r="E558" s="234"/>
      <c r="F558" s="234"/>
      <c r="G558" s="235"/>
      <c r="H558" s="397"/>
      <c r="I558" s="242"/>
      <c r="J558" s="188"/>
    </row>
    <row r="559" spans="2:11" ht="22.35" customHeight="1">
      <c r="B559" s="189" t="s">
        <v>225</v>
      </c>
      <c r="C559" s="190" t="s">
        <v>226</v>
      </c>
      <c r="D559" s="189" t="s">
        <v>249</v>
      </c>
      <c r="E559" s="189" t="s">
        <v>341</v>
      </c>
      <c r="F559" s="189"/>
      <c r="G559" s="236" t="s">
        <v>252</v>
      </c>
      <c r="H559" s="236" t="s">
        <v>255</v>
      </c>
      <c r="I559" s="242"/>
      <c r="J559" s="188"/>
    </row>
    <row r="560" spans="2:11" ht="22.35" customHeight="1">
      <c r="B560" s="550"/>
      <c r="C560" s="237" t="s">
        <v>338</v>
      </c>
      <c r="D560" s="238"/>
      <c r="E560" s="301" t="s">
        <v>105</v>
      </c>
      <c r="F560" s="301"/>
      <c r="G560" s="240">
        <v>13.618045296000002</v>
      </c>
      <c r="H560" s="359">
        <f>G560*$H$61</f>
        <v>438.22869762528006</v>
      </c>
      <c r="I560" s="242"/>
      <c r="J560" s="188"/>
      <c r="K560" s="398"/>
    </row>
    <row r="561" spans="2:11" ht="22.35" customHeight="1">
      <c r="B561" s="551"/>
      <c r="C561" s="389" t="s">
        <v>156</v>
      </c>
      <c r="D561" s="243"/>
      <c r="E561" s="301" t="s">
        <v>154</v>
      </c>
      <c r="F561" s="301"/>
      <c r="G561" s="240">
        <v>17.655879312</v>
      </c>
      <c r="H561" s="359">
        <f>G561*$H$61</f>
        <v>568.16619626015995</v>
      </c>
      <c r="I561" s="242"/>
      <c r="J561" s="188"/>
      <c r="K561" s="398"/>
    </row>
    <row r="562" spans="2:11" ht="22.35" customHeight="1">
      <c r="B562" s="551"/>
      <c r="C562" s="243"/>
      <c r="D562" s="243"/>
      <c r="E562" s="301" t="s">
        <v>106</v>
      </c>
      <c r="F562" s="301"/>
      <c r="G562" s="240">
        <v>22.825335600000003</v>
      </c>
      <c r="H562" s="359">
        <f>G562*$H$61</f>
        <v>734.5192996080001</v>
      </c>
      <c r="I562" s="242"/>
      <c r="J562" s="188"/>
      <c r="K562" s="398"/>
    </row>
    <row r="563" spans="2:11" ht="22.35" customHeight="1">
      <c r="B563" s="552"/>
      <c r="C563" s="315"/>
      <c r="D563" s="315"/>
      <c r="E563" s="301" t="s">
        <v>155</v>
      </c>
      <c r="F563" s="325"/>
      <c r="G563" s="326">
        <v>33.138529487999996</v>
      </c>
      <c r="H563" s="359">
        <f>G563*$H$61</f>
        <v>1066.3978789238399</v>
      </c>
      <c r="I563" s="242"/>
      <c r="J563" s="188"/>
      <c r="K563" s="398"/>
    </row>
    <row r="564" spans="2:11" ht="22.35" customHeight="1">
      <c r="B564" s="550"/>
      <c r="C564" s="328" t="s">
        <v>340</v>
      </c>
      <c r="D564" s="329"/>
      <c r="E564" s="303"/>
      <c r="F564" s="303"/>
      <c r="G564" s="253">
        <v>4.5808995507624717</v>
      </c>
      <c r="H564" s="365">
        <f>G564*$H$61</f>
        <v>147.41334754353633</v>
      </c>
      <c r="I564" s="242"/>
      <c r="J564" s="188"/>
      <c r="K564" s="398"/>
    </row>
    <row r="565" spans="2:11" ht="22.35" customHeight="1">
      <c r="B565" s="550"/>
      <c r="C565" s="399" t="s">
        <v>339</v>
      </c>
      <c r="D565" s="251"/>
      <c r="E565" s="303"/>
      <c r="F565" s="303"/>
      <c r="G565" s="253"/>
      <c r="H565" s="254"/>
      <c r="I565" s="242"/>
      <c r="J565" s="188"/>
      <c r="K565" s="398"/>
    </row>
    <row r="566" spans="2:11" ht="22.35" customHeight="1">
      <c r="B566" s="550"/>
      <c r="C566" s="251"/>
      <c r="D566" s="251"/>
      <c r="E566" s="303"/>
      <c r="F566" s="303"/>
      <c r="G566" s="253"/>
      <c r="H566" s="254"/>
      <c r="I566" s="242"/>
      <c r="J566" s="188"/>
      <c r="K566" s="398"/>
    </row>
    <row r="567" spans="2:11" ht="22.35" customHeight="1">
      <c r="B567" s="554"/>
      <c r="C567" s="342"/>
      <c r="D567" s="318"/>
      <c r="E567" s="319"/>
      <c r="F567" s="319"/>
      <c r="G567" s="320"/>
      <c r="H567" s="330"/>
      <c r="I567" s="242"/>
      <c r="J567" s="188"/>
      <c r="K567" s="398"/>
    </row>
    <row r="568" spans="2:11" ht="22.35" customHeight="1">
      <c r="B568" s="550"/>
      <c r="C568" s="237" t="s">
        <v>342</v>
      </c>
      <c r="D568" s="238"/>
      <c r="E568" s="301"/>
      <c r="F568" s="301"/>
      <c r="G568" s="240">
        <v>3.9998414956510082</v>
      </c>
      <c r="H568" s="359">
        <f>G568*$H$61</f>
        <v>128.71489933004943</v>
      </c>
      <c r="I568" s="242"/>
      <c r="J568" s="188"/>
      <c r="K568" s="398"/>
    </row>
    <row r="569" spans="2:11" ht="22.35" customHeight="1">
      <c r="B569" s="551"/>
      <c r="C569" s="360"/>
      <c r="D569" s="243"/>
      <c r="E569" s="301"/>
      <c r="F569" s="301"/>
      <c r="G569" s="240"/>
      <c r="H569" s="241"/>
      <c r="I569" s="242"/>
      <c r="J569" s="188"/>
      <c r="K569" s="398"/>
    </row>
    <row r="570" spans="2:11" ht="22.35" customHeight="1">
      <c r="B570" s="551"/>
      <c r="C570" s="243"/>
      <c r="D570" s="243"/>
      <c r="E570" s="301"/>
      <c r="F570" s="301"/>
      <c r="G570" s="240"/>
      <c r="H570" s="241"/>
      <c r="I570" s="242"/>
      <c r="J570" s="188"/>
      <c r="K570" s="398"/>
    </row>
    <row r="571" spans="2:11" ht="22.35" customHeight="1">
      <c r="B571" s="552"/>
      <c r="C571" s="315"/>
      <c r="D571" s="315"/>
      <c r="E571" s="325"/>
      <c r="F571" s="325"/>
      <c r="G571" s="326"/>
      <c r="H571" s="327"/>
      <c r="I571" s="242"/>
      <c r="J571" s="188"/>
      <c r="K571" s="398"/>
    </row>
    <row r="572" spans="2:11" ht="22.35" customHeight="1">
      <c r="B572" s="550"/>
      <c r="C572" s="328" t="s">
        <v>344</v>
      </c>
      <c r="D572" s="329"/>
      <c r="E572" s="303"/>
      <c r="F572" s="303"/>
      <c r="G572" s="253">
        <v>14.8079717533251</v>
      </c>
      <c r="H572" s="365">
        <f>G572*$H$61</f>
        <v>476.52053102200171</v>
      </c>
      <c r="I572" s="242"/>
      <c r="J572" s="188"/>
      <c r="K572" s="398"/>
    </row>
    <row r="573" spans="2:11" ht="22.35" customHeight="1">
      <c r="B573" s="550"/>
      <c r="C573" s="251"/>
      <c r="D573" s="251"/>
      <c r="E573" s="303"/>
      <c r="F573" s="303"/>
      <c r="G573" s="253"/>
      <c r="H573" s="254"/>
      <c r="I573" s="242"/>
      <c r="J573" s="188"/>
      <c r="K573" s="398"/>
    </row>
    <row r="574" spans="2:11" ht="22.35" customHeight="1">
      <c r="B574" s="550"/>
      <c r="C574" s="251"/>
      <c r="D574" s="251"/>
      <c r="E574" s="303"/>
      <c r="F574" s="303"/>
      <c r="G574" s="253"/>
      <c r="H574" s="254"/>
      <c r="I574" s="242"/>
      <c r="J574" s="188"/>
      <c r="K574" s="398"/>
    </row>
    <row r="575" spans="2:11" ht="22.35" customHeight="1">
      <c r="B575" s="554"/>
      <c r="C575" s="342"/>
      <c r="D575" s="318"/>
      <c r="E575" s="319"/>
      <c r="F575" s="319"/>
      <c r="G575" s="320"/>
      <c r="H575" s="330"/>
      <c r="I575" s="242"/>
      <c r="J575" s="188"/>
      <c r="K575" s="398"/>
    </row>
    <row r="576" spans="2:11" ht="22.35" customHeight="1">
      <c r="B576" s="553"/>
      <c r="C576" s="237" t="s">
        <v>345</v>
      </c>
      <c r="D576" s="238"/>
      <c r="E576" s="301"/>
      <c r="F576" s="301"/>
      <c r="G576" s="400">
        <v>46.880667453600005</v>
      </c>
      <c r="H576" s="359">
        <f>G576*$H$61</f>
        <v>1508.6198786568482</v>
      </c>
      <c r="I576" s="242"/>
      <c r="J576" s="188"/>
      <c r="K576" s="398"/>
    </row>
    <row r="577" spans="2:11" ht="22.35" customHeight="1">
      <c r="B577" s="570"/>
      <c r="C577" s="243"/>
      <c r="D577" s="243"/>
      <c r="E577" s="301"/>
      <c r="F577" s="301"/>
      <c r="G577" s="240"/>
      <c r="H577" s="241"/>
      <c r="I577" s="242"/>
      <c r="J577" s="188"/>
      <c r="K577" s="398"/>
    </row>
    <row r="578" spans="2:11" ht="22.35" customHeight="1">
      <c r="B578" s="570"/>
      <c r="C578" s="243"/>
      <c r="D578" s="243"/>
      <c r="E578" s="301"/>
      <c r="F578" s="301"/>
      <c r="G578" s="240"/>
      <c r="H578" s="241"/>
      <c r="I578" s="242"/>
      <c r="J578" s="188"/>
      <c r="K578" s="398"/>
    </row>
    <row r="579" spans="2:11" ht="22.35" customHeight="1">
      <c r="B579" s="552"/>
      <c r="C579" s="315"/>
      <c r="D579" s="315"/>
      <c r="E579" s="325"/>
      <c r="F579" s="325"/>
      <c r="G579" s="326"/>
      <c r="H579" s="327"/>
      <c r="I579" s="242"/>
      <c r="J579" s="188"/>
      <c r="K579" s="398"/>
    </row>
    <row r="580" spans="2:11" ht="22.35" customHeight="1">
      <c r="B580" s="550"/>
      <c r="C580" s="604" t="s">
        <v>346</v>
      </c>
      <c r="D580" s="329"/>
      <c r="E580" s="303"/>
      <c r="F580" s="303"/>
      <c r="G580" s="253">
        <v>1.4145278400000003</v>
      </c>
      <c r="H580" s="365">
        <f>G580*$H$61</f>
        <v>45.519505891200012</v>
      </c>
      <c r="I580" s="242"/>
      <c r="J580" s="188"/>
      <c r="K580" s="398"/>
    </row>
    <row r="581" spans="2:11" ht="22.35" customHeight="1">
      <c r="B581" s="550"/>
      <c r="C581" s="571"/>
      <c r="D581" s="251"/>
      <c r="E581" s="303"/>
      <c r="F581" s="303"/>
      <c r="G581" s="253"/>
      <c r="H581" s="254"/>
      <c r="I581" s="242"/>
      <c r="J581" s="188"/>
      <c r="K581" s="398"/>
    </row>
    <row r="582" spans="2:11" ht="22.35" customHeight="1">
      <c r="B582" s="550"/>
      <c r="C582" s="251"/>
      <c r="D582" s="251"/>
      <c r="E582" s="303"/>
      <c r="F582" s="303"/>
      <c r="G582" s="253"/>
      <c r="H582" s="254"/>
      <c r="I582" s="242"/>
      <c r="J582" s="188"/>
      <c r="K582" s="398"/>
    </row>
    <row r="583" spans="2:11" ht="22.35" customHeight="1">
      <c r="B583" s="554"/>
      <c r="C583" s="342"/>
      <c r="D583" s="318"/>
      <c r="E583" s="319"/>
      <c r="F583" s="319"/>
      <c r="G583" s="320"/>
      <c r="H583" s="330"/>
      <c r="I583" s="242"/>
      <c r="J583" s="188"/>
      <c r="K583" s="398"/>
    </row>
    <row r="584" spans="2:11" ht="38.25" customHeight="1">
      <c r="B584" s="553"/>
      <c r="C584" s="237" t="s">
        <v>347</v>
      </c>
      <c r="D584" s="238"/>
      <c r="E584" s="301" t="s">
        <v>107</v>
      </c>
      <c r="F584" s="301"/>
      <c r="G584" s="240">
        <v>3.8470870800000001</v>
      </c>
      <c r="H584" s="359">
        <f>G584*$H$61</f>
        <v>123.7992622344</v>
      </c>
      <c r="I584" s="242"/>
      <c r="J584" s="188"/>
      <c r="K584" s="398"/>
    </row>
    <row r="585" spans="2:11" ht="22.35" customHeight="1">
      <c r="B585" s="570"/>
      <c r="C585" s="243"/>
      <c r="D585" s="243"/>
      <c r="E585" s="301" t="s">
        <v>112</v>
      </c>
      <c r="F585" s="301"/>
      <c r="G585" s="240"/>
      <c r="H585" s="241"/>
      <c r="I585" s="242"/>
      <c r="J585" s="188"/>
      <c r="K585" s="398"/>
    </row>
    <row r="586" spans="2:11" ht="22.35" customHeight="1">
      <c r="B586" s="570"/>
      <c r="C586" s="243"/>
      <c r="D586" s="243"/>
      <c r="E586" s="301"/>
      <c r="F586" s="301"/>
      <c r="G586" s="240"/>
      <c r="H586" s="241"/>
      <c r="I586" s="242"/>
      <c r="J586" s="188"/>
      <c r="K586" s="398"/>
    </row>
    <row r="587" spans="2:11" ht="3" customHeight="1">
      <c r="B587" s="552"/>
      <c r="C587" s="315"/>
      <c r="D587" s="315"/>
      <c r="E587" s="325"/>
      <c r="F587" s="325"/>
      <c r="G587" s="326">
        <v>0</v>
      </c>
      <c r="H587" s="327"/>
      <c r="I587" s="242"/>
      <c r="J587" s="188"/>
      <c r="K587" s="398"/>
    </row>
    <row r="588" spans="2:11" ht="45" customHeight="1">
      <c r="B588" s="550"/>
      <c r="C588" s="328" t="s">
        <v>348</v>
      </c>
      <c r="D588" s="329"/>
      <c r="E588" s="303" t="s">
        <v>109</v>
      </c>
      <c r="F588" s="303"/>
      <c r="G588" s="253">
        <v>3.5363196000000001</v>
      </c>
      <c r="H588" s="365">
        <f>G588*$H$61</f>
        <v>113.79876472800001</v>
      </c>
      <c r="I588" s="242"/>
      <c r="J588" s="188"/>
      <c r="K588" s="398"/>
    </row>
    <row r="589" spans="2:11" ht="22.35" customHeight="1">
      <c r="B589" s="550"/>
      <c r="C589" s="264"/>
      <c r="D589" s="251"/>
      <c r="E589" s="303"/>
      <c r="F589" s="303"/>
      <c r="G589" s="253"/>
      <c r="H589" s="254"/>
      <c r="I589" s="242"/>
      <c r="J589" s="188"/>
      <c r="K589" s="398"/>
    </row>
    <row r="590" spans="2:11" ht="20.25" customHeight="1">
      <c r="B590" s="550"/>
      <c r="C590" s="401"/>
      <c r="D590" s="251"/>
      <c r="E590" s="303" t="s">
        <v>112</v>
      </c>
      <c r="F590" s="303"/>
      <c r="G590" s="253"/>
      <c r="H590" s="254"/>
      <c r="I590" s="242"/>
      <c r="J590" s="188"/>
      <c r="K590" s="398"/>
    </row>
    <row r="591" spans="2:11" ht="21.75" hidden="1" customHeight="1">
      <c r="B591" s="554"/>
      <c r="C591" s="402"/>
      <c r="D591" s="318"/>
      <c r="E591" s="319"/>
      <c r="F591" s="319"/>
      <c r="G591" s="320">
        <v>0</v>
      </c>
      <c r="H591" s="330"/>
      <c r="I591" s="242"/>
      <c r="J591" s="188"/>
      <c r="K591" s="398"/>
    </row>
    <row r="592" spans="2:11" ht="43.5" customHeight="1">
      <c r="B592" s="553"/>
      <c r="C592" s="265" t="s">
        <v>350</v>
      </c>
      <c r="D592" s="238"/>
      <c r="E592" s="301" t="s">
        <v>110</v>
      </c>
      <c r="F592" s="301"/>
      <c r="G592" s="240">
        <v>3.0005136000000001</v>
      </c>
      <c r="H592" s="359">
        <f>G592*$H$61</f>
        <v>96.556527647999999</v>
      </c>
      <c r="I592" s="242"/>
      <c r="J592" s="188"/>
      <c r="K592" s="398"/>
    </row>
    <row r="593" spans="2:11" ht="21.75" customHeight="1">
      <c r="B593" s="570"/>
      <c r="C593" s="309"/>
      <c r="D593" s="243"/>
      <c r="E593" s="301" t="s">
        <v>112</v>
      </c>
      <c r="F593" s="301"/>
      <c r="G593" s="240"/>
      <c r="H593" s="241"/>
      <c r="I593" s="242"/>
      <c r="J593" s="188"/>
      <c r="K593" s="398"/>
    </row>
    <row r="594" spans="2:11" ht="2.25" customHeight="1">
      <c r="B594" s="570"/>
      <c r="C594" s="403"/>
      <c r="D594" s="243"/>
      <c r="E594" s="301"/>
      <c r="F594" s="301"/>
      <c r="G594" s="240"/>
      <c r="H594" s="241"/>
      <c r="I594" s="242"/>
      <c r="J594" s="188"/>
      <c r="K594" s="398"/>
    </row>
    <row r="595" spans="2:11" ht="21.75" hidden="1" customHeight="1">
      <c r="B595" s="552"/>
      <c r="C595" s="315"/>
      <c r="D595" s="315"/>
      <c r="E595" s="325"/>
      <c r="F595" s="325"/>
      <c r="G595" s="326"/>
      <c r="H595" s="327"/>
      <c r="I595" s="242"/>
      <c r="J595" s="188"/>
      <c r="K595" s="398"/>
    </row>
    <row r="596" spans="2:11" s="424" customFormat="1" ht="22.5" customHeight="1">
      <c r="B596" s="418" t="s">
        <v>504</v>
      </c>
      <c r="C596" s="419"/>
      <c r="D596" s="419"/>
      <c r="E596" s="420"/>
      <c r="F596" s="420"/>
      <c r="G596" s="421"/>
      <c r="H596" s="422"/>
      <c r="I596" s="423"/>
      <c r="J596" s="188"/>
      <c r="K596" s="425"/>
    </row>
    <row r="597" spans="2:11" ht="28.5" customHeight="1">
      <c r="B597" s="390" t="s">
        <v>405</v>
      </c>
      <c r="C597" s="238"/>
      <c r="D597" s="238"/>
      <c r="E597" s="301"/>
      <c r="F597" s="301"/>
      <c r="G597" s="240"/>
      <c r="H597" s="395"/>
      <c r="I597" s="242"/>
      <c r="J597" s="188"/>
      <c r="K597" s="398"/>
    </row>
    <row r="598" spans="2:11" ht="22.35" customHeight="1">
      <c r="B598" s="323"/>
      <c r="C598" s="324"/>
      <c r="H598" s="395"/>
      <c r="I598" s="242"/>
      <c r="J598" s="188"/>
      <c r="K598" s="398"/>
    </row>
    <row r="599" spans="2:11" ht="44.65" customHeight="1">
      <c r="B599" s="225" t="s">
        <v>478</v>
      </c>
      <c r="C599" s="221"/>
      <c r="D599" s="222"/>
      <c r="H599" s="395"/>
      <c r="I599" s="242"/>
      <c r="J599" s="188"/>
      <c r="K599" s="398"/>
    </row>
    <row r="600" spans="2:11" ht="22.35" customHeight="1">
      <c r="B600" s="387"/>
      <c r="C600" s="221"/>
      <c r="D600" s="222"/>
      <c r="H600" s="396"/>
      <c r="I600" s="242"/>
      <c r="J600" s="188"/>
      <c r="K600" s="398"/>
    </row>
    <row r="601" spans="2:11" ht="22.35" customHeight="1">
      <c r="B601" s="224"/>
      <c r="C601" s="221"/>
      <c r="D601" s="222"/>
      <c r="H601" s="396"/>
      <c r="I601" s="242"/>
      <c r="J601" s="188"/>
      <c r="K601" s="398"/>
    </row>
    <row r="602" spans="2:11" ht="22.35" customHeight="1">
      <c r="B602" s="232" t="s">
        <v>354</v>
      </c>
      <c r="C602" s="233"/>
      <c r="D602" s="234"/>
      <c r="E602" s="234"/>
      <c r="F602" s="234"/>
      <c r="G602" s="235"/>
      <c r="H602" s="397"/>
      <c r="I602" s="242"/>
      <c r="J602" s="188"/>
      <c r="K602" s="398"/>
    </row>
    <row r="603" spans="2:11" ht="22.35" customHeight="1">
      <c r="B603" s="189" t="s">
        <v>225</v>
      </c>
      <c r="C603" s="190" t="s">
        <v>226</v>
      </c>
      <c r="D603" s="189" t="s">
        <v>249</v>
      </c>
      <c r="E603" s="189" t="s">
        <v>341</v>
      </c>
      <c r="F603" s="189"/>
      <c r="G603" s="236" t="s">
        <v>252</v>
      </c>
      <c r="H603" s="404" t="s">
        <v>255</v>
      </c>
      <c r="I603" s="242"/>
      <c r="J603" s="188"/>
      <c r="K603" s="398"/>
    </row>
    <row r="604" spans="2:11" ht="22.35" customHeight="1">
      <c r="B604" s="550"/>
      <c r="C604" s="237" t="s">
        <v>356</v>
      </c>
      <c r="D604" s="243"/>
      <c r="E604" s="301" t="s">
        <v>120</v>
      </c>
      <c r="F604" s="301"/>
      <c r="G604" s="240">
        <v>8.6800572000000003</v>
      </c>
      <c r="H604" s="359">
        <f>G604*$H$61</f>
        <v>279.324240696</v>
      </c>
      <c r="I604" s="242"/>
      <c r="J604" s="188"/>
      <c r="K604" s="398"/>
    </row>
    <row r="605" spans="2:11" ht="22.35" customHeight="1">
      <c r="B605" s="551"/>
      <c r="C605" s="360" t="s">
        <v>79</v>
      </c>
      <c r="D605" s="243"/>
      <c r="E605" s="301" t="s">
        <v>115</v>
      </c>
      <c r="F605" s="301"/>
      <c r="G605" s="240">
        <v>19.340453375999999</v>
      </c>
      <c r="H605" s="359">
        <f>G605*$H$61</f>
        <v>622.37578963967997</v>
      </c>
      <c r="I605" s="242"/>
      <c r="J605" s="188"/>
      <c r="K605" s="398"/>
    </row>
    <row r="606" spans="2:11" ht="22.35" customHeight="1">
      <c r="B606" s="551"/>
      <c r="C606" s="243"/>
      <c r="D606" s="243"/>
      <c r="E606" s="301" t="s">
        <v>106</v>
      </c>
      <c r="F606" s="301"/>
      <c r="G606" s="240">
        <v>28.264838112000003</v>
      </c>
      <c r="H606" s="359">
        <f>G606*$H$61</f>
        <v>909.56249044416006</v>
      </c>
      <c r="I606" s="242"/>
      <c r="J606" s="188"/>
      <c r="K606" s="398"/>
    </row>
    <row r="607" spans="2:11" ht="22.35" customHeight="1">
      <c r="B607" s="552"/>
      <c r="C607" s="315"/>
      <c r="D607" s="315"/>
      <c r="H607" s="359"/>
      <c r="I607" s="242"/>
      <c r="J607" s="188"/>
      <c r="K607" s="398"/>
    </row>
    <row r="608" spans="2:11" ht="22.35" customHeight="1">
      <c r="B608" s="550"/>
      <c r="C608" s="328" t="s">
        <v>358</v>
      </c>
      <c r="D608" s="329"/>
      <c r="E608" s="303"/>
      <c r="F608" s="303"/>
      <c r="G608" s="253">
        <v>12.623373639146337</v>
      </c>
      <c r="H608" s="365">
        <f>G608*$H$61</f>
        <v>406.22016370772911</v>
      </c>
      <c r="I608" s="242"/>
      <c r="J608" s="188"/>
      <c r="K608" s="398"/>
    </row>
    <row r="609" spans="2:11" ht="22.35" customHeight="1">
      <c r="B609" s="550"/>
      <c r="C609" s="394"/>
      <c r="D609" s="251"/>
      <c r="E609" s="303"/>
      <c r="F609" s="303"/>
      <c r="G609" s="253"/>
      <c r="H609" s="365"/>
      <c r="I609" s="242"/>
      <c r="J609" s="188"/>
      <c r="K609" s="398"/>
    </row>
    <row r="610" spans="2:11" ht="22.35" customHeight="1">
      <c r="B610" s="550"/>
      <c r="C610" s="251"/>
      <c r="D610" s="251"/>
      <c r="E610" s="303"/>
      <c r="F610" s="303"/>
      <c r="G610" s="253"/>
      <c r="H610" s="365"/>
      <c r="I610" s="242"/>
      <c r="J610" s="188"/>
      <c r="K610" s="398"/>
    </row>
    <row r="611" spans="2:11" ht="22.35" customHeight="1">
      <c r="B611" s="554"/>
      <c r="C611" s="342"/>
      <c r="D611" s="318"/>
      <c r="E611" s="319"/>
      <c r="F611" s="319"/>
      <c r="G611" s="320"/>
      <c r="H611" s="365"/>
      <c r="I611" s="242"/>
      <c r="J611" s="188"/>
      <c r="K611" s="398"/>
    </row>
    <row r="612" spans="2:11" ht="22.35" customHeight="1">
      <c r="B612" s="550"/>
      <c r="C612" s="237" t="s">
        <v>360</v>
      </c>
      <c r="D612" s="238"/>
      <c r="E612" s="301"/>
      <c r="F612" s="301"/>
      <c r="G612" s="240">
        <v>4.9885410545422193</v>
      </c>
      <c r="H612" s="359">
        <f>G612*$H$61</f>
        <v>160.53125113516862</v>
      </c>
      <c r="I612" s="242"/>
      <c r="J612" s="188"/>
      <c r="K612" s="398"/>
    </row>
    <row r="613" spans="2:11" ht="22.35" customHeight="1">
      <c r="B613" s="551"/>
      <c r="C613" s="360"/>
      <c r="D613" s="243"/>
      <c r="E613" s="301"/>
      <c r="F613" s="301"/>
      <c r="G613" s="240"/>
      <c r="H613" s="359"/>
      <c r="I613" s="242"/>
      <c r="J613" s="188"/>
      <c r="K613" s="398"/>
    </row>
    <row r="614" spans="2:11" ht="22.35" customHeight="1">
      <c r="B614" s="551"/>
      <c r="C614" s="243"/>
      <c r="D614" s="243"/>
      <c r="E614" s="301"/>
      <c r="F614" s="301"/>
      <c r="G614" s="240"/>
      <c r="H614" s="359"/>
      <c r="I614" s="242"/>
      <c r="J614" s="188"/>
      <c r="K614" s="398"/>
    </row>
    <row r="615" spans="2:11" ht="22.35" customHeight="1">
      <c r="B615" s="552"/>
      <c r="C615" s="315"/>
      <c r="D615" s="315"/>
      <c r="E615" s="325"/>
      <c r="F615" s="325"/>
      <c r="G615" s="326"/>
      <c r="H615" s="359"/>
      <c r="I615" s="242"/>
      <c r="J615" s="188"/>
      <c r="K615" s="398"/>
    </row>
    <row r="616" spans="2:11" ht="22.35" customHeight="1">
      <c r="B616" s="550"/>
      <c r="C616" s="328" t="s">
        <v>361</v>
      </c>
      <c r="D616" s="329"/>
      <c r="E616" s="303"/>
      <c r="F616" s="303"/>
      <c r="G616" s="253">
        <v>6.6776633077732184</v>
      </c>
      <c r="H616" s="365">
        <f>G616*$H$61</f>
        <v>214.88720524414217</v>
      </c>
      <c r="I616" s="242"/>
      <c r="J616" s="188"/>
      <c r="K616" s="398"/>
    </row>
    <row r="617" spans="2:11" ht="22.35" customHeight="1">
      <c r="B617" s="550"/>
      <c r="C617" s="251"/>
      <c r="D617" s="251"/>
      <c r="E617" s="303"/>
      <c r="F617" s="303"/>
      <c r="G617" s="253"/>
      <c r="H617" s="365"/>
      <c r="I617" s="242"/>
      <c r="J617" s="188"/>
      <c r="K617" s="398"/>
    </row>
    <row r="618" spans="2:11" ht="22.35" customHeight="1">
      <c r="B618" s="550"/>
      <c r="C618" s="251"/>
      <c r="D618" s="251"/>
      <c r="E618" s="303"/>
      <c r="F618" s="303"/>
      <c r="G618" s="253"/>
      <c r="H618" s="365"/>
      <c r="I618" s="242"/>
      <c r="J618" s="188"/>
      <c r="K618" s="398"/>
    </row>
    <row r="619" spans="2:11" ht="22.35" customHeight="1">
      <c r="B619" s="554"/>
      <c r="C619" s="342"/>
      <c r="D619" s="318"/>
      <c r="E619" s="319"/>
      <c r="F619" s="319"/>
      <c r="G619" s="320"/>
      <c r="H619" s="365"/>
      <c r="I619" s="242"/>
      <c r="J619" s="188"/>
      <c r="K619" s="398"/>
    </row>
    <row r="620" spans="2:11" ht="22.35" customHeight="1">
      <c r="B620" s="553"/>
      <c r="C620" s="237" t="s">
        <v>362</v>
      </c>
      <c r="D620" s="238"/>
      <c r="E620" s="301"/>
      <c r="F620" s="301"/>
      <c r="G620" s="240">
        <v>2.5467930792000004</v>
      </c>
      <c r="H620" s="359">
        <f>G620*$H$61</f>
        <v>81.955801288656019</v>
      </c>
      <c r="I620" s="242"/>
      <c r="J620" s="188"/>
      <c r="K620" s="398"/>
    </row>
    <row r="621" spans="2:11" ht="22.35" customHeight="1">
      <c r="B621" s="570"/>
      <c r="C621" s="309" t="s">
        <v>363</v>
      </c>
      <c r="D621" s="243"/>
      <c r="E621" s="301"/>
      <c r="F621" s="301"/>
      <c r="G621" s="240"/>
      <c r="H621" s="359"/>
      <c r="I621" s="242"/>
      <c r="J621" s="188"/>
      <c r="K621" s="398"/>
    </row>
    <row r="622" spans="2:11" ht="22.35" customHeight="1">
      <c r="B622" s="570"/>
      <c r="C622" s="309"/>
      <c r="D622" s="243"/>
      <c r="E622" s="301"/>
      <c r="F622" s="301"/>
      <c r="G622" s="240"/>
      <c r="H622" s="359"/>
      <c r="I622" s="242"/>
      <c r="J622" s="188"/>
      <c r="K622" s="398"/>
    </row>
    <row r="623" spans="2:11" ht="22.35" customHeight="1">
      <c r="B623" s="552"/>
      <c r="C623" s="405"/>
      <c r="D623" s="315"/>
      <c r="E623" s="325"/>
      <c r="F623" s="325"/>
      <c r="G623" s="326"/>
      <c r="H623" s="359"/>
      <c r="I623" s="242"/>
      <c r="J623" s="188"/>
      <c r="K623" s="398"/>
    </row>
    <row r="624" spans="2:11" ht="22.35" customHeight="1">
      <c r="B624" s="550"/>
      <c r="C624" s="388" t="s">
        <v>362</v>
      </c>
      <c r="D624" s="329"/>
      <c r="E624" s="303"/>
      <c r="F624" s="303"/>
      <c r="G624" s="253">
        <v>6.3068652647999999</v>
      </c>
      <c r="H624" s="365">
        <f>G624*$H$61</f>
        <v>202.95492422126401</v>
      </c>
      <c r="I624" s="242"/>
      <c r="J624" s="188"/>
      <c r="K624" s="398"/>
    </row>
    <row r="625" spans="2:11" ht="22.35" customHeight="1">
      <c r="B625" s="550"/>
      <c r="C625" s="264" t="s">
        <v>364</v>
      </c>
      <c r="D625" s="251"/>
      <c r="E625" s="303"/>
      <c r="F625" s="303"/>
      <c r="G625" s="253"/>
      <c r="H625" s="254"/>
      <c r="I625" s="242"/>
      <c r="J625" s="188"/>
      <c r="K625" s="398"/>
    </row>
    <row r="626" spans="2:11" ht="22.35" customHeight="1">
      <c r="B626" s="550"/>
      <c r="C626" s="251"/>
      <c r="D626" s="251"/>
      <c r="E626" s="303"/>
      <c r="F626" s="303"/>
      <c r="G626" s="253"/>
      <c r="H626" s="254"/>
      <c r="I626" s="242"/>
      <c r="J626" s="188"/>
      <c r="K626" s="398"/>
    </row>
    <row r="627" spans="2:11" ht="22.35" customHeight="1">
      <c r="B627" s="554"/>
      <c r="C627" s="342"/>
      <c r="D627" s="318"/>
      <c r="E627" s="319"/>
      <c r="F627" s="319"/>
      <c r="G627" s="320"/>
      <c r="H627" s="330"/>
      <c r="I627" s="242"/>
      <c r="J627" s="188"/>
      <c r="K627" s="398"/>
    </row>
    <row r="628" spans="2:11" ht="22.35" customHeight="1">
      <c r="B628" s="553"/>
      <c r="C628" s="615" t="s">
        <v>365</v>
      </c>
      <c r="D628" s="238"/>
      <c r="E628" s="301" t="s">
        <v>116</v>
      </c>
      <c r="F628" s="301"/>
      <c r="G628" s="240">
        <v>2.0214447876205712</v>
      </c>
      <c r="H628" s="359">
        <f>G628*$H$61</f>
        <v>65.050093265629982</v>
      </c>
      <c r="I628" s="242"/>
      <c r="J628" s="188"/>
      <c r="K628" s="398"/>
    </row>
    <row r="629" spans="2:11" ht="22.35" customHeight="1">
      <c r="B629" s="570"/>
      <c r="C629" s="616"/>
      <c r="D629" s="238"/>
      <c r="E629" s="301" t="s">
        <v>117</v>
      </c>
      <c r="F629" s="301"/>
      <c r="G629" s="240">
        <v>2.2073247680914294</v>
      </c>
      <c r="H629" s="359">
        <f>G629*$H$61</f>
        <v>71.031711037182191</v>
      </c>
      <c r="I629" s="242"/>
      <c r="J629" s="188"/>
      <c r="K629" s="398"/>
    </row>
    <row r="630" spans="2:11" ht="22.35" customHeight="1">
      <c r="B630" s="570"/>
      <c r="C630" s="616"/>
      <c r="D630" s="238"/>
      <c r="E630" s="301"/>
      <c r="F630" s="301"/>
      <c r="G630" s="240"/>
      <c r="H630" s="359"/>
      <c r="I630" s="242"/>
      <c r="J630" s="188"/>
      <c r="K630" s="398"/>
    </row>
    <row r="631" spans="2:11" ht="22.35" customHeight="1">
      <c r="B631" s="552"/>
      <c r="C631" s="315"/>
      <c r="D631" s="315"/>
      <c r="E631" s="325"/>
      <c r="F631" s="325"/>
      <c r="G631" s="326"/>
      <c r="H631" s="359"/>
      <c r="I631" s="242"/>
      <c r="J631" s="188"/>
      <c r="K631" s="398"/>
    </row>
    <row r="632" spans="2:11" ht="22.35" customHeight="1">
      <c r="B632" s="553"/>
      <c r="C632" s="250" t="s">
        <v>366</v>
      </c>
      <c r="D632" s="251"/>
      <c r="E632" s="303"/>
      <c r="F632" s="303"/>
      <c r="G632" s="253">
        <v>30.122680182619497</v>
      </c>
      <c r="H632" s="365">
        <f>G632*$H$61</f>
        <v>969.34784827669546</v>
      </c>
      <c r="I632" s="242"/>
      <c r="J632" s="188"/>
      <c r="K632" s="398"/>
    </row>
    <row r="633" spans="2:11" ht="22.35" customHeight="1">
      <c r="B633" s="570"/>
      <c r="C633" s="255"/>
      <c r="D633" s="255"/>
      <c r="E633" s="303"/>
      <c r="F633" s="303"/>
      <c r="G633" s="253"/>
      <c r="H633" s="365"/>
      <c r="I633" s="242"/>
      <c r="J633" s="188"/>
      <c r="K633" s="398"/>
    </row>
    <row r="634" spans="2:11" ht="22.35" customHeight="1">
      <c r="B634" s="570"/>
      <c r="C634" s="255"/>
      <c r="D634" s="255"/>
      <c r="E634" s="303"/>
      <c r="F634" s="303"/>
      <c r="G634" s="253"/>
      <c r="H634" s="365"/>
      <c r="I634" s="242"/>
      <c r="J634" s="188"/>
      <c r="K634" s="398"/>
    </row>
    <row r="635" spans="2:11" ht="22.35" customHeight="1">
      <c r="B635" s="552"/>
      <c r="C635" s="318"/>
      <c r="D635" s="318"/>
      <c r="E635" s="319"/>
      <c r="F635" s="319"/>
      <c r="G635" s="320"/>
      <c r="H635" s="365"/>
      <c r="I635" s="242"/>
      <c r="J635" s="188"/>
      <c r="K635" s="398"/>
    </row>
    <row r="636" spans="2:11" ht="22.35" customHeight="1">
      <c r="B636" s="550"/>
      <c r="C636" s="369" t="s">
        <v>367</v>
      </c>
      <c r="D636" s="370" t="s">
        <v>119</v>
      </c>
      <c r="E636" s="301"/>
      <c r="F636" s="301"/>
      <c r="G636" s="240">
        <v>26.553001820791312</v>
      </c>
      <c r="H636" s="359">
        <f>G636*$H$61</f>
        <v>854.47559859306443</v>
      </c>
      <c r="I636" s="242"/>
      <c r="J636" s="188"/>
      <c r="K636" s="398"/>
    </row>
    <row r="637" spans="2:11" ht="22.35" customHeight="1">
      <c r="B637" s="550"/>
      <c r="C637" s="237"/>
      <c r="D637" s="238"/>
      <c r="E637" s="301"/>
      <c r="F637" s="301"/>
      <c r="G637" s="240"/>
      <c r="H637" s="359"/>
      <c r="I637" s="242"/>
      <c r="J637" s="188"/>
      <c r="K637" s="398"/>
    </row>
    <row r="638" spans="2:11" ht="22.35" customHeight="1">
      <c r="B638" s="550"/>
      <c r="C638" s="238"/>
      <c r="D638" s="238"/>
      <c r="E638" s="301"/>
      <c r="F638" s="301"/>
      <c r="G638" s="240"/>
      <c r="H638" s="359"/>
      <c r="I638" s="242"/>
      <c r="J638" s="188"/>
      <c r="K638" s="398"/>
    </row>
    <row r="639" spans="2:11" ht="22.35" customHeight="1">
      <c r="B639" s="550"/>
      <c r="C639" s="328" t="s">
        <v>368</v>
      </c>
      <c r="D639" s="329"/>
      <c r="E639" s="303"/>
      <c r="F639" s="303"/>
      <c r="G639" s="253">
        <v>44.806782970707651</v>
      </c>
      <c r="H639" s="365">
        <f>G639*$H$61</f>
        <v>1441.8822759973723</v>
      </c>
      <c r="I639" s="242"/>
      <c r="J639" s="188"/>
      <c r="K639" s="398"/>
    </row>
    <row r="640" spans="2:11" ht="22.35" customHeight="1">
      <c r="B640" s="550"/>
      <c r="C640" s="250"/>
      <c r="D640" s="251"/>
      <c r="E640" s="303"/>
      <c r="F640" s="303"/>
      <c r="G640" s="253"/>
      <c r="H640" s="365"/>
      <c r="I640" s="242"/>
      <c r="J640" s="188"/>
      <c r="K640" s="398"/>
    </row>
    <row r="641" spans="2:11" ht="22.35" customHeight="1">
      <c r="B641" s="550"/>
      <c r="C641" s="251"/>
      <c r="D641" s="251"/>
      <c r="E641" s="303"/>
      <c r="F641" s="303"/>
      <c r="G641" s="253"/>
      <c r="H641" s="341"/>
      <c r="I641" s="242"/>
      <c r="J641" s="188"/>
      <c r="K641" s="398"/>
    </row>
    <row r="642" spans="2:11" ht="22.35" customHeight="1">
      <c r="C642" s="238"/>
      <c r="D642" s="238"/>
      <c r="E642" s="301"/>
      <c r="F642" s="301"/>
      <c r="G642" s="240"/>
      <c r="H642" s="266"/>
      <c r="I642" s="242"/>
      <c r="J642" s="188"/>
    </row>
    <row r="643" spans="2:11" ht="22.35" customHeight="1">
      <c r="C643" s="238"/>
      <c r="D643" s="238"/>
      <c r="E643" s="301"/>
      <c r="F643" s="301"/>
      <c r="G643" s="240"/>
      <c r="H643" s="266"/>
      <c r="I643" s="242"/>
      <c r="J643" s="188"/>
    </row>
    <row r="644" spans="2:11" ht="22.35" customHeight="1">
      <c r="B644" s="390"/>
      <c r="C644" s="238"/>
      <c r="D644" s="238"/>
      <c r="E644" s="301"/>
      <c r="F644" s="301"/>
      <c r="G644" s="240"/>
      <c r="H644" s="266"/>
      <c r="I644" s="242"/>
      <c r="J644" s="188"/>
    </row>
    <row r="645" spans="2:11" ht="22.35" customHeight="1">
      <c r="B645" s="232" t="s">
        <v>355</v>
      </c>
      <c r="C645" s="233"/>
      <c r="D645" s="234"/>
      <c r="E645" s="234"/>
      <c r="F645" s="234"/>
      <c r="G645" s="235"/>
      <c r="H645" s="397"/>
      <c r="I645" s="242"/>
      <c r="J645" s="188"/>
      <c r="K645" s="398"/>
    </row>
    <row r="646" spans="2:11" ht="22.35" customHeight="1">
      <c r="B646" s="189" t="s">
        <v>225</v>
      </c>
      <c r="C646" s="190" t="s">
        <v>226</v>
      </c>
      <c r="D646" s="189" t="s">
        <v>249</v>
      </c>
      <c r="E646" s="189" t="s">
        <v>341</v>
      </c>
      <c r="F646" s="189"/>
      <c r="G646" s="406" t="s">
        <v>252</v>
      </c>
      <c r="H646" s="407" t="s">
        <v>255</v>
      </c>
      <c r="I646" s="242"/>
      <c r="J646" s="188"/>
      <c r="K646" s="398"/>
    </row>
    <row r="647" spans="2:11" ht="22.35" customHeight="1">
      <c r="B647" s="550"/>
      <c r="C647" s="237" t="s">
        <v>356</v>
      </c>
      <c r="D647" s="243"/>
      <c r="E647" s="301" t="s">
        <v>120</v>
      </c>
      <c r="F647" s="301"/>
      <c r="G647" s="240">
        <v>10.443800886947999</v>
      </c>
      <c r="H647" s="359">
        <f>G647*$H$61</f>
        <v>336.08151254198663</v>
      </c>
      <c r="I647" s="242"/>
      <c r="J647" s="188"/>
      <c r="K647" s="398"/>
    </row>
    <row r="648" spans="2:11" ht="22.35" customHeight="1">
      <c r="B648" s="551"/>
      <c r="C648" s="360" t="s">
        <v>188</v>
      </c>
      <c r="D648" s="243"/>
      <c r="E648" s="301" t="s">
        <v>118</v>
      </c>
      <c r="F648" s="301"/>
      <c r="G648" s="240">
        <v>29.488378974912003</v>
      </c>
      <c r="H648" s="359">
        <f>G648*$H$61</f>
        <v>948.93603541266828</v>
      </c>
      <c r="I648" s="242"/>
      <c r="J648" s="188"/>
      <c r="K648" s="398"/>
    </row>
    <row r="649" spans="2:11" ht="22.35" customHeight="1">
      <c r="B649" s="551"/>
      <c r="C649" s="243"/>
      <c r="D649" s="243"/>
      <c r="E649" s="301" t="s">
        <v>106</v>
      </c>
      <c r="F649" s="301"/>
      <c r="G649" s="240">
        <v>36.407801234375995</v>
      </c>
      <c r="H649" s="359">
        <f>G649*$H$61</f>
        <v>1171.6030437222196</v>
      </c>
      <c r="I649" s="242"/>
      <c r="J649" s="188"/>
      <c r="K649" s="398"/>
    </row>
    <row r="650" spans="2:11" ht="22.35" customHeight="1">
      <c r="B650" s="552"/>
      <c r="C650" s="315"/>
      <c r="D650" s="315"/>
      <c r="H650" s="359"/>
      <c r="I650" s="242"/>
      <c r="J650" s="188"/>
      <c r="K650" s="398"/>
    </row>
    <row r="651" spans="2:11" ht="22.35" customHeight="1">
      <c r="B651" s="550"/>
      <c r="C651" s="328" t="s">
        <v>359</v>
      </c>
      <c r="D651" s="329"/>
      <c r="E651" s="303"/>
      <c r="F651" s="303"/>
      <c r="G651" s="253">
        <v>12.469653379368799</v>
      </c>
      <c r="H651" s="365">
        <f>G651*$H$61</f>
        <v>401.27344574808797</v>
      </c>
      <c r="I651" s="242"/>
      <c r="J651" s="188"/>
      <c r="K651" s="398"/>
    </row>
    <row r="652" spans="2:11" ht="22.35" customHeight="1">
      <c r="B652" s="550"/>
      <c r="C652" s="394"/>
      <c r="D652" s="251"/>
      <c r="E652" s="303"/>
      <c r="F652" s="303"/>
      <c r="G652" s="253"/>
      <c r="H652" s="365"/>
      <c r="I652" s="242"/>
      <c r="J652" s="188"/>
      <c r="K652" s="398"/>
    </row>
    <row r="653" spans="2:11" ht="22.35" customHeight="1">
      <c r="B653" s="550"/>
      <c r="C653" s="251"/>
      <c r="D653" s="251"/>
      <c r="E653" s="303"/>
      <c r="F653" s="303"/>
      <c r="G653" s="253"/>
      <c r="H653" s="365"/>
      <c r="I653" s="242"/>
      <c r="J653" s="188"/>
      <c r="K653" s="398"/>
    </row>
    <row r="654" spans="2:11" ht="22.35" customHeight="1">
      <c r="B654" s="554"/>
      <c r="C654" s="342"/>
      <c r="D654" s="318"/>
      <c r="E654" s="319"/>
      <c r="F654" s="319"/>
      <c r="G654" s="320"/>
      <c r="H654" s="365"/>
      <c r="I654" s="242"/>
      <c r="J654" s="188"/>
      <c r="K654" s="398"/>
    </row>
    <row r="655" spans="2:11" ht="22.35" customHeight="1">
      <c r="B655" s="550"/>
      <c r="C655" s="237" t="s">
        <v>360</v>
      </c>
      <c r="D655" s="238"/>
      <c r="E655" s="301"/>
      <c r="F655" s="301"/>
      <c r="G655" s="240">
        <v>10.600904235321705</v>
      </c>
      <c r="H655" s="359">
        <f>G655*$H$61</f>
        <v>341.13709829265247</v>
      </c>
      <c r="I655" s="242"/>
      <c r="J655" s="188"/>
      <c r="K655" s="398"/>
    </row>
    <row r="656" spans="2:11" ht="22.35" customHeight="1">
      <c r="B656" s="551"/>
      <c r="C656" s="360"/>
      <c r="D656" s="243"/>
      <c r="E656" s="301"/>
      <c r="F656" s="301"/>
      <c r="G656" s="240"/>
      <c r="H656" s="359"/>
      <c r="I656" s="242"/>
      <c r="J656" s="188"/>
      <c r="K656" s="398"/>
    </row>
    <row r="657" spans="2:11" ht="22.35" customHeight="1">
      <c r="B657" s="551"/>
      <c r="C657" s="243"/>
      <c r="D657" s="243"/>
      <c r="E657" s="301"/>
      <c r="F657" s="301"/>
      <c r="G657" s="240"/>
      <c r="H657" s="359"/>
      <c r="I657" s="242"/>
      <c r="J657" s="188"/>
      <c r="K657" s="398"/>
    </row>
    <row r="658" spans="2:11" ht="22.35" customHeight="1">
      <c r="B658" s="552"/>
      <c r="C658" s="315"/>
      <c r="D658" s="315"/>
      <c r="E658" s="325"/>
      <c r="F658" s="325"/>
      <c r="G658" s="326"/>
      <c r="H658" s="359"/>
      <c r="I658" s="242"/>
      <c r="J658" s="188"/>
      <c r="K658" s="398"/>
    </row>
    <row r="659" spans="2:11" ht="22.35" customHeight="1">
      <c r="B659" s="550"/>
      <c r="C659" s="328" t="s">
        <v>361</v>
      </c>
      <c r="D659" s="329"/>
      <c r="E659" s="303"/>
      <c r="F659" s="303"/>
      <c r="G659" s="253">
        <v>19.74078641257022</v>
      </c>
      <c r="H659" s="365">
        <f>G659*$H$61</f>
        <v>635.25850675650963</v>
      </c>
      <c r="I659" s="242"/>
      <c r="J659" s="188"/>
      <c r="K659" s="398"/>
    </row>
    <row r="660" spans="2:11" ht="22.35" customHeight="1">
      <c r="B660" s="550"/>
      <c r="C660" s="251"/>
      <c r="D660" s="251"/>
      <c r="E660" s="303"/>
      <c r="F660" s="303"/>
      <c r="G660" s="253"/>
      <c r="H660" s="365"/>
      <c r="I660" s="242"/>
      <c r="J660" s="188"/>
      <c r="K660" s="398"/>
    </row>
    <row r="661" spans="2:11" ht="22.35" customHeight="1">
      <c r="B661" s="550"/>
      <c r="C661" s="251"/>
      <c r="D661" s="251"/>
      <c r="E661" s="303"/>
      <c r="F661" s="303"/>
      <c r="G661" s="253"/>
      <c r="H661" s="365"/>
      <c r="I661" s="242"/>
      <c r="J661" s="188"/>
      <c r="K661" s="398"/>
    </row>
    <row r="662" spans="2:11" ht="22.35" customHeight="1">
      <c r="B662" s="554"/>
      <c r="C662" s="342"/>
      <c r="D662" s="318"/>
      <c r="E662" s="319"/>
      <c r="F662" s="319"/>
      <c r="G662" s="320"/>
      <c r="H662" s="365"/>
      <c r="I662" s="242"/>
      <c r="J662" s="188"/>
      <c r="K662" s="398"/>
    </row>
    <row r="663" spans="2:11" ht="22.35" customHeight="1">
      <c r="B663" s="553"/>
      <c r="C663" s="237" t="s">
        <v>362</v>
      </c>
      <c r="D663" s="238"/>
      <c r="E663" s="301"/>
      <c r="F663" s="301"/>
      <c r="G663" s="240">
        <v>12.301698097362957</v>
      </c>
      <c r="H663" s="359">
        <f>G663*$H$61</f>
        <v>395.86864477313992</v>
      </c>
      <c r="I663" s="242"/>
      <c r="J663" s="188"/>
      <c r="K663" s="398"/>
    </row>
    <row r="664" spans="2:11" ht="22.35" customHeight="1">
      <c r="B664" s="570"/>
      <c r="C664" s="309" t="s">
        <v>363</v>
      </c>
      <c r="D664" s="243"/>
      <c r="E664" s="301"/>
      <c r="F664" s="301"/>
      <c r="G664" s="240"/>
      <c r="H664" s="359"/>
      <c r="I664" s="242"/>
      <c r="J664" s="188"/>
      <c r="K664" s="398"/>
    </row>
    <row r="665" spans="2:11" ht="22.35" customHeight="1">
      <c r="B665" s="570"/>
      <c r="C665" s="309"/>
      <c r="D665" s="243"/>
      <c r="E665" s="301"/>
      <c r="F665" s="301"/>
      <c r="G665" s="240"/>
      <c r="H665" s="359"/>
      <c r="I665" s="242"/>
      <c r="J665" s="188"/>
      <c r="K665" s="398"/>
    </row>
    <row r="666" spans="2:11" ht="22.35" customHeight="1">
      <c r="B666" s="552"/>
      <c r="C666" s="405"/>
      <c r="D666" s="315"/>
      <c r="E666" s="325"/>
      <c r="F666" s="325"/>
      <c r="G666" s="326"/>
      <c r="H666" s="359"/>
      <c r="I666" s="242"/>
      <c r="J666" s="188"/>
      <c r="K666" s="398"/>
    </row>
    <row r="667" spans="2:11" ht="22.35" customHeight="1">
      <c r="B667" s="550"/>
      <c r="C667" s="388" t="s">
        <v>362</v>
      </c>
      <c r="D667" s="329"/>
      <c r="E667" s="303"/>
      <c r="F667" s="303"/>
      <c r="G667" s="253">
        <v>12.301698097362957</v>
      </c>
      <c r="H667" s="365">
        <f>G667*$H$61</f>
        <v>395.86864477313992</v>
      </c>
      <c r="I667" s="242"/>
      <c r="J667" s="188"/>
      <c r="K667" s="398"/>
    </row>
    <row r="668" spans="2:11" ht="22.35" customHeight="1">
      <c r="B668" s="550"/>
      <c r="C668" s="264" t="s">
        <v>364</v>
      </c>
      <c r="D668" s="251"/>
      <c r="E668" s="303"/>
      <c r="F668" s="303"/>
      <c r="G668" s="253"/>
      <c r="H668" s="254"/>
      <c r="I668" s="242"/>
      <c r="J668" s="188"/>
      <c r="K668" s="398"/>
    </row>
    <row r="669" spans="2:11" ht="22.35" customHeight="1">
      <c r="B669" s="550"/>
      <c r="C669" s="251"/>
      <c r="D669" s="251"/>
      <c r="E669" s="303"/>
      <c r="F669" s="303"/>
      <c r="G669" s="253"/>
      <c r="H669" s="254"/>
      <c r="I669" s="242"/>
      <c r="J669" s="188"/>
      <c r="K669" s="398"/>
    </row>
    <row r="670" spans="2:11" ht="22.35" customHeight="1">
      <c r="B670" s="554"/>
      <c r="C670" s="342"/>
      <c r="D670" s="318"/>
      <c r="E670" s="319"/>
      <c r="F670" s="319"/>
      <c r="G670" s="320"/>
      <c r="H670" s="330"/>
      <c r="I670" s="242"/>
      <c r="J670" s="188"/>
      <c r="K670" s="398"/>
    </row>
    <row r="671" spans="2:11" ht="22.35" customHeight="1">
      <c r="B671" s="553"/>
      <c r="C671" s="615" t="s">
        <v>369</v>
      </c>
      <c r="D671" s="238"/>
      <c r="E671" s="301" t="s">
        <v>116</v>
      </c>
      <c r="F671" s="301"/>
      <c r="G671" s="240">
        <v>2.0214447876205712</v>
      </c>
      <c r="H671" s="359">
        <f>G671*$H$61</f>
        <v>65.050093265629982</v>
      </c>
      <c r="I671" s="242"/>
      <c r="J671" s="188"/>
      <c r="K671" s="398"/>
    </row>
    <row r="672" spans="2:11" ht="22.35" customHeight="1">
      <c r="B672" s="570"/>
      <c r="C672" s="616"/>
      <c r="D672" s="238"/>
      <c r="E672" s="301" t="s">
        <v>117</v>
      </c>
      <c r="F672" s="301"/>
      <c r="G672" s="240">
        <v>2.2073247680914294</v>
      </c>
      <c r="H672" s="359">
        <f>G672*$H$61</f>
        <v>71.031711037182191</v>
      </c>
      <c r="I672" s="242"/>
      <c r="J672" s="188"/>
      <c r="K672" s="398"/>
    </row>
    <row r="673" spans="2:11" ht="22.35" customHeight="1">
      <c r="B673" s="570"/>
      <c r="C673" s="616"/>
      <c r="D673" s="238"/>
      <c r="E673" s="301"/>
      <c r="F673" s="301"/>
      <c r="G673" s="240"/>
      <c r="H673" s="359"/>
      <c r="I673" s="242"/>
      <c r="J673" s="188"/>
      <c r="K673" s="398"/>
    </row>
    <row r="674" spans="2:11" ht="22.35" customHeight="1">
      <c r="B674" s="552"/>
      <c r="C674" s="315"/>
      <c r="D674" s="315"/>
      <c r="E674" s="325"/>
      <c r="F674" s="325"/>
      <c r="G674" s="326"/>
      <c r="H674" s="359"/>
      <c r="I674" s="242"/>
      <c r="J674" s="188"/>
      <c r="K674" s="398"/>
    </row>
    <row r="675" spans="2:11" ht="22.35" customHeight="1">
      <c r="B675" s="553"/>
      <c r="C675" s="250" t="s">
        <v>370</v>
      </c>
      <c r="D675" s="251"/>
      <c r="E675" s="303"/>
      <c r="F675" s="303"/>
      <c r="G675" s="253">
        <v>42.40361694128682</v>
      </c>
      <c r="H675" s="365">
        <f>G675*$H$61</f>
        <v>1364.5483931706099</v>
      </c>
      <c r="I675" s="242"/>
      <c r="J675" s="188"/>
      <c r="K675" s="398"/>
    </row>
    <row r="676" spans="2:11" ht="22.35" customHeight="1">
      <c r="B676" s="570"/>
      <c r="C676" s="255"/>
      <c r="D676" s="255"/>
      <c r="E676" s="303"/>
      <c r="F676" s="303"/>
      <c r="G676" s="253"/>
      <c r="H676" s="365"/>
      <c r="I676" s="242"/>
      <c r="J676" s="188"/>
      <c r="K676" s="398"/>
    </row>
    <row r="677" spans="2:11" ht="22.35" customHeight="1">
      <c r="B677" s="570"/>
      <c r="C677" s="255"/>
      <c r="D677" s="255"/>
      <c r="E677" s="303"/>
      <c r="F677" s="303"/>
      <c r="G677" s="253"/>
      <c r="H677" s="365"/>
      <c r="I677" s="242"/>
      <c r="J677" s="188"/>
      <c r="K677" s="398"/>
    </row>
    <row r="678" spans="2:11" ht="22.35" customHeight="1">
      <c r="B678" s="552"/>
      <c r="C678" s="318"/>
      <c r="D678" s="318"/>
      <c r="E678" s="319"/>
      <c r="F678" s="319"/>
      <c r="G678" s="320"/>
      <c r="H678" s="365"/>
      <c r="I678" s="242"/>
      <c r="J678" s="188"/>
      <c r="K678" s="398"/>
    </row>
    <row r="679" spans="2:11" ht="22.35" customHeight="1">
      <c r="B679" s="555"/>
      <c r="C679" s="369" t="s">
        <v>367</v>
      </c>
      <c r="D679" s="370" t="s">
        <v>119</v>
      </c>
      <c r="E679" s="301"/>
      <c r="F679" s="301"/>
      <c r="G679" s="240">
        <v>32.414303334925968</v>
      </c>
      <c r="H679" s="359">
        <f>G679*$H$61</f>
        <v>1043.0922813179177</v>
      </c>
      <c r="I679" s="242"/>
      <c r="J679" s="188"/>
      <c r="K679" s="398"/>
    </row>
    <row r="680" spans="2:11" ht="22.35" customHeight="1">
      <c r="B680" s="557"/>
      <c r="C680" s="238"/>
      <c r="D680" s="238"/>
      <c r="E680" s="301"/>
      <c r="F680" s="301"/>
      <c r="G680" s="240"/>
      <c r="H680" s="359"/>
      <c r="I680" s="242"/>
      <c r="J680" s="188"/>
      <c r="K680" s="398"/>
    </row>
    <row r="681" spans="2:11" ht="22.35" customHeight="1">
      <c r="B681" s="557"/>
      <c r="C681" s="238"/>
      <c r="D681" s="238"/>
      <c r="E681" s="301"/>
      <c r="F681" s="301"/>
      <c r="G681" s="240"/>
      <c r="H681" s="359"/>
      <c r="J681" s="188"/>
      <c r="K681" s="398"/>
    </row>
    <row r="682" spans="2:11" ht="22.35" customHeight="1">
      <c r="B682" s="390" t="s">
        <v>371</v>
      </c>
      <c r="C682" s="238"/>
      <c r="D682" s="238"/>
      <c r="E682" s="301"/>
      <c r="F682" s="301"/>
      <c r="G682" s="240"/>
      <c r="H682" s="266"/>
      <c r="J682" s="188"/>
    </row>
    <row r="683" spans="2:11">
      <c r="B683" s="390" t="str">
        <f>B597</f>
        <v>⁹) Під замовлення. Термін поставки від 2-х тижнів.</v>
      </c>
      <c r="J683" s="188"/>
    </row>
    <row r="684" spans="2:11" ht="39" customHeight="1">
      <c r="B684" s="225" t="s">
        <v>401</v>
      </c>
      <c r="C684" s="238"/>
      <c r="D684" s="238"/>
      <c r="E684" s="301"/>
      <c r="F684" s="301"/>
      <c r="G684" s="240"/>
      <c r="H684" s="266"/>
    </row>
    <row r="685" spans="2:11" ht="22.35" customHeight="1">
      <c r="B685" s="390"/>
      <c r="C685" s="238"/>
      <c r="D685" s="238"/>
      <c r="E685" s="301"/>
      <c r="F685" s="301"/>
      <c r="G685" s="240"/>
      <c r="H685" s="266"/>
    </row>
    <row r="686" spans="2:11" ht="22.35" customHeight="1">
      <c r="B686" s="390"/>
      <c r="C686" s="238"/>
      <c r="D686" s="238"/>
      <c r="E686" s="301"/>
      <c r="F686" s="301"/>
      <c r="G686" s="240"/>
    </row>
    <row r="687" spans="2:11" ht="22.35" customHeight="1">
      <c r="B687" s="232" t="s">
        <v>407</v>
      </c>
      <c r="C687" s="233"/>
      <c r="D687" s="234"/>
      <c r="E687" s="234"/>
      <c r="F687" s="234"/>
      <c r="G687" s="235"/>
      <c r="H687" s="235"/>
    </row>
    <row r="688" spans="2:11" ht="22.35" customHeight="1">
      <c r="B688" s="189" t="s">
        <v>225</v>
      </c>
      <c r="C688" s="190" t="s">
        <v>226</v>
      </c>
      <c r="D688" s="189" t="s">
        <v>249</v>
      </c>
      <c r="E688" s="189" t="s">
        <v>341</v>
      </c>
      <c r="F688" s="189"/>
      <c r="G688" s="236" t="s">
        <v>251</v>
      </c>
      <c r="H688" s="236" t="s">
        <v>254</v>
      </c>
    </row>
    <row r="689" spans="2:8" ht="22.35" customHeight="1">
      <c r="B689" s="550"/>
      <c r="C689" s="192" t="s">
        <v>372</v>
      </c>
      <c r="D689" s="238" t="s">
        <v>121</v>
      </c>
      <c r="E689" s="408" t="s">
        <v>479</v>
      </c>
      <c r="F689" s="301"/>
      <c r="G689" s="240">
        <v>0.71</v>
      </c>
      <c r="H689" s="359">
        <f>G689*$H$61</f>
        <v>22.847799999999999</v>
      </c>
    </row>
    <row r="690" spans="2:8" ht="22.35" customHeight="1">
      <c r="B690" s="551"/>
      <c r="C690" s="409" t="s">
        <v>125</v>
      </c>
      <c r="D690" s="243"/>
      <c r="E690" s="301"/>
      <c r="F690" s="301"/>
      <c r="G690" s="240"/>
      <c r="H690" s="241"/>
    </row>
    <row r="691" spans="2:8" ht="22.35" customHeight="1">
      <c r="B691" s="551"/>
      <c r="C691" s="409" t="s">
        <v>124</v>
      </c>
      <c r="D691" s="243"/>
      <c r="E691" s="301" t="s">
        <v>122</v>
      </c>
      <c r="F691" s="301"/>
      <c r="G691" s="240"/>
      <c r="H691" s="241"/>
    </row>
    <row r="692" spans="2:8" ht="22.35" customHeight="1">
      <c r="B692" s="552"/>
      <c r="C692" s="243" t="s">
        <v>123</v>
      </c>
      <c r="D692" s="315"/>
      <c r="E692" s="325" t="s">
        <v>399</v>
      </c>
      <c r="F692" s="325"/>
      <c r="G692" s="326"/>
      <c r="H692" s="327"/>
    </row>
    <row r="693" spans="2:8" ht="22.35" customHeight="1">
      <c r="B693" s="410" t="s">
        <v>395</v>
      </c>
      <c r="C693" s="243" t="s">
        <v>484</v>
      </c>
      <c r="D693" s="238"/>
      <c r="E693" s="301"/>
      <c r="F693" s="301"/>
      <c r="G693" s="240"/>
      <c r="H693" s="241"/>
    </row>
    <row r="694" spans="2:8" ht="22.35" customHeight="1">
      <c r="B694" s="411" t="s">
        <v>487</v>
      </c>
      <c r="C694" s="238"/>
      <c r="D694" s="238"/>
      <c r="E694" s="301"/>
      <c r="F694" s="301"/>
      <c r="G694" s="240"/>
      <c r="H694" s="266"/>
    </row>
    <row r="695" spans="2:8" ht="22.35" customHeight="1">
      <c r="B695" s="411" t="s">
        <v>396</v>
      </c>
      <c r="C695" s="238"/>
      <c r="D695" s="238"/>
      <c r="E695" s="301"/>
      <c r="F695" s="301"/>
      <c r="G695" s="240"/>
      <c r="H695" s="266"/>
    </row>
    <row r="696" spans="2:8" ht="22.35" customHeight="1">
      <c r="B696" s="411" t="s">
        <v>397</v>
      </c>
    </row>
    <row r="697" spans="2:8" ht="22.35" customHeight="1">
      <c r="B697" s="411" t="s">
        <v>398</v>
      </c>
    </row>
    <row r="698" spans="2:8" ht="22.35" customHeight="1">
      <c r="B698" s="550"/>
      <c r="C698" s="192" t="s">
        <v>372</v>
      </c>
      <c r="D698" s="238" t="s">
        <v>121</v>
      </c>
      <c r="E698" s="408" t="s">
        <v>479</v>
      </c>
      <c r="F698" s="430"/>
      <c r="G698" s="240">
        <v>1.3</v>
      </c>
      <c r="H698" s="359">
        <f>G698*$H$61</f>
        <v>41.834000000000003</v>
      </c>
    </row>
    <row r="699" spans="2:8" ht="22.35" customHeight="1">
      <c r="B699" s="551"/>
      <c r="C699" s="409" t="s">
        <v>125</v>
      </c>
      <c r="D699" s="243"/>
      <c r="E699" s="430"/>
      <c r="F699" s="430"/>
      <c r="G699" s="240"/>
      <c r="H699" s="241"/>
    </row>
    <row r="700" spans="2:8" ht="22.35" customHeight="1">
      <c r="B700" s="551"/>
      <c r="C700" s="409" t="s">
        <v>482</v>
      </c>
      <c r="D700" s="243"/>
      <c r="E700" s="430" t="s">
        <v>122</v>
      </c>
      <c r="F700" s="430"/>
      <c r="G700" s="240"/>
      <c r="H700" s="241"/>
    </row>
    <row r="701" spans="2:8" ht="22.35" customHeight="1">
      <c r="B701" s="552"/>
      <c r="C701" s="243" t="s">
        <v>123</v>
      </c>
      <c r="D701" s="315"/>
      <c r="E701" s="429" t="s">
        <v>399</v>
      </c>
      <c r="F701" s="429"/>
      <c r="G701" s="326"/>
      <c r="H701" s="327"/>
    </row>
    <row r="702" spans="2:8" ht="22.35" customHeight="1">
      <c r="B702" s="410" t="s">
        <v>395</v>
      </c>
      <c r="C702" s="243" t="s">
        <v>485</v>
      </c>
      <c r="D702" s="238"/>
      <c r="E702" s="430"/>
      <c r="F702" s="430"/>
      <c r="G702" s="240"/>
      <c r="H702" s="241"/>
    </row>
    <row r="703" spans="2:8" ht="22.35" customHeight="1">
      <c r="B703" s="411" t="s">
        <v>487</v>
      </c>
      <c r="C703" s="238"/>
      <c r="D703" s="238"/>
      <c r="E703" s="430"/>
      <c r="F703" s="430"/>
      <c r="G703" s="240"/>
      <c r="H703" s="266"/>
    </row>
    <row r="704" spans="2:8" ht="22.35" customHeight="1">
      <c r="B704" s="411" t="s">
        <v>486</v>
      </c>
      <c r="C704" s="238"/>
      <c r="D704" s="238"/>
      <c r="E704" s="430"/>
      <c r="F704" s="430"/>
      <c r="G704" s="240"/>
      <c r="H704" s="266"/>
    </row>
    <row r="705" spans="2:8" ht="22.35" customHeight="1">
      <c r="B705" s="411" t="s">
        <v>397</v>
      </c>
    </row>
    <row r="706" spans="2:8" ht="22.35" customHeight="1">
      <c r="B706" s="411" t="s">
        <v>483</v>
      </c>
    </row>
    <row r="707" spans="2:8" ht="22.35" customHeight="1">
      <c r="B707" s="550"/>
      <c r="C707" s="192" t="s">
        <v>481</v>
      </c>
      <c r="D707" s="238" t="s">
        <v>121</v>
      </c>
      <c r="E707" s="408" t="s">
        <v>479</v>
      </c>
      <c r="F707" s="430"/>
      <c r="G707" s="240">
        <v>0.61</v>
      </c>
      <c r="H707" s="359">
        <f>G707*$H$61</f>
        <v>19.629799999999999</v>
      </c>
    </row>
    <row r="708" spans="2:8" ht="22.35" customHeight="1">
      <c r="B708" s="551"/>
      <c r="C708" s="409" t="s">
        <v>125</v>
      </c>
      <c r="D708" s="243"/>
      <c r="E708" s="430"/>
      <c r="F708" s="430"/>
      <c r="G708" s="240"/>
      <c r="H708" s="241"/>
    </row>
    <row r="709" spans="2:8" ht="22.35" customHeight="1">
      <c r="B709" s="551"/>
      <c r="C709" s="409" t="s">
        <v>480</v>
      </c>
      <c r="D709" s="243"/>
      <c r="E709" s="430" t="s">
        <v>122</v>
      </c>
      <c r="F709" s="430"/>
      <c r="G709" s="240"/>
      <c r="H709" s="241"/>
    </row>
    <row r="710" spans="2:8" ht="22.35" customHeight="1">
      <c r="B710" s="552"/>
      <c r="C710" s="243" t="s">
        <v>123</v>
      </c>
      <c r="D710" s="315"/>
      <c r="E710" s="429" t="s">
        <v>399</v>
      </c>
      <c r="F710" s="429"/>
      <c r="G710" s="326"/>
      <c r="H710" s="327"/>
    </row>
    <row r="711" spans="2:8" ht="22.35" customHeight="1">
      <c r="B711" s="410" t="s">
        <v>395</v>
      </c>
      <c r="C711" s="243"/>
      <c r="D711" s="238"/>
      <c r="E711" s="430"/>
      <c r="F711" s="430"/>
      <c r="G711" s="240"/>
      <c r="H711" s="241"/>
    </row>
    <row r="712" spans="2:8" ht="22.35" customHeight="1">
      <c r="B712" s="411" t="s">
        <v>513</v>
      </c>
      <c r="C712" s="238"/>
      <c r="D712" s="238"/>
      <c r="E712" s="430"/>
      <c r="F712" s="430"/>
      <c r="G712" s="240"/>
      <c r="H712" s="266"/>
    </row>
    <row r="713" spans="2:8" ht="22.35" customHeight="1">
      <c r="B713" s="411" t="s">
        <v>514</v>
      </c>
      <c r="C713" s="238"/>
      <c r="D713" s="238"/>
      <c r="E713" s="430"/>
      <c r="F713" s="430"/>
      <c r="G713" s="240"/>
      <c r="H713" s="266"/>
    </row>
    <row r="714" spans="2:8" ht="22.35" customHeight="1">
      <c r="B714" s="411" t="s">
        <v>488</v>
      </c>
    </row>
    <row r="715" spans="2:8" ht="22.35" customHeight="1">
      <c r="B715" s="411" t="s">
        <v>398</v>
      </c>
      <c r="C715" s="180"/>
      <c r="D715" s="180"/>
    </row>
    <row r="716" spans="2:8" ht="22.35" customHeight="1">
      <c r="B716" s="411"/>
      <c r="C716" s="306" t="s">
        <v>516</v>
      </c>
      <c r="E716" s="408" t="s">
        <v>479</v>
      </c>
      <c r="G716" s="240">
        <v>5.54</v>
      </c>
      <c r="H716" s="359">
        <f>G716*$H$61</f>
        <v>178.27719999999999</v>
      </c>
    </row>
    <row r="717" spans="2:8" ht="22.35" customHeight="1">
      <c r="B717" s="411"/>
      <c r="C717" s="610" t="s">
        <v>517</v>
      </c>
      <c r="D717" s="454" t="s">
        <v>515</v>
      </c>
    </row>
    <row r="718" spans="2:8" ht="22.35" customHeight="1">
      <c r="B718" s="411"/>
      <c r="C718" s="610"/>
    </row>
    <row r="719" spans="2:8" ht="22.35" customHeight="1">
      <c r="B719" s="411"/>
    </row>
    <row r="720" spans="2:8" ht="44.65" customHeight="1">
      <c r="B720" s="225" t="s">
        <v>400</v>
      </c>
      <c r="C720" s="298"/>
      <c r="D720" s="324"/>
      <c r="G720" s="227"/>
    </row>
    <row r="721" spans="2:8" ht="22.35" customHeight="1">
      <c r="B721" s="323"/>
      <c r="C721" s="324"/>
    </row>
    <row r="722" spans="2:8" ht="22.35" customHeight="1">
      <c r="B722" s="232" t="s">
        <v>4</v>
      </c>
      <c r="C722" s="233"/>
      <c r="D722" s="234"/>
      <c r="E722" s="234"/>
      <c r="F722" s="234"/>
      <c r="G722" s="235"/>
      <c r="H722" s="235"/>
    </row>
    <row r="723" spans="2:8" ht="22.35" customHeight="1">
      <c r="B723" s="189" t="s">
        <v>225</v>
      </c>
      <c r="C723" s="190" t="s">
        <v>226</v>
      </c>
      <c r="D723" s="189" t="s">
        <v>249</v>
      </c>
      <c r="E723" s="189" t="s">
        <v>341</v>
      </c>
      <c r="F723" s="189"/>
      <c r="G723" s="236" t="s">
        <v>252</v>
      </c>
      <c r="H723" s="236" t="s">
        <v>255</v>
      </c>
    </row>
    <row r="724" spans="2:8" ht="22.35" customHeight="1">
      <c r="B724" s="550"/>
      <c r="C724" s="237" t="s">
        <v>402</v>
      </c>
      <c r="D724" s="560" t="s">
        <v>525</v>
      </c>
      <c r="E724" s="560" t="s">
        <v>526</v>
      </c>
      <c r="F724" s="301"/>
      <c r="G724" s="240">
        <v>95.96</v>
      </c>
      <c r="H724" s="359">
        <f>G724*$H$61</f>
        <v>3087.9928</v>
      </c>
    </row>
    <row r="725" spans="2:8" ht="22.35" customHeight="1">
      <c r="B725" s="551"/>
      <c r="C725" s="389" t="s">
        <v>81</v>
      </c>
      <c r="D725" s="560"/>
      <c r="E725" s="560"/>
      <c r="F725" s="301"/>
      <c r="G725" s="240"/>
      <c r="H725" s="241"/>
    </row>
    <row r="726" spans="2:8" ht="22.35" customHeight="1">
      <c r="B726" s="551"/>
      <c r="C726" s="243"/>
      <c r="D726" s="560"/>
      <c r="E726" s="565"/>
      <c r="F726" s="301"/>
      <c r="G726" s="240"/>
      <c r="H726" s="241"/>
    </row>
    <row r="727" spans="2:8" ht="22.35" customHeight="1">
      <c r="B727" s="550"/>
      <c r="C727" s="328" t="s">
        <v>391</v>
      </c>
      <c r="D727" s="562" t="s">
        <v>527</v>
      </c>
      <c r="E727" s="562" t="s">
        <v>526</v>
      </c>
      <c r="F727" s="303"/>
      <c r="G727" s="253">
        <v>82</v>
      </c>
      <c r="H727" s="365">
        <f>G727*$H$61</f>
        <v>2638.7599999999998</v>
      </c>
    </row>
    <row r="728" spans="2:8" ht="22.35" customHeight="1">
      <c r="B728" s="550"/>
      <c r="C728" s="264" t="s">
        <v>403</v>
      </c>
      <c r="D728" s="561"/>
      <c r="E728" s="561"/>
      <c r="F728" s="303"/>
      <c r="G728" s="253"/>
      <c r="H728" s="365"/>
    </row>
    <row r="729" spans="2:8" ht="22.35" customHeight="1">
      <c r="B729" s="550"/>
      <c r="C729" s="251"/>
      <c r="D729" s="561"/>
      <c r="E729" s="412"/>
      <c r="F729" s="412"/>
      <c r="G729" s="253"/>
      <c r="H729" s="365"/>
    </row>
    <row r="730" spans="2:8" ht="22.35" customHeight="1">
      <c r="B730" s="554"/>
      <c r="C730" s="342"/>
      <c r="D730" s="564"/>
      <c r="E730" s="413"/>
      <c r="F730" s="413"/>
      <c r="G730" s="320"/>
      <c r="H730" s="330"/>
    </row>
    <row r="731" spans="2:8" ht="22.35" customHeight="1">
      <c r="B731" s="555"/>
      <c r="C731" s="460" t="s">
        <v>532</v>
      </c>
      <c r="D731" s="563" t="s">
        <v>528</v>
      </c>
      <c r="E731" s="563" t="s">
        <v>526</v>
      </c>
      <c r="F731" s="471"/>
      <c r="G731" s="240">
        <v>60</v>
      </c>
      <c r="H731" s="359">
        <f>G731*$H$61</f>
        <v>1930.8</v>
      </c>
    </row>
    <row r="732" spans="2:8" ht="22.35" customHeight="1">
      <c r="B732" s="557"/>
      <c r="C732" s="459" t="s">
        <v>403</v>
      </c>
      <c r="D732" s="560"/>
      <c r="E732" s="560"/>
      <c r="F732" s="471"/>
      <c r="G732" s="240"/>
      <c r="H732" s="241"/>
    </row>
    <row r="733" spans="2:8" ht="22.35" customHeight="1">
      <c r="B733" s="557"/>
      <c r="C733" s="461" t="s">
        <v>537</v>
      </c>
      <c r="D733" s="560"/>
      <c r="E733" s="471"/>
      <c r="F733" s="471"/>
      <c r="G733" s="240"/>
      <c r="H733" s="241"/>
    </row>
    <row r="734" spans="2:8" ht="22.35" customHeight="1">
      <c r="B734" s="455"/>
      <c r="C734" s="461"/>
      <c r="D734" s="238"/>
      <c r="E734" s="471"/>
      <c r="F734" s="471"/>
      <c r="G734" s="240"/>
      <c r="H734" s="241"/>
    </row>
    <row r="735" spans="2:8" ht="22.35" customHeight="1">
      <c r="B735" s="557"/>
      <c r="C735" s="457" t="s">
        <v>385</v>
      </c>
      <c r="D735" s="561" t="s">
        <v>529</v>
      </c>
      <c r="E735" s="562" t="s">
        <v>526</v>
      </c>
      <c r="F735" s="412"/>
      <c r="G735" s="253">
        <v>35</v>
      </c>
      <c r="H735" s="365">
        <f>G735*$H$61</f>
        <v>1126.3</v>
      </c>
    </row>
    <row r="736" spans="2:8" ht="22.35" customHeight="1">
      <c r="B736" s="557"/>
      <c r="C736" s="457" t="s">
        <v>80</v>
      </c>
      <c r="D736" s="561"/>
      <c r="E736" s="561"/>
      <c r="F736" s="412"/>
      <c r="G736" s="253"/>
      <c r="H736" s="254"/>
    </row>
    <row r="737" spans="2:8" ht="22.35" customHeight="1">
      <c r="B737" s="557"/>
      <c r="C737" s="457" t="s">
        <v>82</v>
      </c>
      <c r="D737" s="561"/>
      <c r="E737" s="412"/>
      <c r="F737" s="412"/>
      <c r="G737" s="253"/>
      <c r="H737" s="254"/>
    </row>
    <row r="738" spans="2:8" ht="22.35" customHeight="1">
      <c r="B738" s="455"/>
      <c r="C738" s="457"/>
      <c r="D738" s="251"/>
      <c r="E738" s="412"/>
      <c r="F738" s="412"/>
      <c r="G738" s="253"/>
      <c r="H738" s="254"/>
    </row>
    <row r="739" spans="2:8" ht="22.35" customHeight="1">
      <c r="B739" s="557"/>
      <c r="C739" s="461" t="s">
        <v>387</v>
      </c>
      <c r="D739" s="560" t="s">
        <v>530</v>
      </c>
      <c r="E739" s="563" t="s">
        <v>526</v>
      </c>
      <c r="F739" s="471"/>
      <c r="G739" s="240">
        <v>67</v>
      </c>
      <c r="H739" s="241">
        <f>G739*$H$61</f>
        <v>2156.06</v>
      </c>
    </row>
    <row r="740" spans="2:8" ht="22.35" customHeight="1">
      <c r="B740" s="557"/>
      <c r="C740" s="461" t="s">
        <v>388</v>
      </c>
      <c r="D740" s="560"/>
      <c r="E740" s="560"/>
      <c r="F740" s="471"/>
      <c r="G740" s="240"/>
      <c r="H740" s="241"/>
    </row>
    <row r="741" spans="2:8" ht="22.35" customHeight="1">
      <c r="B741" s="557"/>
      <c r="C741" s="461"/>
      <c r="D741" s="560"/>
      <c r="E741" s="471"/>
      <c r="F741" s="471"/>
      <c r="G741" s="240"/>
      <c r="H741" s="241"/>
    </row>
    <row r="742" spans="2:8" ht="22.35" customHeight="1">
      <c r="B742" s="455"/>
      <c r="C742" s="461"/>
      <c r="D742" s="238"/>
      <c r="E742" s="471"/>
      <c r="F742" s="471"/>
      <c r="G742" s="240"/>
      <c r="H742" s="241"/>
    </row>
    <row r="743" spans="2:8" ht="21.75" customHeight="1">
      <c r="B743" s="232" t="s">
        <v>531</v>
      </c>
      <c r="C743" s="233"/>
      <c r="D743" s="234"/>
      <c r="E743" s="234"/>
      <c r="F743" s="234"/>
      <c r="G743" s="235"/>
      <c r="H743" s="235"/>
    </row>
    <row r="744" spans="2:8" ht="22.35" customHeight="1">
      <c r="B744" s="189" t="s">
        <v>225</v>
      </c>
      <c r="C744" s="190" t="s">
        <v>226</v>
      </c>
      <c r="D744" s="189" t="s">
        <v>249</v>
      </c>
      <c r="E744" s="189" t="s">
        <v>386</v>
      </c>
      <c r="F744" s="189"/>
      <c r="G744" s="236" t="s">
        <v>252</v>
      </c>
      <c r="H744" s="236" t="s">
        <v>255</v>
      </c>
    </row>
    <row r="745" spans="2:8" ht="22.35" customHeight="1">
      <c r="B745" s="557"/>
      <c r="C745" s="458" t="s">
        <v>532</v>
      </c>
      <c r="D745" s="561" t="s">
        <v>535</v>
      </c>
      <c r="E745" s="303" t="s">
        <v>534</v>
      </c>
      <c r="F745" s="412"/>
      <c r="G745" s="253">
        <v>79.5</v>
      </c>
      <c r="H745" s="254">
        <f>G745*$H$61</f>
        <v>2558.31</v>
      </c>
    </row>
    <row r="746" spans="2:8" ht="22.35" customHeight="1">
      <c r="B746" s="557"/>
      <c r="C746" s="470" t="s">
        <v>403</v>
      </c>
      <c r="D746" s="561"/>
      <c r="E746" s="412"/>
      <c r="F746" s="412"/>
      <c r="G746" s="253"/>
      <c r="H746" s="254"/>
    </row>
    <row r="747" spans="2:8" ht="22.35" customHeight="1">
      <c r="B747" s="557"/>
      <c r="C747" s="457" t="s">
        <v>533</v>
      </c>
      <c r="D747" s="561"/>
      <c r="E747" s="412"/>
      <c r="F747" s="412"/>
      <c r="G747" s="253"/>
      <c r="H747" s="254"/>
    </row>
    <row r="748" spans="2:8" ht="22.35" customHeight="1">
      <c r="B748" s="557"/>
      <c r="C748" s="457"/>
      <c r="D748" s="561"/>
      <c r="E748" s="412"/>
      <c r="F748" s="412"/>
      <c r="G748" s="253"/>
      <c r="H748" s="254"/>
    </row>
    <row r="749" spans="2:8" ht="22.35" customHeight="1">
      <c r="B749" s="557"/>
      <c r="C749" s="460" t="s">
        <v>532</v>
      </c>
      <c r="D749" s="560" t="s">
        <v>536</v>
      </c>
      <c r="E749" s="456" t="s">
        <v>534</v>
      </c>
      <c r="F749" s="471"/>
      <c r="G749" s="240">
        <v>44.5</v>
      </c>
      <c r="H749" s="241">
        <f>G749*$H$61</f>
        <v>1432.01</v>
      </c>
    </row>
    <row r="750" spans="2:8" ht="22.35" customHeight="1">
      <c r="B750" s="557"/>
      <c r="C750" s="459" t="s">
        <v>403</v>
      </c>
      <c r="D750" s="560"/>
      <c r="E750" s="471"/>
      <c r="F750" s="471"/>
      <c r="G750" s="240"/>
      <c r="H750" s="241"/>
    </row>
    <row r="751" spans="2:8" ht="22.35" customHeight="1">
      <c r="B751" s="557"/>
      <c r="C751" s="461" t="s">
        <v>537</v>
      </c>
      <c r="D751" s="560"/>
      <c r="E751" s="471"/>
      <c r="F751" s="471"/>
      <c r="G751" s="240"/>
      <c r="H751" s="241"/>
    </row>
    <row r="752" spans="2:8" ht="22.35" customHeight="1">
      <c r="B752" s="557"/>
      <c r="C752" s="457"/>
      <c r="D752" s="561" t="s">
        <v>538</v>
      </c>
      <c r="E752" s="303" t="s">
        <v>534</v>
      </c>
      <c r="F752" s="412"/>
      <c r="G752" s="253">
        <v>39.5</v>
      </c>
      <c r="H752" s="254">
        <f>G752*$H$61</f>
        <v>1271.1099999999999</v>
      </c>
    </row>
    <row r="753" spans="2:8" ht="22.35" customHeight="1">
      <c r="B753" s="557"/>
      <c r="C753" s="457"/>
      <c r="D753" s="561"/>
      <c r="E753" s="412"/>
      <c r="F753" s="412"/>
      <c r="G753" s="253"/>
      <c r="H753" s="254"/>
    </row>
    <row r="754" spans="2:8" ht="22.35" customHeight="1">
      <c r="B754" s="557"/>
      <c r="C754" s="457"/>
      <c r="D754" s="561"/>
      <c r="E754" s="412"/>
      <c r="F754" s="412"/>
      <c r="G754" s="253"/>
      <c r="H754" s="254"/>
    </row>
    <row r="755" spans="2:8" ht="22.35" customHeight="1">
      <c r="B755" s="557"/>
      <c r="C755" s="461"/>
      <c r="D755" s="560" t="s">
        <v>539</v>
      </c>
      <c r="E755" s="456" t="s">
        <v>534</v>
      </c>
      <c r="F755" s="471"/>
      <c r="G755" s="240">
        <v>26.5</v>
      </c>
      <c r="H755" s="241">
        <f>G755*$H$61</f>
        <v>852.77</v>
      </c>
    </row>
    <row r="756" spans="2:8" ht="22.35" customHeight="1">
      <c r="B756" s="557"/>
      <c r="C756" s="461"/>
      <c r="D756" s="560"/>
      <c r="E756" s="471"/>
      <c r="F756" s="471"/>
      <c r="G756" s="240"/>
      <c r="H756" s="241"/>
    </row>
    <row r="757" spans="2:8" ht="22.35" customHeight="1">
      <c r="B757" s="557"/>
      <c r="C757" s="461"/>
      <c r="D757" s="560"/>
      <c r="E757" s="471"/>
      <c r="F757" s="471"/>
      <c r="G757" s="240"/>
      <c r="H757" s="241"/>
    </row>
    <row r="758" spans="2:8" ht="22.35" customHeight="1">
      <c r="B758" s="455"/>
      <c r="C758" s="461"/>
      <c r="D758" s="238"/>
      <c r="E758" s="471"/>
      <c r="F758" s="471"/>
      <c r="G758" s="240"/>
      <c r="H758" s="241"/>
    </row>
    <row r="759" spans="2:8" ht="22.35" customHeight="1">
      <c r="B759" s="232" t="s">
        <v>540</v>
      </c>
      <c r="C759" s="233"/>
      <c r="D759" s="234"/>
      <c r="E759" s="234"/>
      <c r="F759" s="234"/>
      <c r="G759" s="235"/>
      <c r="H759" s="235"/>
    </row>
    <row r="760" spans="2:8" ht="22.35" customHeight="1">
      <c r="B760" s="189" t="s">
        <v>225</v>
      </c>
      <c r="C760" s="190" t="s">
        <v>226</v>
      </c>
      <c r="D760" s="189" t="s">
        <v>249</v>
      </c>
      <c r="E760" s="189" t="s">
        <v>386</v>
      </c>
      <c r="F760" s="189"/>
      <c r="G760" s="236" t="s">
        <v>252</v>
      </c>
      <c r="H760" s="236" t="s">
        <v>255</v>
      </c>
    </row>
    <row r="761" spans="2:8" ht="22.35" customHeight="1">
      <c r="B761" s="557"/>
      <c r="C761" s="458" t="s">
        <v>532</v>
      </c>
      <c r="D761" s="561" t="s">
        <v>554</v>
      </c>
      <c r="E761" s="558" t="s">
        <v>526</v>
      </c>
      <c r="F761" s="412"/>
      <c r="G761" s="253">
        <v>79.5</v>
      </c>
      <c r="H761" s="254">
        <f>G761*$H$61</f>
        <v>2558.31</v>
      </c>
    </row>
    <row r="762" spans="2:8" ht="22.35" customHeight="1">
      <c r="B762" s="557"/>
      <c r="C762" s="470" t="s">
        <v>403</v>
      </c>
      <c r="D762" s="561"/>
      <c r="E762" s="558"/>
      <c r="F762" s="412"/>
      <c r="G762" s="253"/>
      <c r="H762" s="254"/>
    </row>
    <row r="763" spans="2:8" ht="22.35" customHeight="1">
      <c r="B763" s="557"/>
      <c r="C763" s="457" t="s">
        <v>533</v>
      </c>
      <c r="D763" s="561"/>
      <c r="E763" s="412"/>
      <c r="F763" s="412"/>
      <c r="G763" s="253"/>
      <c r="H763" s="254"/>
    </row>
    <row r="764" spans="2:8" ht="22.35" customHeight="1">
      <c r="B764" s="557"/>
      <c r="C764" s="457"/>
      <c r="D764" s="561"/>
      <c r="E764" s="412"/>
      <c r="F764" s="412"/>
      <c r="G764" s="253"/>
      <c r="H764" s="254"/>
    </row>
    <row r="765" spans="2:8" ht="22.35" customHeight="1">
      <c r="B765" s="557"/>
      <c r="C765" s="460" t="s">
        <v>532</v>
      </c>
      <c r="D765" s="560" t="s">
        <v>541</v>
      </c>
      <c r="E765" s="559" t="s">
        <v>526</v>
      </c>
      <c r="F765" s="471"/>
      <c r="G765" s="240">
        <v>53</v>
      </c>
      <c r="H765" s="241">
        <f>G765*$H$61</f>
        <v>1705.54</v>
      </c>
    </row>
    <row r="766" spans="2:8" ht="22.35" customHeight="1">
      <c r="B766" s="557"/>
      <c r="C766" s="459" t="s">
        <v>403</v>
      </c>
      <c r="D766" s="560"/>
      <c r="E766" s="559"/>
      <c r="F766" s="471"/>
      <c r="G766" s="240"/>
      <c r="H766" s="241"/>
    </row>
    <row r="767" spans="2:8" ht="22.35" customHeight="1">
      <c r="B767" s="557"/>
      <c r="C767" s="461" t="s">
        <v>646</v>
      </c>
      <c r="D767" s="560"/>
      <c r="E767" s="471"/>
      <c r="F767" s="471"/>
      <c r="G767" s="240"/>
      <c r="H767" s="241"/>
    </row>
    <row r="768" spans="2:8" ht="22.35" customHeight="1">
      <c r="B768" s="557"/>
      <c r="C768" s="461"/>
      <c r="D768" s="560"/>
      <c r="E768" s="471"/>
      <c r="F768" s="471"/>
      <c r="G768" s="240"/>
      <c r="H768" s="241"/>
    </row>
    <row r="769" spans="2:8" ht="22.35" customHeight="1">
      <c r="B769" s="557"/>
      <c r="C769" s="457" t="s">
        <v>556</v>
      </c>
      <c r="D769" s="561" t="s">
        <v>552</v>
      </c>
      <c r="E769" s="558" t="s">
        <v>555</v>
      </c>
      <c r="F769" s="412"/>
      <c r="G769" s="253">
        <v>13</v>
      </c>
      <c r="H769" s="254">
        <f>G769*$H$61</f>
        <v>418.34</v>
      </c>
    </row>
    <row r="770" spans="2:8" ht="22.35" customHeight="1">
      <c r="B770" s="557"/>
      <c r="C770" s="457"/>
      <c r="D770" s="561"/>
      <c r="E770" s="558"/>
      <c r="F770" s="412"/>
      <c r="G770" s="253"/>
      <c r="H770" s="254"/>
    </row>
    <row r="771" spans="2:8" ht="22.35" customHeight="1">
      <c r="B771" s="557"/>
      <c r="C771" s="472" t="s">
        <v>557</v>
      </c>
      <c r="D771" s="561"/>
      <c r="E771" s="412"/>
      <c r="F771" s="412"/>
      <c r="G771" s="253"/>
      <c r="H771" s="254"/>
    </row>
    <row r="772" spans="2:8" ht="22.35" customHeight="1">
      <c r="B772" s="455"/>
      <c r="C772" s="457"/>
      <c r="D772" s="561"/>
      <c r="E772" s="412"/>
      <c r="F772" s="412"/>
      <c r="G772" s="253"/>
      <c r="H772" s="254"/>
    </row>
    <row r="773" spans="2:8" ht="22.35" customHeight="1">
      <c r="B773" s="557"/>
      <c r="C773" s="461" t="s">
        <v>544</v>
      </c>
      <c r="D773" s="560" t="s">
        <v>542</v>
      </c>
      <c r="E773" s="559" t="s">
        <v>526</v>
      </c>
      <c r="F773" s="471"/>
      <c r="G773" s="240">
        <v>39.5</v>
      </c>
      <c r="H773" s="241">
        <f>G773*$H$61</f>
        <v>1271.1099999999999</v>
      </c>
    </row>
    <row r="774" spans="2:8" ht="22.35" customHeight="1">
      <c r="B774" s="557"/>
      <c r="C774" s="461" t="s">
        <v>545</v>
      </c>
      <c r="D774" s="560"/>
      <c r="E774" s="559"/>
      <c r="F774" s="471"/>
      <c r="G774" s="240"/>
      <c r="H774" s="241"/>
    </row>
    <row r="775" spans="2:8" ht="22.35" customHeight="1">
      <c r="B775" s="557"/>
      <c r="C775" s="461" t="s">
        <v>532</v>
      </c>
      <c r="D775" s="560"/>
      <c r="E775" s="471"/>
      <c r="F775" s="471"/>
      <c r="G775" s="240"/>
      <c r="H775" s="241"/>
    </row>
    <row r="776" spans="2:8" ht="22.35" customHeight="1">
      <c r="B776" s="557"/>
      <c r="C776" s="461"/>
      <c r="D776" s="560"/>
      <c r="E776" s="471"/>
      <c r="F776" s="471"/>
      <c r="G776" s="240"/>
      <c r="H776" s="241"/>
    </row>
    <row r="777" spans="2:8" ht="22.35" customHeight="1">
      <c r="B777" s="557"/>
      <c r="C777" s="457" t="s">
        <v>544</v>
      </c>
      <c r="D777" s="561" t="s">
        <v>543</v>
      </c>
      <c r="E777" s="558" t="s">
        <v>526</v>
      </c>
      <c r="F777" s="412"/>
      <c r="G777" s="253">
        <v>26.5</v>
      </c>
      <c r="H777" s="254">
        <f>G777*$H$61</f>
        <v>852.77</v>
      </c>
    </row>
    <row r="778" spans="2:8" ht="22.35" customHeight="1">
      <c r="B778" s="557"/>
      <c r="C778" s="457" t="s">
        <v>546</v>
      </c>
      <c r="D778" s="561"/>
      <c r="E778" s="558"/>
      <c r="F778" s="412"/>
      <c r="G778" s="253"/>
      <c r="H778" s="254"/>
    </row>
    <row r="779" spans="2:8" ht="22.35" customHeight="1">
      <c r="B779" s="557"/>
      <c r="C779" s="457" t="s">
        <v>532</v>
      </c>
      <c r="D779" s="561"/>
      <c r="E779" s="412"/>
      <c r="F779" s="412"/>
      <c r="G779" s="253"/>
      <c r="H779" s="254"/>
    </row>
    <row r="780" spans="2:8" ht="22.35" customHeight="1">
      <c r="B780" s="557"/>
      <c r="C780" s="457"/>
      <c r="D780" s="561"/>
      <c r="E780" s="412"/>
      <c r="F780" s="412"/>
      <c r="G780" s="253"/>
      <c r="H780" s="254"/>
    </row>
    <row r="781" spans="2:8" ht="22.35" customHeight="1">
      <c r="B781" s="455"/>
      <c r="C781" s="461"/>
      <c r="D781" s="238"/>
      <c r="E781" s="471"/>
      <c r="F781" s="471"/>
      <c r="G781" s="240"/>
      <c r="H781" s="241"/>
    </row>
    <row r="782" spans="2:8" ht="22.35" customHeight="1">
      <c r="B782" s="455"/>
      <c r="C782" s="461"/>
      <c r="D782" s="238"/>
      <c r="E782" s="471"/>
      <c r="F782" s="471"/>
      <c r="G782" s="240"/>
      <c r="H782" s="241"/>
    </row>
    <row r="783" spans="2:8" ht="22.35" customHeight="1">
      <c r="B783" s="232" t="s">
        <v>547</v>
      </c>
      <c r="C783" s="233"/>
      <c r="D783" s="234"/>
      <c r="E783" s="234"/>
      <c r="F783" s="234"/>
      <c r="G783" s="235"/>
      <c r="H783" s="235"/>
    </row>
    <row r="784" spans="2:8" ht="22.35" customHeight="1">
      <c r="B784" s="189" t="s">
        <v>225</v>
      </c>
      <c r="C784" s="190" t="s">
        <v>226</v>
      </c>
      <c r="D784" s="189" t="s">
        <v>249</v>
      </c>
      <c r="E784" s="189" t="s">
        <v>386</v>
      </c>
      <c r="F784" s="189"/>
      <c r="G784" s="236" t="s">
        <v>252</v>
      </c>
      <c r="H784" s="236" t="s">
        <v>255</v>
      </c>
    </row>
    <row r="785" spans="2:8" ht="22.35" customHeight="1">
      <c r="B785" s="557"/>
      <c r="C785" s="460" t="s">
        <v>532</v>
      </c>
      <c r="D785" s="560" t="s">
        <v>548</v>
      </c>
      <c r="E785" s="559" t="s">
        <v>526</v>
      </c>
      <c r="F785" s="471"/>
      <c r="G785" s="240">
        <v>79.5</v>
      </c>
      <c r="H785" s="241">
        <f>G785*$H$61</f>
        <v>2558.31</v>
      </c>
    </row>
    <row r="786" spans="2:8" ht="22.35" customHeight="1">
      <c r="B786" s="557"/>
      <c r="C786" s="459" t="s">
        <v>403</v>
      </c>
      <c r="D786" s="560"/>
      <c r="E786" s="559"/>
      <c r="F786" s="471"/>
      <c r="G786" s="240"/>
      <c r="H786" s="241"/>
    </row>
    <row r="787" spans="2:8" ht="22.35" customHeight="1">
      <c r="B787" s="557"/>
      <c r="C787" s="461" t="s">
        <v>533</v>
      </c>
      <c r="D787" s="560"/>
      <c r="E787" s="471"/>
      <c r="F787" s="471"/>
      <c r="G787" s="240"/>
      <c r="H787" s="241"/>
    </row>
    <row r="788" spans="2:8" ht="22.35" customHeight="1">
      <c r="B788" s="557"/>
      <c r="C788" s="461"/>
      <c r="D788" s="560"/>
      <c r="E788" s="471"/>
      <c r="F788" s="471"/>
      <c r="G788" s="240"/>
      <c r="H788" s="241"/>
    </row>
    <row r="789" spans="2:8" ht="22.35" customHeight="1">
      <c r="B789" s="557"/>
      <c r="C789" s="458" t="s">
        <v>532</v>
      </c>
      <c r="D789" s="561" t="s">
        <v>549</v>
      </c>
      <c r="E789" s="558" t="s">
        <v>526</v>
      </c>
      <c r="F789" s="412"/>
      <c r="G789" s="253">
        <v>53</v>
      </c>
      <c r="H789" s="254">
        <f>G789*$H$61</f>
        <v>1705.54</v>
      </c>
    </row>
    <row r="790" spans="2:8" ht="22.35" customHeight="1">
      <c r="B790" s="557"/>
      <c r="C790" s="470" t="s">
        <v>403</v>
      </c>
      <c r="D790" s="561"/>
      <c r="E790" s="558"/>
      <c r="F790" s="412"/>
      <c r="G790" s="253"/>
      <c r="H790" s="254"/>
    </row>
    <row r="791" spans="2:8" ht="22.35" customHeight="1">
      <c r="B791" s="557"/>
      <c r="C791" s="457" t="s">
        <v>647</v>
      </c>
      <c r="D791" s="561"/>
      <c r="E791" s="412"/>
      <c r="F791" s="412"/>
      <c r="G791" s="253"/>
      <c r="H791" s="254"/>
    </row>
    <row r="792" spans="2:8" ht="22.35" customHeight="1">
      <c r="B792" s="557"/>
      <c r="C792" s="457"/>
      <c r="D792" s="561"/>
      <c r="E792" s="412"/>
      <c r="F792" s="412"/>
      <c r="G792" s="253"/>
      <c r="H792" s="254"/>
    </row>
    <row r="793" spans="2:8" ht="22.35" customHeight="1">
      <c r="B793" s="557"/>
      <c r="C793" s="461" t="s">
        <v>556</v>
      </c>
      <c r="D793" s="560" t="s">
        <v>553</v>
      </c>
      <c r="E793" s="559" t="s">
        <v>555</v>
      </c>
      <c r="F793" s="471"/>
      <c r="G793" s="240">
        <v>13</v>
      </c>
      <c r="H793" s="241">
        <f>G793*$H$61</f>
        <v>418.34</v>
      </c>
    </row>
    <row r="794" spans="2:8" ht="22.35" customHeight="1">
      <c r="B794" s="557"/>
      <c r="C794" s="461"/>
      <c r="D794" s="560"/>
      <c r="E794" s="559"/>
      <c r="F794" s="471"/>
      <c r="G794" s="240"/>
      <c r="H794" s="241"/>
    </row>
    <row r="795" spans="2:8" ht="22.35" customHeight="1">
      <c r="B795" s="557"/>
      <c r="C795" s="461"/>
      <c r="D795" s="560"/>
      <c r="E795" s="471"/>
      <c r="F795" s="471"/>
      <c r="G795" s="240"/>
      <c r="H795" s="241"/>
    </row>
    <row r="796" spans="2:8" ht="22.35" customHeight="1">
      <c r="B796" s="557"/>
      <c r="C796" s="461"/>
      <c r="D796" s="560"/>
      <c r="E796" s="471"/>
      <c r="F796" s="471"/>
      <c r="G796" s="240"/>
      <c r="H796" s="241"/>
    </row>
    <row r="797" spans="2:8" ht="22.35" customHeight="1">
      <c r="B797" s="557"/>
      <c r="C797" s="457" t="s">
        <v>544</v>
      </c>
      <c r="D797" s="561" t="s">
        <v>550</v>
      </c>
      <c r="E797" s="558" t="s">
        <v>526</v>
      </c>
      <c r="F797" s="412"/>
      <c r="G797" s="253">
        <v>39.5</v>
      </c>
      <c r="H797" s="254">
        <f>G797*$H$61</f>
        <v>1271.1099999999999</v>
      </c>
    </row>
    <row r="798" spans="2:8" ht="22.35" customHeight="1">
      <c r="B798" s="557"/>
      <c r="C798" s="457" t="s">
        <v>545</v>
      </c>
      <c r="D798" s="561"/>
      <c r="E798" s="558"/>
      <c r="F798" s="412"/>
      <c r="G798" s="253"/>
      <c r="H798" s="254"/>
    </row>
    <row r="799" spans="2:8" ht="22.35" customHeight="1">
      <c r="B799" s="557"/>
      <c r="C799" s="457" t="s">
        <v>532</v>
      </c>
      <c r="D799" s="561"/>
      <c r="E799" s="412"/>
      <c r="F799" s="412"/>
      <c r="G799" s="253"/>
      <c r="H799" s="254"/>
    </row>
    <row r="800" spans="2:8" ht="22.35" customHeight="1">
      <c r="B800" s="557"/>
      <c r="C800" s="457"/>
      <c r="D800" s="561"/>
      <c r="E800" s="412"/>
      <c r="F800" s="412"/>
      <c r="G800" s="253"/>
      <c r="H800" s="254"/>
    </row>
    <row r="801" spans="2:8">
      <c r="B801" s="611"/>
      <c r="C801" s="461" t="s">
        <v>544</v>
      </c>
      <c r="D801" s="560" t="s">
        <v>551</v>
      </c>
      <c r="E801" s="559" t="s">
        <v>526</v>
      </c>
      <c r="F801" s="471"/>
      <c r="G801" s="240">
        <v>26.5</v>
      </c>
      <c r="H801" s="241">
        <f>G801*$H$61</f>
        <v>852.77</v>
      </c>
    </row>
    <row r="802" spans="2:8">
      <c r="B802" s="611"/>
      <c r="C802" s="461" t="s">
        <v>546</v>
      </c>
      <c r="D802" s="560"/>
      <c r="E802" s="559"/>
      <c r="F802" s="471"/>
      <c r="G802" s="240"/>
      <c r="H802" s="241"/>
    </row>
    <row r="803" spans="2:8" ht="22.35" customHeight="1">
      <c r="B803" s="611"/>
      <c r="C803" s="461" t="s">
        <v>532</v>
      </c>
      <c r="D803" s="560"/>
      <c r="E803" s="471"/>
      <c r="F803" s="471"/>
      <c r="G803" s="240"/>
      <c r="H803" s="241"/>
    </row>
    <row r="804" spans="2:8" ht="22.35" customHeight="1">
      <c r="B804" s="611"/>
      <c r="C804" s="461"/>
      <c r="D804" s="560"/>
      <c r="E804" s="471"/>
      <c r="F804" s="471"/>
      <c r="G804" s="240"/>
      <c r="H804" s="241"/>
    </row>
    <row r="805" spans="2:8" ht="22.35" customHeight="1">
      <c r="B805" s="267"/>
      <c r="C805" s="268"/>
      <c r="D805" s="268"/>
      <c r="E805" s="269"/>
      <c r="F805" s="269"/>
      <c r="G805" s="270"/>
      <c r="H805" s="271"/>
    </row>
    <row r="806" spans="2:8" ht="22.35" customHeight="1">
      <c r="B806" s="414"/>
      <c r="C806" s="221"/>
      <c r="D806" s="222"/>
      <c r="E806" s="222"/>
      <c r="F806" s="222"/>
      <c r="G806" s="223"/>
      <c r="H806" s="223"/>
    </row>
    <row r="807" spans="2:8" ht="22.35" customHeight="1"/>
    <row r="808" spans="2:8" ht="44.65" customHeight="1">
      <c r="B808" s="225" t="s">
        <v>404</v>
      </c>
      <c r="C808" s="298"/>
      <c r="D808" s="226"/>
      <c r="E808" s="226"/>
      <c r="F808" s="226"/>
      <c r="G808" s="227"/>
    </row>
    <row r="809" spans="2:8" ht="22.35" customHeight="1">
      <c r="B809" s="323"/>
      <c r="C809" s="324"/>
      <c r="H809" s="300"/>
    </row>
    <row r="810" spans="2:8" ht="22.35" customHeight="1">
      <c r="B810" s="323"/>
      <c r="C810" s="324"/>
    </row>
    <row r="811" spans="2:8" ht="22.35" customHeight="1">
      <c r="B811" s="483" t="s">
        <v>573</v>
      </c>
      <c r="C811" s="233"/>
      <c r="D811" s="234"/>
      <c r="E811" s="234"/>
      <c r="F811" s="234"/>
      <c r="G811" s="235"/>
      <c r="H811" s="235"/>
    </row>
    <row r="812" spans="2:8" ht="22.35" customHeight="1">
      <c r="B812" s="189" t="s">
        <v>225</v>
      </c>
      <c r="C812" s="190" t="s">
        <v>226</v>
      </c>
      <c r="D812" s="189" t="s">
        <v>249</v>
      </c>
      <c r="E812" s="189" t="s">
        <v>341</v>
      </c>
      <c r="F812" s="189"/>
      <c r="G812" s="236" t="s">
        <v>252</v>
      </c>
      <c r="H812" s="236" t="s">
        <v>255</v>
      </c>
    </row>
    <row r="813" spans="2:8" ht="22.35" customHeight="1">
      <c r="B813" s="551"/>
      <c r="C813" s="389" t="s">
        <v>390</v>
      </c>
      <c r="D813" s="243" t="s">
        <v>38</v>
      </c>
      <c r="E813" s="301" t="s">
        <v>26</v>
      </c>
      <c r="F813" s="301"/>
      <c r="G813" s="240">
        <v>64.53</v>
      </c>
      <c r="H813" s="359">
        <f t="shared" ref="H813:H819" si="22">G813*$H$61</f>
        <v>2076.5754000000002</v>
      </c>
    </row>
    <row r="814" spans="2:8" ht="22.35" customHeight="1">
      <c r="B814" s="551"/>
      <c r="C814" s="389" t="s">
        <v>83</v>
      </c>
      <c r="D814" s="243" t="s">
        <v>39</v>
      </c>
      <c r="E814" s="301" t="s">
        <v>27</v>
      </c>
      <c r="F814" s="301"/>
      <c r="G814" s="240">
        <v>99.06</v>
      </c>
      <c r="H814" s="359">
        <f t="shared" si="22"/>
        <v>3187.7508000000003</v>
      </c>
    </row>
    <row r="815" spans="2:8" ht="22.35" customHeight="1">
      <c r="B815" s="551"/>
      <c r="C815" s="360"/>
      <c r="D815" s="243" t="s">
        <v>40</v>
      </c>
      <c r="E815" s="301" t="s">
        <v>28</v>
      </c>
      <c r="F815" s="301"/>
      <c r="G815" s="240">
        <v>102.85</v>
      </c>
      <c r="H815" s="359">
        <f t="shared" si="22"/>
        <v>3309.7129999999997</v>
      </c>
    </row>
    <row r="816" spans="2:8" ht="22.35" customHeight="1">
      <c r="B816" s="551"/>
      <c r="C816" s="243"/>
      <c r="D816" s="243" t="s">
        <v>41</v>
      </c>
      <c r="E816" s="301" t="s">
        <v>29</v>
      </c>
      <c r="F816" s="301"/>
      <c r="G816" s="240">
        <v>139.94999999999999</v>
      </c>
      <c r="H816" s="359">
        <f t="shared" si="22"/>
        <v>4503.5909999999994</v>
      </c>
    </row>
    <row r="817" spans="2:8" ht="22.35" customHeight="1">
      <c r="B817" s="552"/>
      <c r="C817" s="315"/>
      <c r="D817" s="315"/>
      <c r="E817" s="325"/>
      <c r="F817" s="325"/>
      <c r="G817" s="326"/>
      <c r="H817" s="327"/>
    </row>
    <row r="818" spans="2:8" ht="22.35" customHeight="1">
      <c r="B818" s="553"/>
      <c r="C818" s="328" t="s">
        <v>387</v>
      </c>
      <c r="D818" s="329" t="s">
        <v>34</v>
      </c>
      <c r="E818" s="303" t="s">
        <v>389</v>
      </c>
      <c r="F818" s="303"/>
      <c r="G818" s="253">
        <v>43.95</v>
      </c>
      <c r="H818" s="365">
        <f t="shared" si="22"/>
        <v>1414.3110000000001</v>
      </c>
    </row>
    <row r="819" spans="2:8" ht="22.35" customHeight="1">
      <c r="B819" s="550"/>
      <c r="C819" s="264" t="s">
        <v>392</v>
      </c>
      <c r="D819" s="251" t="s">
        <v>84</v>
      </c>
      <c r="E819" s="303" t="s">
        <v>85</v>
      </c>
      <c r="F819" s="303"/>
      <c r="G819" s="253">
        <v>77.86</v>
      </c>
      <c r="H819" s="365">
        <f t="shared" si="22"/>
        <v>2505.5347999999999</v>
      </c>
    </row>
    <row r="820" spans="2:8" ht="22.35" customHeight="1">
      <c r="B820" s="550"/>
      <c r="C820" s="264"/>
      <c r="D820" s="251"/>
      <c r="E820" s="303"/>
      <c r="F820" s="303"/>
      <c r="G820" s="253"/>
      <c r="H820" s="254"/>
    </row>
    <row r="821" spans="2:8" ht="22.35" customHeight="1">
      <c r="B821" s="550"/>
      <c r="C821" s="251"/>
      <c r="D821" s="251"/>
      <c r="E821" s="303"/>
      <c r="F821" s="303"/>
      <c r="G821" s="253"/>
      <c r="H821" s="254"/>
    </row>
    <row r="822" spans="2:8" ht="22.35" customHeight="1">
      <c r="B822" s="550"/>
      <c r="C822" s="369" t="s">
        <v>391</v>
      </c>
      <c r="D822" s="370" t="s">
        <v>30</v>
      </c>
      <c r="E822" s="371"/>
      <c r="F822" s="371"/>
      <c r="G822" s="312">
        <v>132.25</v>
      </c>
      <c r="H822" s="359">
        <f>G822*$H$61</f>
        <v>4255.8050000000003</v>
      </c>
    </row>
    <row r="823" spans="2:8" ht="22.35" customHeight="1">
      <c r="B823" s="550"/>
      <c r="C823" s="265" t="s">
        <v>408</v>
      </c>
      <c r="D823" s="339"/>
      <c r="E823" s="301"/>
      <c r="F823" s="301"/>
      <c r="G823" s="240"/>
      <c r="H823" s="241"/>
    </row>
    <row r="824" spans="2:8" ht="22.35" customHeight="1">
      <c r="B824" s="550"/>
      <c r="C824" s="238"/>
      <c r="D824" s="339"/>
      <c r="E824" s="301"/>
      <c r="F824" s="301"/>
      <c r="G824" s="240"/>
      <c r="H824" s="241"/>
    </row>
    <row r="825" spans="2:8" ht="22.35" customHeight="1">
      <c r="B825" s="550"/>
      <c r="C825" s="238"/>
      <c r="D825" s="240"/>
      <c r="E825" s="301"/>
      <c r="F825" s="301"/>
      <c r="G825" s="240"/>
      <c r="H825" s="241"/>
    </row>
    <row r="826" spans="2:8" ht="22.35" customHeight="1">
      <c r="B826" s="550"/>
      <c r="C826" s="238"/>
      <c r="D826" s="240"/>
      <c r="E826" s="301"/>
      <c r="F826" s="301"/>
      <c r="G826" s="240"/>
      <c r="H826" s="241"/>
    </row>
    <row r="827" spans="2:8" ht="22.35" customHeight="1">
      <c r="B827" s="557"/>
      <c r="C827" s="264" t="s">
        <v>391</v>
      </c>
      <c r="D827" s="415" t="s">
        <v>36</v>
      </c>
      <c r="E827" s="303"/>
      <c r="F827" s="303"/>
      <c r="G827" s="253">
        <v>40.369999999999997</v>
      </c>
      <c r="H827" s="365">
        <f>G827*$H$61</f>
        <v>1299.1065999999998</v>
      </c>
    </row>
    <row r="828" spans="2:8" ht="22.35" customHeight="1">
      <c r="B828" s="557"/>
      <c r="C828" s="264" t="s">
        <v>408</v>
      </c>
      <c r="D828" s="253"/>
      <c r="E828" s="303"/>
      <c r="F828" s="303"/>
      <c r="G828" s="253"/>
      <c r="H828" s="254"/>
    </row>
    <row r="829" spans="2:8" ht="22.35" customHeight="1">
      <c r="B829" s="557"/>
      <c r="C829" s="251"/>
      <c r="D829" s="253"/>
      <c r="E829" s="303"/>
      <c r="F829" s="303"/>
      <c r="G829" s="253"/>
      <c r="H829" s="254"/>
    </row>
    <row r="830" spans="2:8" ht="22.35" customHeight="1">
      <c r="B830" s="557"/>
      <c r="C830" s="251"/>
      <c r="D830" s="253"/>
      <c r="E830" s="303"/>
      <c r="F830" s="303"/>
      <c r="G830" s="253"/>
      <c r="H830" s="254"/>
    </row>
    <row r="831" spans="2:8" ht="22.35" customHeight="1">
      <c r="B831" s="550"/>
      <c r="C831" s="369" t="s">
        <v>391</v>
      </c>
      <c r="D831" s="370" t="s">
        <v>35</v>
      </c>
      <c r="E831" s="371" t="s">
        <v>25</v>
      </c>
      <c r="F831" s="371"/>
      <c r="G831" s="312">
        <v>32.61</v>
      </c>
      <c r="H831" s="359">
        <f>G831*$H$61</f>
        <v>1049.3897999999999</v>
      </c>
    </row>
    <row r="832" spans="2:8" ht="22.35" customHeight="1">
      <c r="B832" s="550"/>
      <c r="C832" s="265" t="s">
        <v>408</v>
      </c>
      <c r="D832" s="238"/>
      <c r="E832" s="301"/>
      <c r="F832" s="301"/>
      <c r="G832" s="240"/>
      <c r="H832" s="241"/>
    </row>
    <row r="833" spans="2:8" ht="22.35" customHeight="1">
      <c r="B833" s="550"/>
      <c r="C833" s="238"/>
      <c r="D833" s="238"/>
      <c r="E833" s="301"/>
      <c r="F833" s="301"/>
      <c r="G833" s="240"/>
      <c r="H833" s="241"/>
    </row>
    <row r="834" spans="2:8" ht="22.35" customHeight="1">
      <c r="B834" s="550"/>
      <c r="C834" s="238"/>
      <c r="D834" s="238"/>
      <c r="E834" s="301"/>
      <c r="F834" s="301"/>
      <c r="G834" s="240"/>
      <c r="H834" s="241"/>
    </row>
    <row r="835" spans="2:8" ht="22.35" customHeight="1">
      <c r="B835" s="267" t="s">
        <v>505</v>
      </c>
      <c r="C835" s="221"/>
      <c r="D835" s="222"/>
      <c r="E835" s="222"/>
      <c r="F835" s="222"/>
      <c r="G835" s="223"/>
      <c r="H835" s="416"/>
    </row>
    <row r="836" spans="2:8" ht="22.35" customHeight="1">
      <c r="B836" s="224"/>
      <c r="C836" s="221"/>
      <c r="D836" s="222"/>
      <c r="E836" s="222"/>
      <c r="F836" s="222"/>
      <c r="G836" s="223"/>
      <c r="H836" s="416"/>
    </row>
    <row r="837" spans="2:8" ht="22.35" customHeight="1">
      <c r="B837" s="232" t="s">
        <v>393</v>
      </c>
      <c r="C837" s="233"/>
      <c r="D837" s="234"/>
      <c r="E837" s="234"/>
      <c r="F837" s="234"/>
      <c r="G837" s="235"/>
      <c r="H837" s="397"/>
    </row>
    <row r="838" spans="2:8" ht="22.35" customHeight="1">
      <c r="B838" s="189" t="s">
        <v>225</v>
      </c>
      <c r="C838" s="190" t="s">
        <v>226</v>
      </c>
      <c r="D838" s="189" t="s">
        <v>249</v>
      </c>
      <c r="E838" s="189" t="s">
        <v>341</v>
      </c>
      <c r="F838" s="189"/>
      <c r="G838" s="236" t="s">
        <v>252</v>
      </c>
      <c r="H838" s="404" t="s">
        <v>255</v>
      </c>
    </row>
    <row r="839" spans="2:8" ht="22.35" customHeight="1">
      <c r="B839" s="550"/>
      <c r="C839" s="237" t="s">
        <v>394</v>
      </c>
      <c r="D839" s="238" t="s">
        <v>86</v>
      </c>
      <c r="E839" s="301" t="s">
        <v>622</v>
      </c>
      <c r="F839" s="301"/>
      <c r="G839" s="127">
        <v>279.89999999999998</v>
      </c>
      <c r="H839" s="359">
        <f>G839*$H$61</f>
        <v>9007.1819999999989</v>
      </c>
    </row>
    <row r="840" spans="2:8" ht="22.35" customHeight="1">
      <c r="B840" s="550"/>
      <c r="C840" s="265" t="s">
        <v>87</v>
      </c>
      <c r="D840" s="238"/>
      <c r="E840" s="301" t="s">
        <v>508</v>
      </c>
      <c r="F840" s="301"/>
      <c r="G840" s="240"/>
      <c r="H840" s="241"/>
    </row>
    <row r="841" spans="2:8" ht="22.35" customHeight="1">
      <c r="B841" s="550"/>
      <c r="C841" s="389" t="s">
        <v>88</v>
      </c>
      <c r="D841" s="243"/>
      <c r="E841" s="301"/>
      <c r="F841" s="301"/>
      <c r="G841" s="240"/>
      <c r="H841" s="241"/>
    </row>
    <row r="842" spans="2:8" ht="22.35" customHeight="1">
      <c r="B842" s="554"/>
      <c r="C842" s="315"/>
      <c r="D842" s="315"/>
      <c r="E842" s="325"/>
      <c r="F842" s="325"/>
      <c r="G842" s="326"/>
      <c r="H842" s="327"/>
    </row>
    <row r="843" spans="2:8" ht="22.35" customHeight="1">
      <c r="B843" s="321" t="s">
        <v>506</v>
      </c>
      <c r="C843" s="238"/>
      <c r="D843" s="238"/>
      <c r="E843" s="301"/>
      <c r="F843" s="301"/>
      <c r="G843" s="240"/>
      <c r="H843" s="241"/>
    </row>
    <row r="844" spans="2:8" ht="33" customHeight="1">
      <c r="B844" s="220" t="str">
        <f>B683</f>
        <v>⁹) Під замовлення. Термін поставки від 2-х тижнів.</v>
      </c>
      <c r="H844" s="395"/>
    </row>
    <row r="845" spans="2:8" ht="24.75" customHeight="1">
      <c r="B845" s="225"/>
      <c r="C845" s="221"/>
      <c r="D845" s="222"/>
      <c r="E845" s="222"/>
      <c r="F845" s="222"/>
      <c r="G845" s="223"/>
      <c r="H845" s="474"/>
    </row>
    <row r="846" spans="2:8" ht="22.35" customHeight="1">
      <c r="B846" s="387"/>
      <c r="C846" s="221"/>
      <c r="D846" s="222"/>
      <c r="E846" s="222"/>
      <c r="F846" s="222"/>
      <c r="G846" s="223"/>
      <c r="H846" s="393"/>
    </row>
    <row r="847" spans="2:8">
      <c r="B847" s="224"/>
      <c r="C847" s="221"/>
      <c r="D847" s="222"/>
      <c r="E847" s="222"/>
      <c r="F847" s="222"/>
      <c r="G847" s="223"/>
      <c r="H847" s="474"/>
    </row>
    <row r="848" spans="2:8" ht="25.5">
      <c r="B848" s="232" t="s">
        <v>576</v>
      </c>
      <c r="C848" s="233"/>
      <c r="D848" s="234"/>
      <c r="E848" s="234"/>
      <c r="F848" s="234"/>
      <c r="G848" s="235"/>
      <c r="H848" s="235"/>
    </row>
    <row r="849" spans="2:10" ht="18">
      <c r="B849" s="189" t="s">
        <v>225</v>
      </c>
      <c r="C849" s="190" t="s">
        <v>226</v>
      </c>
      <c r="D849" s="189" t="s">
        <v>249</v>
      </c>
      <c r="E849" s="189" t="s">
        <v>341</v>
      </c>
      <c r="F849" s="189"/>
      <c r="G849" s="236" t="s">
        <v>252</v>
      </c>
      <c r="H849" s="236" t="s">
        <v>255</v>
      </c>
    </row>
    <row r="850" spans="2:10">
      <c r="B850" s="550"/>
      <c r="C850" s="478" t="s">
        <v>563</v>
      </c>
      <c r="D850" s="238"/>
      <c r="E850" s="420" t="s">
        <v>562</v>
      </c>
      <c r="F850" s="475"/>
      <c r="G850" s="240">
        <v>128</v>
      </c>
      <c r="H850" s="359">
        <f>G850*$H$61</f>
        <v>4119.04</v>
      </c>
    </row>
    <row r="851" spans="2:10">
      <c r="B851" s="551"/>
      <c r="C851" s="389" t="s">
        <v>574</v>
      </c>
      <c r="D851" s="243"/>
      <c r="E851" s="475"/>
      <c r="F851" s="475"/>
      <c r="G851" s="240"/>
      <c r="H851" s="359"/>
    </row>
    <row r="852" spans="2:10">
      <c r="B852" s="551"/>
      <c r="C852" s="243"/>
      <c r="D852" s="243"/>
      <c r="E852" s="475"/>
      <c r="F852" s="475"/>
      <c r="G852" s="240"/>
      <c r="H852" s="359"/>
      <c r="J852" s="482"/>
    </row>
    <row r="853" spans="2:10">
      <c r="B853" s="552"/>
      <c r="C853" s="315"/>
      <c r="D853" s="315"/>
      <c r="F853" s="476"/>
      <c r="G853" s="326"/>
      <c r="H853" s="327"/>
      <c r="J853" s="482"/>
    </row>
    <row r="854" spans="2:10" ht="60.75">
      <c r="B854" s="553"/>
      <c r="C854" s="477" t="s">
        <v>570</v>
      </c>
      <c r="D854" s="329"/>
      <c r="E854" s="479" t="s">
        <v>564</v>
      </c>
      <c r="F854" s="303"/>
      <c r="G854" s="253">
        <v>7</v>
      </c>
      <c r="H854" s="365">
        <f>G854*$H$61</f>
        <v>225.26</v>
      </c>
      <c r="J854" s="482"/>
    </row>
    <row r="855" spans="2:10">
      <c r="B855" s="550"/>
      <c r="C855" s="399" t="s">
        <v>575</v>
      </c>
      <c r="D855" s="251"/>
      <c r="E855" s="303"/>
      <c r="F855" s="303"/>
      <c r="G855" s="253"/>
      <c r="H855" s="254"/>
      <c r="J855" s="482"/>
    </row>
    <row r="856" spans="2:10">
      <c r="B856" s="550"/>
      <c r="C856" s="251"/>
      <c r="D856" s="251"/>
      <c r="E856" s="303"/>
      <c r="F856" s="303"/>
      <c r="G856" s="253"/>
      <c r="H856" s="254"/>
      <c r="J856" s="482"/>
    </row>
    <row r="857" spans="2:10">
      <c r="B857" s="554"/>
      <c r="C857" s="342"/>
      <c r="D857" s="318"/>
      <c r="E857" s="319"/>
      <c r="F857" s="319"/>
      <c r="G857" s="320"/>
      <c r="H857" s="330"/>
      <c r="J857" s="482"/>
    </row>
    <row r="858" spans="2:10">
      <c r="B858" s="550"/>
      <c r="C858" s="478" t="s">
        <v>568</v>
      </c>
      <c r="D858" s="238"/>
      <c r="E858" s="420" t="s">
        <v>565</v>
      </c>
      <c r="F858" s="475"/>
      <c r="G858" s="240">
        <v>18</v>
      </c>
      <c r="H858" s="359">
        <f>G858*$H$61</f>
        <v>579.24</v>
      </c>
    </row>
    <row r="859" spans="2:10">
      <c r="B859" s="551"/>
      <c r="C859" s="484" t="s">
        <v>569</v>
      </c>
      <c r="D859" s="243"/>
      <c r="E859" s="475"/>
      <c r="F859" s="475"/>
      <c r="G859" s="240"/>
      <c r="H859" s="241"/>
    </row>
    <row r="860" spans="2:10">
      <c r="B860" s="551"/>
      <c r="C860" s="243"/>
      <c r="D860" s="243"/>
      <c r="E860" s="475"/>
      <c r="F860" s="475"/>
      <c r="G860" s="240"/>
      <c r="H860" s="241"/>
    </row>
    <row r="861" spans="2:10">
      <c r="B861" s="552"/>
      <c r="C861" s="315"/>
      <c r="D861" s="315"/>
      <c r="E861" s="476"/>
      <c r="F861" s="476"/>
      <c r="G861" s="326"/>
      <c r="H861" s="327"/>
    </row>
    <row r="862" spans="2:10" ht="40.5">
      <c r="B862" s="555"/>
      <c r="C862" s="477" t="s">
        <v>571</v>
      </c>
      <c r="D862" s="329"/>
      <c r="E862" s="480" t="s">
        <v>566</v>
      </c>
      <c r="F862" s="303"/>
      <c r="G862" s="253">
        <v>10.6</v>
      </c>
      <c r="H862" s="365">
        <f>G862*$H$61</f>
        <v>341.108</v>
      </c>
    </row>
    <row r="863" spans="2:10">
      <c r="B863" s="556"/>
      <c r="C863" s="342" t="s">
        <v>569</v>
      </c>
      <c r="D863" s="318"/>
      <c r="E863" s="319"/>
      <c r="F863" s="319"/>
      <c r="G863" s="320"/>
      <c r="H863" s="330"/>
    </row>
    <row r="864" spans="2:10" ht="40.5">
      <c r="B864" s="550"/>
      <c r="C864" s="478" t="s">
        <v>572</v>
      </c>
      <c r="D864" s="238"/>
      <c r="E864" s="481" t="s">
        <v>567</v>
      </c>
      <c r="F864" s="475"/>
      <c r="G864" s="240">
        <v>0.4</v>
      </c>
      <c r="H864" s="359">
        <f>G864*$H$61</f>
        <v>12.872</v>
      </c>
    </row>
    <row r="865" spans="2:8">
      <c r="B865" s="551"/>
      <c r="C865" s="485" t="s">
        <v>96</v>
      </c>
      <c r="D865" s="243"/>
      <c r="E865" s="475"/>
      <c r="F865" s="475"/>
      <c r="G865" s="240"/>
      <c r="H865" s="241"/>
    </row>
    <row r="866" spans="2:8">
      <c r="B866" s="551"/>
      <c r="C866"/>
      <c r="D866" s="243"/>
      <c r="E866" s="475"/>
      <c r="F866" s="475"/>
      <c r="G866" s="240"/>
      <c r="H866" s="241"/>
    </row>
    <row r="867" spans="2:8">
      <c r="B867" s="552"/>
      <c r="C867" s="315"/>
      <c r="D867" s="315"/>
      <c r="E867" s="476"/>
      <c r="F867" s="476"/>
      <c r="G867" s="326"/>
      <c r="H867" s="327"/>
    </row>
    <row r="868" spans="2:8">
      <c r="B868" s="220" t="s">
        <v>405</v>
      </c>
    </row>
  </sheetData>
  <mergeCells count="207">
    <mergeCell ref="B340:B343"/>
    <mergeCell ref="B414:B421"/>
    <mergeCell ref="B460:B463"/>
    <mergeCell ref="B528:B531"/>
    <mergeCell ref="B564:B567"/>
    <mergeCell ref="B536:B539"/>
    <mergeCell ref="B568:B571"/>
    <mergeCell ref="B572:B575"/>
    <mergeCell ref="B576:B579"/>
    <mergeCell ref="C580:C581"/>
    <mergeCell ref="B636:B638"/>
    <mergeCell ref="B671:B674"/>
    <mergeCell ref="C671:C673"/>
    <mergeCell ref="B639:B641"/>
    <mergeCell ref="B655:B658"/>
    <mergeCell ref="B588:B591"/>
    <mergeCell ref="B620:B623"/>
    <mergeCell ref="C628:C630"/>
    <mergeCell ref="B580:B583"/>
    <mergeCell ref="B612:B615"/>
    <mergeCell ref="B604:B607"/>
    <mergeCell ref="B584:B587"/>
    <mergeCell ref="B698:B701"/>
    <mergeCell ref="B707:B710"/>
    <mergeCell ref="B679:B681"/>
    <mergeCell ref="B608:B611"/>
    <mergeCell ref="B624:B627"/>
    <mergeCell ref="B592:B595"/>
    <mergeCell ref="B616:B619"/>
    <mergeCell ref="C717:C718"/>
    <mergeCell ref="B797:B800"/>
    <mergeCell ref="B801:B804"/>
    <mergeCell ref="B839:B842"/>
    <mergeCell ref="B827:B830"/>
    <mergeCell ref="B727:B730"/>
    <mergeCell ref="B632:B635"/>
    <mergeCell ref="B628:B631"/>
    <mergeCell ref="B659:B662"/>
    <mergeCell ref="B724:B726"/>
    <mergeCell ref="B647:B650"/>
    <mergeCell ref="B651:B654"/>
    <mergeCell ref="B663:B666"/>
    <mergeCell ref="B689:B692"/>
    <mergeCell ref="B667:B670"/>
    <mergeCell ref="B675:B678"/>
    <mergeCell ref="B831:B834"/>
    <mergeCell ref="B818:B821"/>
    <mergeCell ref="B813:B817"/>
    <mergeCell ref="B822:B826"/>
    <mergeCell ref="B289:B292"/>
    <mergeCell ref="B293:B295"/>
    <mergeCell ref="B296:B298"/>
    <mergeCell ref="C296:C297"/>
    <mergeCell ref="B548:B551"/>
    <mergeCell ref="B560:B563"/>
    <mergeCell ref="B540:B543"/>
    <mergeCell ref="B544:B547"/>
    <mergeCell ref="B492:B495"/>
    <mergeCell ref="B520:B523"/>
    <mergeCell ref="B330:B333"/>
    <mergeCell ref="B371:B374"/>
    <mergeCell ref="B363:B366"/>
    <mergeCell ref="B348:B351"/>
    <mergeCell ref="B497:B498"/>
    <mergeCell ref="B532:B535"/>
    <mergeCell ref="B456:B459"/>
    <mergeCell ref="B352:B355"/>
    <mergeCell ref="B452:B455"/>
    <mergeCell ref="B406:B413"/>
    <mergeCell ref="B378:B381"/>
    <mergeCell ref="B464:B467"/>
    <mergeCell ref="B468:B471"/>
    <mergeCell ref="B319:B322"/>
    <mergeCell ref="C540:C542"/>
    <mergeCell ref="C536:C538"/>
    <mergeCell ref="C448:C449"/>
    <mergeCell ref="B448:B451"/>
    <mergeCell ref="B516:B519"/>
    <mergeCell ref="B480:B483"/>
    <mergeCell ref="B484:B487"/>
    <mergeCell ref="B472:B475"/>
    <mergeCell ref="B344:B347"/>
    <mergeCell ref="B382:B385"/>
    <mergeCell ref="B386:B389"/>
    <mergeCell ref="B476:B479"/>
    <mergeCell ref="B440:B443"/>
    <mergeCell ref="B444:B447"/>
    <mergeCell ref="B398:B405"/>
    <mergeCell ref="B367:B370"/>
    <mergeCell ref="B524:B527"/>
    <mergeCell ref="B488:B491"/>
    <mergeCell ref="B356:B359"/>
    <mergeCell ref="B124:H124"/>
    <mergeCell ref="B125:H125"/>
    <mergeCell ref="B82:B87"/>
    <mergeCell ref="B72:B81"/>
    <mergeCell ref="B150:B156"/>
    <mergeCell ref="B178:B184"/>
    <mergeCell ref="B164:B170"/>
    <mergeCell ref="B128:H128"/>
    <mergeCell ref="C146:C147"/>
    <mergeCell ref="C113:C114"/>
    <mergeCell ref="C115:C118"/>
    <mergeCell ref="C119:C123"/>
    <mergeCell ref="B258:B261"/>
    <mergeCell ref="B326:B329"/>
    <mergeCell ref="B171:B177"/>
    <mergeCell ref="B203:B205"/>
    <mergeCell ref="B135:H135"/>
    <mergeCell ref="B246:B249"/>
    <mergeCell ref="B197:B199"/>
    <mergeCell ref="B242:B245"/>
    <mergeCell ref="B200:B202"/>
    <mergeCell ref="B250:B253"/>
    <mergeCell ref="B238:B241"/>
    <mergeCell ref="B220:B227"/>
    <mergeCell ref="B233:H233"/>
    <mergeCell ref="F213:F214"/>
    <mergeCell ref="B262:B265"/>
    <mergeCell ref="B307:B310"/>
    <mergeCell ref="B315:B318"/>
    <mergeCell ref="B254:B257"/>
    <mergeCell ref="B266:B269"/>
    <mergeCell ref="B311:B314"/>
    <mergeCell ref="B272:H272"/>
    <mergeCell ref="B277:B280"/>
    <mergeCell ref="B281:B284"/>
    <mergeCell ref="B285:B288"/>
    <mergeCell ref="B19:H19"/>
    <mergeCell ref="B22:H22"/>
    <mergeCell ref="B126:H126"/>
    <mergeCell ref="B63:B71"/>
    <mergeCell ref="B208:B210"/>
    <mergeCell ref="B206:B207"/>
    <mergeCell ref="C211:C212"/>
    <mergeCell ref="C213:C214"/>
    <mergeCell ref="B20:H20"/>
    <mergeCell ref="B146:B149"/>
    <mergeCell ref="B211:B212"/>
    <mergeCell ref="B213:B214"/>
    <mergeCell ref="B157:B163"/>
    <mergeCell ref="B139:B145"/>
    <mergeCell ref="B21:H21"/>
    <mergeCell ref="B88:B92"/>
    <mergeCell ref="B112:B115"/>
    <mergeCell ref="B34:B37"/>
    <mergeCell ref="C35:C37"/>
    <mergeCell ref="B38:B41"/>
    <mergeCell ref="B46:B49"/>
    <mergeCell ref="C47:C49"/>
    <mergeCell ref="C39:C41"/>
    <mergeCell ref="C43:C45"/>
    <mergeCell ref="E735:E736"/>
    <mergeCell ref="D739:D741"/>
    <mergeCell ref="B739:B741"/>
    <mergeCell ref="E739:E740"/>
    <mergeCell ref="D724:D726"/>
    <mergeCell ref="D727:D730"/>
    <mergeCell ref="E727:E728"/>
    <mergeCell ref="D731:D733"/>
    <mergeCell ref="B731:B733"/>
    <mergeCell ref="E724:E726"/>
    <mergeCell ref="E731:E732"/>
    <mergeCell ref="D745:D748"/>
    <mergeCell ref="D749:D751"/>
    <mergeCell ref="B745:B748"/>
    <mergeCell ref="D752:D754"/>
    <mergeCell ref="B749:B751"/>
    <mergeCell ref="B752:B754"/>
    <mergeCell ref="B755:B757"/>
    <mergeCell ref="D755:D757"/>
    <mergeCell ref="D735:D737"/>
    <mergeCell ref="B735:B737"/>
    <mergeCell ref="D761:D764"/>
    <mergeCell ref="D765:D768"/>
    <mergeCell ref="D769:D772"/>
    <mergeCell ref="D773:D776"/>
    <mergeCell ref="D777:D780"/>
    <mergeCell ref="B761:B764"/>
    <mergeCell ref="B765:B768"/>
    <mergeCell ref="B769:B771"/>
    <mergeCell ref="B773:B776"/>
    <mergeCell ref="B777:B780"/>
    <mergeCell ref="B850:B853"/>
    <mergeCell ref="B854:B857"/>
    <mergeCell ref="B858:B861"/>
    <mergeCell ref="B864:B867"/>
    <mergeCell ref="B862:B863"/>
    <mergeCell ref="B185:B196"/>
    <mergeCell ref="E761:E762"/>
    <mergeCell ref="E801:E802"/>
    <mergeCell ref="E797:E798"/>
    <mergeCell ref="E789:E790"/>
    <mergeCell ref="E785:E786"/>
    <mergeCell ref="E777:E778"/>
    <mergeCell ref="E773:E774"/>
    <mergeCell ref="E765:E766"/>
    <mergeCell ref="E769:E770"/>
    <mergeCell ref="E793:E794"/>
    <mergeCell ref="D785:D788"/>
    <mergeCell ref="D789:D792"/>
    <mergeCell ref="D793:D796"/>
    <mergeCell ref="D797:D800"/>
    <mergeCell ref="D801:D804"/>
    <mergeCell ref="B785:B788"/>
    <mergeCell ref="B789:B792"/>
    <mergeCell ref="B793:B796"/>
  </mergeCells>
  <pageMargins left="0.7" right="0.7" top="0.75" bottom="0.75" header="0.3" footer="0.3"/>
  <pageSetup paperSize="9" scale="44" fitToHeight="0" orientation="portrait" horizontalDpi="300" verticalDpi="300" r:id="rId1"/>
  <rowBreaks count="16" manualBreakCount="16">
    <brk id="31" max="16383" man="1"/>
    <brk id="55" min="1" max="7" man="1"/>
    <brk id="133" min="1" max="7" man="1"/>
    <brk id="207" min="1" max="7" man="1"/>
    <brk id="216" min="1" max="7" man="1"/>
    <brk id="230" min="1" max="7" man="1"/>
    <brk id="333" max="16383" man="1"/>
    <brk id="391" max="16383" man="1"/>
    <brk id="433" max="16383" man="1"/>
    <brk id="510" min="1" max="7" man="1"/>
    <brk id="553" max="16383" man="1"/>
    <brk id="597" max="16383" man="1"/>
    <brk id="642" min="1" max="7" man="1"/>
    <brk id="683" max="16383" man="1"/>
    <brk id="757" min="1" max="7" man="1"/>
    <brk id="830" min="1" max="7" man="1"/>
  </rowBreaks>
  <colBreaks count="1" manualBreakCount="1">
    <brk id="2" max="8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[1]SEL_ALL!#REF!</xm:f>
          </x14:formula1>
          <xm:sqref>C112:C113 C115 C119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89"/>
  <sheetViews>
    <sheetView showGridLines="0" showRuler="0" topLeftCell="A116" zoomScale="70" zoomScaleNormal="70" zoomScaleSheetLayoutView="70" workbookViewId="0">
      <selection activeCell="G190" sqref="G190"/>
    </sheetView>
  </sheetViews>
  <sheetFormatPr defaultColWidth="9.28515625" defaultRowHeight="20.25"/>
  <cols>
    <col min="1" max="1" width="1" style="8" customWidth="1"/>
    <col min="2" max="2" width="40.28515625" style="120" customWidth="1"/>
    <col min="3" max="3" width="44.28515625" style="120" customWidth="1"/>
    <col min="4" max="4" width="32.7109375" style="121" customWidth="1"/>
    <col min="5" max="6" width="38.7109375" style="121" customWidth="1"/>
    <col min="7" max="7" width="41.28515625" style="121" customWidth="1"/>
    <col min="8" max="8" width="31.28515625" style="122" customWidth="1"/>
    <col min="9" max="9" width="30.28515625" style="122" customWidth="1"/>
    <col min="10" max="10" width="5" style="8" customWidth="1"/>
    <col min="11" max="11" width="9.28515625" style="10"/>
    <col min="12" max="16384" width="9.28515625" style="8"/>
  </cols>
  <sheetData>
    <row r="1" spans="2:9" ht="22.35" customHeight="1">
      <c r="B1" s="5"/>
      <c r="C1" s="5"/>
      <c r="D1" s="6"/>
      <c r="E1" s="6"/>
      <c r="F1" s="6"/>
      <c r="G1" s="6"/>
      <c r="H1" s="7"/>
      <c r="I1" s="7"/>
    </row>
    <row r="2" spans="2:9" ht="22.35" customHeight="1">
      <c r="B2" s="5"/>
      <c r="C2" s="9"/>
      <c r="D2" s="6"/>
      <c r="E2" s="6"/>
      <c r="F2" s="6"/>
      <c r="G2" s="6"/>
      <c r="H2" s="7"/>
      <c r="I2" s="7"/>
    </row>
    <row r="3" spans="2:9" ht="22.35" customHeight="1">
      <c r="B3" s="5"/>
      <c r="C3" s="9"/>
      <c r="D3" s="6"/>
      <c r="E3" s="6"/>
      <c r="F3" s="6"/>
      <c r="G3" s="6"/>
      <c r="H3" s="7"/>
      <c r="I3" s="7"/>
    </row>
    <row r="4" spans="2:9" ht="22.35" customHeight="1">
      <c r="B4" s="5"/>
      <c r="C4" s="9"/>
      <c r="D4" s="6"/>
      <c r="E4" s="6"/>
      <c r="F4" s="6"/>
      <c r="G4" s="6"/>
      <c r="H4" s="7"/>
      <c r="I4" s="7"/>
    </row>
    <row r="5" spans="2:9" ht="22.35" customHeight="1">
      <c r="B5" s="5"/>
      <c r="C5" s="9"/>
      <c r="D5" s="6"/>
      <c r="E5" s="6"/>
      <c r="F5" s="6"/>
      <c r="G5" s="6"/>
      <c r="H5" s="7"/>
      <c r="I5" s="7"/>
    </row>
    <row r="6" spans="2:9" ht="22.35" customHeight="1">
      <c r="B6" s="5"/>
      <c r="C6" s="9"/>
      <c r="D6" s="6"/>
      <c r="E6" s="6"/>
      <c r="F6" s="6"/>
      <c r="G6" s="6"/>
      <c r="H6" s="7"/>
      <c r="I6" s="7"/>
    </row>
    <row r="7" spans="2:9" ht="22.35" customHeight="1">
      <c r="B7" s="5"/>
      <c r="C7" s="9"/>
      <c r="D7" s="6"/>
      <c r="E7" s="6"/>
      <c r="F7" s="6"/>
      <c r="G7" s="6"/>
      <c r="H7" s="7"/>
      <c r="I7" s="7"/>
    </row>
    <row r="8" spans="2:9" ht="22.35" customHeight="1">
      <c r="B8" s="5"/>
      <c r="C8" s="9"/>
      <c r="D8" s="6"/>
      <c r="E8" s="6"/>
      <c r="F8" s="6"/>
      <c r="G8" s="6"/>
      <c r="H8" s="7"/>
      <c r="I8" s="7"/>
    </row>
    <row r="9" spans="2:9" ht="22.35" customHeight="1">
      <c r="B9" s="5"/>
      <c r="C9" s="9"/>
      <c r="D9" s="6"/>
      <c r="E9" s="6"/>
      <c r="F9" s="6"/>
      <c r="G9" s="6"/>
      <c r="H9" s="7"/>
      <c r="I9" s="7"/>
    </row>
    <row r="10" spans="2:9" ht="22.35" customHeight="1">
      <c r="B10" s="5"/>
      <c r="C10" s="9"/>
      <c r="D10" s="6"/>
      <c r="E10" s="6"/>
      <c r="F10" s="6"/>
      <c r="G10" s="6"/>
      <c r="H10" s="7"/>
      <c r="I10" s="7"/>
    </row>
    <row r="11" spans="2:9" ht="22.35" customHeight="1">
      <c r="B11" s="5"/>
      <c r="C11" s="9"/>
      <c r="D11" s="6"/>
      <c r="E11" s="6"/>
      <c r="F11" s="6"/>
      <c r="G11" s="6"/>
      <c r="H11" s="7"/>
      <c r="I11" s="7"/>
    </row>
    <row r="12" spans="2:9" ht="22.35" customHeight="1">
      <c r="B12" s="5"/>
      <c r="C12" s="9"/>
      <c r="D12" s="6"/>
      <c r="E12" s="6"/>
      <c r="F12" s="6"/>
      <c r="G12" s="6"/>
      <c r="H12" s="7"/>
      <c r="I12" s="7"/>
    </row>
    <row r="13" spans="2:9" ht="22.35" customHeight="1">
      <c r="B13" s="5"/>
      <c r="C13" s="5"/>
      <c r="D13" s="6"/>
      <c r="E13" s="6"/>
      <c r="F13" s="6"/>
      <c r="G13" s="6"/>
      <c r="H13" s="7"/>
      <c r="I13" s="7"/>
    </row>
    <row r="14" spans="2:9" ht="22.35" customHeight="1">
      <c r="B14" s="5"/>
      <c r="C14" s="9"/>
      <c r="D14" s="6"/>
      <c r="E14" s="6"/>
      <c r="F14" s="6"/>
      <c r="G14" s="6"/>
      <c r="H14" s="7"/>
      <c r="I14" s="7"/>
    </row>
    <row r="15" spans="2:9" ht="22.35" customHeight="1">
      <c r="B15" s="5"/>
      <c r="C15" s="9"/>
      <c r="D15" s="6"/>
      <c r="E15" s="6"/>
      <c r="F15" s="6"/>
      <c r="G15" s="6"/>
      <c r="H15" s="7"/>
      <c r="I15" s="7"/>
    </row>
    <row r="16" spans="2:9" ht="22.35" customHeight="1">
      <c r="B16" s="5"/>
      <c r="C16" s="9"/>
      <c r="D16" s="6"/>
      <c r="E16" s="6"/>
      <c r="F16" s="6"/>
      <c r="G16" s="6"/>
      <c r="H16" s="7"/>
      <c r="I16" s="7"/>
    </row>
    <row r="17" spans="2:11" ht="22.35" customHeight="1">
      <c r="B17" s="5"/>
      <c r="C17" s="9"/>
      <c r="D17" s="6"/>
      <c r="E17" s="6"/>
      <c r="F17" s="6"/>
      <c r="G17" s="6"/>
      <c r="H17" s="7"/>
      <c r="I17" s="7"/>
    </row>
    <row r="18" spans="2:11" ht="22.35" customHeight="1">
      <c r="B18" s="5"/>
      <c r="C18" s="9"/>
      <c r="D18" s="6"/>
      <c r="E18" s="6"/>
      <c r="F18" s="6"/>
      <c r="G18" s="6"/>
      <c r="H18" s="7"/>
      <c r="I18" s="7"/>
    </row>
    <row r="19" spans="2:11" ht="80.25" customHeight="1">
      <c r="B19" s="11"/>
      <c r="C19" s="11"/>
      <c r="D19" s="12" t="s">
        <v>441</v>
      </c>
      <c r="E19" s="13"/>
      <c r="F19" s="13"/>
      <c r="G19" s="13"/>
      <c r="H19" s="14"/>
      <c r="I19" s="14"/>
    </row>
    <row r="20" spans="2:11" ht="75.75" customHeight="1">
      <c r="B20" s="11"/>
      <c r="C20" s="11"/>
      <c r="D20" s="12" t="s">
        <v>477</v>
      </c>
      <c r="E20" s="13"/>
      <c r="F20" s="13"/>
      <c r="G20" s="13"/>
      <c r="H20" s="14"/>
      <c r="I20" s="14"/>
    </row>
    <row r="21" spans="2:11" ht="45" customHeight="1">
      <c r="B21" s="576"/>
      <c r="C21" s="576"/>
      <c r="D21" s="576"/>
      <c r="E21" s="576"/>
      <c r="F21" s="576"/>
      <c r="G21" s="576"/>
      <c r="H21" s="576"/>
      <c r="I21" s="576"/>
    </row>
    <row r="22" spans="2:11" ht="45" customHeight="1">
      <c r="B22" s="5"/>
      <c r="C22" s="9"/>
      <c r="D22" s="15" t="s">
        <v>577</v>
      </c>
      <c r="E22" s="6"/>
      <c r="F22" s="6"/>
      <c r="G22" s="6"/>
      <c r="H22" s="7"/>
      <c r="I22" s="7"/>
    </row>
    <row r="23" spans="2:11" ht="22.35" customHeight="1">
      <c r="B23" s="5"/>
      <c r="C23" s="9"/>
      <c r="D23" s="6"/>
      <c r="E23" s="6"/>
      <c r="F23" s="6"/>
      <c r="G23" s="6"/>
      <c r="H23" s="7"/>
      <c r="I23" s="7"/>
    </row>
    <row r="24" spans="2:11" ht="22.35" customHeight="1">
      <c r="B24" s="5"/>
      <c r="C24" s="9"/>
      <c r="D24" s="6"/>
      <c r="E24" s="6"/>
      <c r="F24" s="6"/>
      <c r="G24" s="6"/>
      <c r="H24" s="7"/>
      <c r="I24" s="7"/>
    </row>
    <row r="25" spans="2:11" ht="22.35" customHeight="1">
      <c r="B25" s="5"/>
      <c r="C25" s="6"/>
      <c r="D25" s="6"/>
      <c r="E25" s="6"/>
      <c r="F25" s="6"/>
      <c r="G25" s="6"/>
      <c r="H25" s="7"/>
      <c r="I25" s="7"/>
    </row>
    <row r="26" spans="2:11" ht="22.35" customHeight="1">
      <c r="B26" s="5"/>
      <c r="C26" s="9"/>
      <c r="D26" s="6"/>
      <c r="E26" s="6"/>
      <c r="F26" s="6"/>
      <c r="G26" s="6"/>
      <c r="H26" s="7"/>
      <c r="I26" s="7"/>
    </row>
    <row r="27" spans="2:11" ht="22.35" customHeight="1">
      <c r="B27" s="5"/>
      <c r="C27" s="9"/>
      <c r="D27" s="6"/>
      <c r="E27" s="6"/>
      <c r="F27" s="6"/>
      <c r="G27" s="6"/>
      <c r="H27" s="7"/>
      <c r="I27" s="7"/>
    </row>
    <row r="28" spans="2:11" ht="22.35" customHeight="1">
      <c r="B28" s="5"/>
      <c r="C28" s="9"/>
      <c r="D28" s="6"/>
      <c r="E28" s="6"/>
      <c r="F28" s="6"/>
      <c r="G28" s="6"/>
      <c r="H28" s="7"/>
      <c r="I28" s="7"/>
    </row>
    <row r="29" spans="2:11" ht="22.35" customHeight="1">
      <c r="B29" s="5"/>
      <c r="C29" s="9"/>
      <c r="D29" s="6"/>
      <c r="E29" s="6"/>
      <c r="F29" s="6"/>
      <c r="G29" s="6"/>
      <c r="H29" s="7"/>
      <c r="I29" s="7"/>
    </row>
    <row r="30" spans="2:11" ht="22.35" customHeight="1">
      <c r="B30" s="5"/>
      <c r="C30" s="9"/>
      <c r="D30" s="6"/>
      <c r="E30" s="6"/>
      <c r="F30" s="6"/>
      <c r="G30" s="6"/>
      <c r="H30" s="7"/>
      <c r="I30" s="7"/>
    </row>
    <row r="31" spans="2:11" ht="22.35" customHeight="1">
      <c r="B31" s="5"/>
      <c r="C31" s="9"/>
      <c r="D31" s="6"/>
      <c r="E31" s="6"/>
      <c r="F31" s="6"/>
      <c r="G31" s="6"/>
      <c r="H31" s="7"/>
      <c r="I31" s="7"/>
      <c r="K31" s="16"/>
    </row>
    <row r="32" spans="2:11" ht="22.35" customHeight="1">
      <c r="B32" s="5"/>
      <c r="C32" s="9"/>
      <c r="D32" s="6"/>
      <c r="E32" s="6"/>
      <c r="F32" s="6"/>
      <c r="G32" s="6"/>
      <c r="H32" s="7"/>
      <c r="I32" s="7"/>
      <c r="K32" s="16"/>
    </row>
    <row r="33" spans="2:11" ht="22.35" customHeight="1">
      <c r="B33" s="5"/>
      <c r="C33" s="9"/>
      <c r="D33" s="6"/>
      <c r="E33" s="6"/>
      <c r="F33" s="6"/>
      <c r="G33" s="6"/>
      <c r="H33" s="7"/>
      <c r="I33" s="7"/>
      <c r="K33" s="16"/>
    </row>
    <row r="34" spans="2:11" ht="19.5" customHeight="1">
      <c r="B34" s="17"/>
      <c r="C34" s="18"/>
      <c r="D34" s="8"/>
      <c r="E34" s="18"/>
      <c r="F34" s="18"/>
      <c r="G34" s="18"/>
      <c r="H34" s="18"/>
      <c r="I34" s="19"/>
      <c r="K34" s="16"/>
    </row>
    <row r="35" spans="2:11" ht="16.5" customHeight="1">
      <c r="B35" s="20"/>
      <c r="C35" s="21"/>
      <c r="D35" s="22"/>
      <c r="E35" s="22"/>
      <c r="F35" s="22"/>
      <c r="G35" s="22"/>
      <c r="H35" s="23"/>
      <c r="I35" s="23" t="s">
        <v>42</v>
      </c>
      <c r="K35" s="16"/>
    </row>
    <row r="36" spans="2:11" ht="22.35" customHeight="1">
      <c r="B36" s="24"/>
      <c r="C36" s="25"/>
      <c r="D36" s="25"/>
      <c r="E36" s="26"/>
      <c r="F36" s="26"/>
      <c r="G36" s="26"/>
      <c r="H36" s="27"/>
      <c r="I36" s="486">
        <v>30.515499999999999</v>
      </c>
      <c r="K36" s="16"/>
    </row>
    <row r="37" spans="2:11" s="33" customFormat="1" ht="22.35" customHeight="1" thickBot="1">
      <c r="B37" s="28"/>
      <c r="C37" s="29"/>
      <c r="D37" s="29"/>
      <c r="E37" s="30"/>
      <c r="F37" s="30"/>
      <c r="G37" s="30"/>
      <c r="H37" s="31"/>
      <c r="I37" s="32"/>
      <c r="K37" s="34"/>
    </row>
    <row r="38" spans="2:11" s="33" customFormat="1" ht="22.35" customHeight="1" thickTop="1">
      <c r="B38" s="273" t="s">
        <v>149</v>
      </c>
      <c r="C38" s="274" t="s">
        <v>469</v>
      </c>
      <c r="D38" s="275" t="str">
        <f>Roofing!D97</f>
        <v>RR:   11,23,29,32,750,779,798,887,2H3</v>
      </c>
      <c r="E38" s="276"/>
      <c r="F38" s="277"/>
      <c r="G38" s="277"/>
      <c r="H38" s="278"/>
      <c r="I38" s="32"/>
      <c r="K38" s="34"/>
    </row>
    <row r="39" spans="2:11" s="33" customFormat="1" ht="22.35" customHeight="1">
      <c r="B39" s="279" t="s">
        <v>5</v>
      </c>
      <c r="C39" s="280" t="s">
        <v>470</v>
      </c>
      <c r="D39" s="281" t="str">
        <f>Roofing!D98</f>
        <v>RR:   23,32,33,750,887,2H3</v>
      </c>
      <c r="E39" s="281"/>
      <c r="F39" s="281"/>
      <c r="G39" s="281"/>
      <c r="H39" s="282"/>
      <c r="I39" s="32"/>
      <c r="K39" s="34"/>
    </row>
    <row r="40" spans="2:11" s="33" customFormat="1" ht="22.35" customHeight="1">
      <c r="B40" s="283" t="s">
        <v>151</v>
      </c>
      <c r="C40" s="284" t="s">
        <v>475</v>
      </c>
      <c r="D40" s="285" t="str">
        <f>Roofing!D99</f>
        <v xml:space="preserve">основні: RR 23,29,32,33        </v>
      </c>
      <c r="E40" s="285"/>
      <c r="F40" s="285"/>
      <c r="G40" s="285" t="str">
        <f>Roofing!G99</f>
        <v>додаткові: RR 2H3, 750, 887</v>
      </c>
      <c r="H40" s="286"/>
      <c r="I40" s="32"/>
      <c r="K40" s="34"/>
    </row>
    <row r="41" spans="2:11" s="33" customFormat="1" ht="22.35" customHeight="1">
      <c r="B41" s="279" t="s">
        <v>44</v>
      </c>
      <c r="C41" s="280" t="s">
        <v>471</v>
      </c>
      <c r="D41" s="281" t="str">
        <f>Roofing!D100</f>
        <v xml:space="preserve">основні: RR 11,23,29,32,33    </v>
      </c>
      <c r="E41" s="281"/>
      <c r="F41" s="281"/>
      <c r="G41" s="281" t="str">
        <f>Roofing!G100</f>
        <v>додаткові: RR 2H3, 750, 887</v>
      </c>
      <c r="H41" s="282"/>
      <c r="I41" s="32"/>
      <c r="K41" s="34"/>
    </row>
    <row r="42" spans="2:11" s="33" customFormat="1" ht="22.35" customHeight="1">
      <c r="B42" s="287" t="s">
        <v>51</v>
      </c>
      <c r="C42" s="288" t="s">
        <v>472</v>
      </c>
      <c r="D42" s="289" t="str">
        <f>Roofing!D101</f>
        <v>основні: RR 20, 21,23,25,29,30,32,35,37</v>
      </c>
      <c r="E42" s="289"/>
      <c r="F42" s="289"/>
      <c r="G42" s="289" t="str">
        <f>Roofing!G101</f>
        <v>додаткові: RR 798,887,946</v>
      </c>
      <c r="H42" s="290"/>
      <c r="I42" s="32"/>
      <c r="K42" s="34"/>
    </row>
    <row r="43" spans="2:11" s="33" customFormat="1" ht="22.35" customHeight="1">
      <c r="B43" s="279" t="s">
        <v>99</v>
      </c>
      <c r="C43" s="280" t="s">
        <v>471</v>
      </c>
      <c r="D43" s="281" t="str">
        <f>Roofing!D102</f>
        <v>основні: RR 11,23,29,32</v>
      </c>
      <c r="E43" s="281"/>
      <c r="F43" s="281"/>
      <c r="G43" s="281" t="str">
        <f>Roofing!G102</f>
        <v>додаткові: RR 750,887</v>
      </c>
      <c r="H43" s="282"/>
      <c r="I43" s="32"/>
      <c r="K43" s="34"/>
    </row>
    <row r="44" spans="2:11" s="33" customFormat="1" ht="22.35" customHeight="1" thickBot="1">
      <c r="B44" s="292" t="s">
        <v>100</v>
      </c>
      <c r="C44" s="293" t="s">
        <v>472</v>
      </c>
      <c r="D44" s="294" t="str">
        <f>Roofing!D103</f>
        <v>основні: RR 11,20, 21,23,29,30,32,35</v>
      </c>
      <c r="E44" s="295"/>
      <c r="F44" s="294"/>
      <c r="G44" s="294" t="str">
        <f>Roofing!G103</f>
        <v>додаткові: RR 531,750,798,887,946</v>
      </c>
      <c r="H44" s="296"/>
      <c r="I44" s="32"/>
      <c r="K44" s="34"/>
    </row>
    <row r="45" spans="2:11" s="33" customFormat="1" ht="22.35" customHeight="1" thickTop="1">
      <c r="D45" s="29"/>
      <c r="E45" s="30"/>
      <c r="F45" s="30"/>
      <c r="G45" s="31"/>
      <c r="H45" s="32"/>
      <c r="I45" s="32"/>
      <c r="K45" s="34"/>
    </row>
    <row r="46" spans="2:11" s="33" customFormat="1" ht="22.35" customHeight="1">
      <c r="B46" s="35" t="s">
        <v>428</v>
      </c>
      <c r="D46" s="29"/>
      <c r="E46" s="30"/>
      <c r="F46" s="30"/>
      <c r="G46" s="31"/>
      <c r="H46" s="32"/>
      <c r="I46" s="32"/>
      <c r="K46" s="34"/>
    </row>
    <row r="47" spans="2:11" s="33" customFormat="1" ht="22.35" customHeight="1">
      <c r="B47" s="35" t="s">
        <v>429</v>
      </c>
      <c r="D47" s="29"/>
      <c r="E47" s="30"/>
      <c r="F47" s="30"/>
      <c r="G47" s="31"/>
      <c r="H47" s="32"/>
      <c r="I47" s="32"/>
      <c r="K47" s="34"/>
    </row>
    <row r="48" spans="2:11" s="33" customFormat="1" ht="22.35" customHeight="1">
      <c r="B48" s="35" t="s">
        <v>430</v>
      </c>
      <c r="D48" s="29"/>
      <c r="E48" s="30"/>
      <c r="F48" s="30"/>
      <c r="G48" s="31"/>
      <c r="H48" s="32"/>
      <c r="I48" s="32"/>
      <c r="K48" s="34"/>
    </row>
    <row r="49" spans="2:11" s="33" customFormat="1" ht="22.35" customHeight="1">
      <c r="B49" s="35" t="s">
        <v>442</v>
      </c>
      <c r="C49" s="29"/>
      <c r="D49" s="29"/>
      <c r="E49" s="30"/>
      <c r="F49" s="30"/>
      <c r="G49" s="31"/>
      <c r="H49" s="32"/>
      <c r="I49" s="32"/>
      <c r="K49" s="34"/>
    </row>
    <row r="50" spans="2:11" s="33" customFormat="1" ht="22.35" customHeight="1">
      <c r="B50" s="28"/>
      <c r="C50" s="29"/>
      <c r="D50" s="29"/>
      <c r="E50" s="30"/>
      <c r="F50" s="30"/>
      <c r="G50" s="30"/>
      <c r="H50" s="31"/>
      <c r="I50" s="32"/>
      <c r="K50" s="34"/>
    </row>
    <row r="51" spans="2:11" s="33" customFormat="1" ht="22.35" customHeight="1">
      <c r="B51" s="35"/>
      <c r="C51" s="29"/>
      <c r="D51" s="29"/>
      <c r="E51" s="30"/>
      <c r="F51" s="30"/>
      <c r="G51" s="30"/>
      <c r="H51" s="31"/>
      <c r="I51" s="32"/>
      <c r="K51" s="34"/>
    </row>
    <row r="52" spans="2:11" s="33" customFormat="1" ht="22.35" customHeight="1">
      <c r="B52" s="24" t="s">
        <v>420</v>
      </c>
      <c r="C52" s="25"/>
      <c r="D52" s="25"/>
      <c r="E52" s="26"/>
      <c r="F52" s="26"/>
      <c r="G52" s="26"/>
      <c r="H52" s="27"/>
      <c r="I52" s="27"/>
      <c r="K52" s="34"/>
    </row>
    <row r="53" spans="2:11" s="33" customFormat="1" ht="22.35" customHeight="1">
      <c r="B53" s="36" t="s">
        <v>418</v>
      </c>
      <c r="C53" s="37" t="s">
        <v>226</v>
      </c>
      <c r="D53" s="36" t="s">
        <v>249</v>
      </c>
      <c r="E53" s="38" t="s">
        <v>419</v>
      </c>
      <c r="F53" s="38"/>
      <c r="G53" s="38"/>
      <c r="H53" s="39" t="s">
        <v>427</v>
      </c>
      <c r="I53" s="39" t="s">
        <v>254</v>
      </c>
      <c r="K53" s="34"/>
    </row>
    <row r="54" spans="2:11" s="33" customFormat="1" ht="22.35" customHeight="1">
      <c r="B54" s="40"/>
      <c r="C54" s="41" t="s">
        <v>134</v>
      </c>
      <c r="D54" s="42" t="s">
        <v>135</v>
      </c>
      <c r="E54" s="43" t="s">
        <v>98</v>
      </c>
      <c r="F54" s="44"/>
      <c r="G54" s="45"/>
      <c r="H54" s="46">
        <v>17.928743354430381</v>
      </c>
      <c r="I54" s="45">
        <f>H54*I36</f>
        <v>547.10456783212032</v>
      </c>
      <c r="K54" s="34"/>
    </row>
    <row r="55" spans="2:11" s="33" customFormat="1" ht="22.35" customHeight="1">
      <c r="B55" s="40"/>
      <c r="C55" s="47" t="s">
        <v>415</v>
      </c>
      <c r="D55" s="42"/>
      <c r="E55" s="43" t="s">
        <v>5</v>
      </c>
      <c r="F55" s="44"/>
      <c r="G55" s="45"/>
      <c r="H55" s="46">
        <v>16.19328275316456</v>
      </c>
      <c r="I55" s="45">
        <f>H55*I36</f>
        <v>494.1461198541931</v>
      </c>
      <c r="K55" s="34"/>
    </row>
    <row r="56" spans="2:11" s="33" customFormat="1" ht="22.35" customHeight="1">
      <c r="B56" s="40"/>
      <c r="C56" s="48" t="s">
        <v>136</v>
      </c>
      <c r="D56" s="42"/>
      <c r="E56" s="49" t="s">
        <v>44</v>
      </c>
      <c r="F56" s="44"/>
      <c r="G56" s="45"/>
      <c r="H56" s="46">
        <v>12.98298040540541</v>
      </c>
      <c r="I56" s="45">
        <f>H56*I36</f>
        <v>396.1821385611488</v>
      </c>
      <c r="K56" s="34"/>
    </row>
    <row r="57" spans="2:11" s="33" customFormat="1" ht="22.35" customHeight="1">
      <c r="B57" s="40"/>
      <c r="C57" s="50"/>
      <c r="D57" s="51"/>
      <c r="E57" s="52" t="s">
        <v>8</v>
      </c>
      <c r="F57" s="53"/>
      <c r="G57" s="54"/>
      <c r="H57" s="55">
        <v>12.509352364864869</v>
      </c>
      <c r="I57" s="54">
        <f>H57*I36</f>
        <v>381.72914209003392</v>
      </c>
      <c r="K57" s="34"/>
    </row>
    <row r="58" spans="2:11" s="33" customFormat="1" ht="22.35" customHeight="1">
      <c r="B58" s="40"/>
      <c r="C58" s="47" t="s">
        <v>133</v>
      </c>
      <c r="D58" s="42"/>
      <c r="E58" s="49" t="s">
        <v>99</v>
      </c>
      <c r="F58" s="44"/>
      <c r="G58" s="45"/>
      <c r="H58" s="56">
        <v>12.546450000000002</v>
      </c>
      <c r="I58" s="45">
        <f>H58*I36</f>
        <v>382.86119497500005</v>
      </c>
      <c r="K58" s="34"/>
    </row>
    <row r="59" spans="2:11" s="33" customFormat="1" ht="22.35" customHeight="1">
      <c r="B59" s="40"/>
      <c r="C59" s="47"/>
      <c r="D59" s="42"/>
      <c r="E59" s="57" t="s">
        <v>100</v>
      </c>
      <c r="F59" s="44"/>
      <c r="G59" s="45"/>
      <c r="H59" s="56">
        <v>12.072375000000001</v>
      </c>
      <c r="I59" s="45">
        <f>H59*I36</f>
        <v>368.39455931250001</v>
      </c>
      <c r="K59" s="34"/>
    </row>
    <row r="60" spans="2:11" s="33" customFormat="1" ht="22.35" customHeight="1">
      <c r="B60" s="40"/>
      <c r="C60" s="47"/>
      <c r="D60" s="42"/>
      <c r="E60" s="57"/>
      <c r="F60" s="40"/>
      <c r="G60" s="58"/>
      <c r="H60" s="59">
        <v>0</v>
      </c>
      <c r="I60" s="45"/>
      <c r="K60" s="34"/>
    </row>
    <row r="61" spans="2:11" s="33" customFormat="1" ht="22.35" customHeight="1">
      <c r="B61" s="60"/>
      <c r="C61" s="47"/>
      <c r="D61" s="42"/>
      <c r="E61" s="58"/>
      <c r="F61" s="40"/>
      <c r="G61" s="58"/>
      <c r="H61" s="59">
        <v>0</v>
      </c>
      <c r="I61" s="61"/>
      <c r="K61" s="34"/>
    </row>
    <row r="62" spans="2:11" s="33" customFormat="1" ht="22.35" customHeight="1">
      <c r="B62" s="550"/>
      <c r="C62" s="62" t="s">
        <v>134</v>
      </c>
      <c r="D62" s="63" t="s">
        <v>137</v>
      </c>
      <c r="E62" s="64" t="s">
        <v>98</v>
      </c>
      <c r="F62" s="65"/>
      <c r="G62" s="66"/>
      <c r="H62" s="67">
        <v>17.928743354430381</v>
      </c>
      <c r="I62" s="66">
        <f>H62*I36</f>
        <v>547.10456783212032</v>
      </c>
      <c r="K62" s="34"/>
    </row>
    <row r="63" spans="2:11" s="33" customFormat="1" ht="22.35" customHeight="1">
      <c r="B63" s="551"/>
      <c r="C63" s="68" t="s">
        <v>415</v>
      </c>
      <c r="D63" s="69"/>
      <c r="E63" s="64" t="s">
        <v>5</v>
      </c>
      <c r="F63" s="70"/>
      <c r="G63" s="66"/>
      <c r="H63" s="67">
        <v>16.19328275316456</v>
      </c>
      <c r="I63" s="66">
        <f>H63*I36</f>
        <v>494.1461198541931</v>
      </c>
      <c r="K63" s="34"/>
    </row>
    <row r="64" spans="2:11" s="33" customFormat="1" ht="22.35" customHeight="1">
      <c r="B64" s="551"/>
      <c r="C64" s="68" t="s">
        <v>136</v>
      </c>
      <c r="D64" s="69"/>
      <c r="E64" s="64" t="s">
        <v>44</v>
      </c>
      <c r="F64" s="70"/>
      <c r="G64" s="66"/>
      <c r="H64" s="67">
        <v>12.98298040540541</v>
      </c>
      <c r="I64" s="66">
        <f>H64*I36</f>
        <v>396.1821385611488</v>
      </c>
      <c r="K64" s="34"/>
    </row>
    <row r="65" spans="2:11" s="33" customFormat="1" ht="22.35" customHeight="1">
      <c r="B65" s="551"/>
      <c r="C65" s="71"/>
      <c r="D65" s="72"/>
      <c r="E65" s="73" t="s">
        <v>8</v>
      </c>
      <c r="F65" s="74"/>
      <c r="G65" s="75"/>
      <c r="H65" s="76">
        <v>12.509352364864869</v>
      </c>
      <c r="I65" s="75">
        <f>H65*I36</f>
        <v>381.72914209003392</v>
      </c>
      <c r="K65" s="34"/>
    </row>
    <row r="66" spans="2:11" s="33" customFormat="1" ht="22.35" customHeight="1">
      <c r="B66" s="551"/>
      <c r="C66" s="68" t="s">
        <v>133</v>
      </c>
      <c r="D66" s="69"/>
      <c r="E66" s="64" t="s">
        <v>99</v>
      </c>
      <c r="F66" s="70"/>
      <c r="G66" s="66"/>
      <c r="H66" s="77">
        <v>12.546450000000002</v>
      </c>
      <c r="I66" s="66">
        <f>H66*I36</f>
        <v>382.86119497500005</v>
      </c>
      <c r="K66" s="34"/>
    </row>
    <row r="67" spans="2:11" s="33" customFormat="1" ht="22.35" customHeight="1">
      <c r="B67" s="551"/>
      <c r="C67" s="78"/>
      <c r="D67" s="79"/>
      <c r="E67" s="64" t="s">
        <v>100</v>
      </c>
      <c r="F67" s="70"/>
      <c r="G67" s="66"/>
      <c r="H67" s="77">
        <v>12.072375000000001</v>
      </c>
      <c r="I67" s="66">
        <f>H67*I36</f>
        <v>368.39455931250001</v>
      </c>
      <c r="K67" s="34"/>
    </row>
    <row r="68" spans="2:11" s="33" customFormat="1" ht="22.35" customHeight="1">
      <c r="B68" s="551"/>
      <c r="C68" s="79"/>
      <c r="D68" s="79"/>
      <c r="E68" s="64"/>
      <c r="F68" s="64"/>
      <c r="G68" s="64"/>
      <c r="H68" s="67"/>
      <c r="I68" s="66"/>
      <c r="K68" s="34"/>
    </row>
    <row r="69" spans="2:11" s="33" customFormat="1" ht="22.35" customHeight="1">
      <c r="B69" s="552"/>
      <c r="C69" s="80"/>
      <c r="D69" s="80"/>
      <c r="E69" s="81"/>
      <c r="F69" s="81"/>
      <c r="G69" s="81"/>
      <c r="H69" s="82"/>
      <c r="I69" s="83"/>
      <c r="K69" s="34"/>
    </row>
    <row r="70" spans="2:11" s="33" customFormat="1" ht="22.35" customHeight="1">
      <c r="B70" s="592" t="s">
        <v>443</v>
      </c>
      <c r="C70" s="592"/>
      <c r="D70" s="592"/>
      <c r="E70" s="592"/>
      <c r="F70" s="592"/>
      <c r="G70" s="592"/>
      <c r="H70" s="592"/>
      <c r="I70" s="592"/>
      <c r="K70" s="34"/>
    </row>
    <row r="71" spans="2:11" s="33" customFormat="1" ht="22.35" customHeight="1">
      <c r="B71" s="18" t="s">
        <v>444</v>
      </c>
      <c r="C71" s="18"/>
      <c r="D71" s="18"/>
      <c r="E71" s="18"/>
      <c r="F71" s="18"/>
      <c r="G71" s="18"/>
      <c r="H71" s="18"/>
      <c r="I71" s="18"/>
      <c r="K71" s="34"/>
    </row>
    <row r="72" spans="2:11" s="33" customFormat="1" ht="22.35" customHeight="1">
      <c r="B72" s="620" t="s">
        <v>445</v>
      </c>
      <c r="C72" s="620"/>
      <c r="D72" s="18"/>
      <c r="E72" s="18"/>
      <c r="F72" s="18"/>
      <c r="G72" s="18"/>
      <c r="H72" s="18"/>
      <c r="I72" s="18"/>
      <c r="K72" s="34"/>
    </row>
    <row r="73" spans="2:11" s="33" customFormat="1" ht="22.35" customHeight="1">
      <c r="B73" s="621"/>
      <c r="C73" s="621"/>
      <c r="D73" s="18"/>
      <c r="E73" s="18"/>
      <c r="F73" s="18"/>
      <c r="G73" s="18"/>
      <c r="H73" s="18"/>
      <c r="I73" s="18"/>
      <c r="K73" s="34"/>
    </row>
    <row r="74" spans="2:11" s="33" customFormat="1" ht="22.35" customHeight="1">
      <c r="B74" s="28"/>
      <c r="C74" s="84"/>
      <c r="D74" s="84"/>
      <c r="E74" s="84"/>
      <c r="F74" s="84"/>
      <c r="G74" s="84"/>
      <c r="H74" s="84"/>
      <c r="I74" s="84"/>
      <c r="K74" s="34"/>
    </row>
    <row r="75" spans="2:11" s="33" customFormat="1" ht="22.35" customHeight="1">
      <c r="B75" s="85"/>
      <c r="C75" s="35"/>
      <c r="D75" s="35"/>
      <c r="E75" s="35"/>
      <c r="F75" s="35"/>
      <c r="G75" s="35"/>
      <c r="H75" s="35"/>
      <c r="I75" s="35"/>
      <c r="K75" s="34"/>
    </row>
    <row r="76" spans="2:11" s="33" customFormat="1" ht="22.35" customHeight="1">
      <c r="B76" s="24" t="s">
        <v>416</v>
      </c>
      <c r="C76" s="25"/>
      <c r="D76" s="26"/>
      <c r="E76" s="26"/>
      <c r="F76" s="26"/>
      <c r="G76" s="26"/>
      <c r="H76" s="27"/>
      <c r="I76" s="27"/>
      <c r="K76" s="34"/>
    </row>
    <row r="77" spans="2:11" s="33" customFormat="1" ht="22.35" customHeight="1">
      <c r="B77" s="36"/>
      <c r="C77" s="37" t="s">
        <v>226</v>
      </c>
      <c r="D77" s="36"/>
      <c r="E77" s="38" t="s">
        <v>419</v>
      </c>
      <c r="F77" s="38"/>
      <c r="G77" s="38"/>
      <c r="H77" s="39" t="s">
        <v>427</v>
      </c>
      <c r="I77" s="39" t="s">
        <v>254</v>
      </c>
      <c r="K77" s="34"/>
    </row>
    <row r="78" spans="2:11" s="33" customFormat="1" ht="22.35" customHeight="1">
      <c r="B78" s="550"/>
      <c r="C78" s="86" t="s">
        <v>417</v>
      </c>
      <c r="D78" s="87"/>
      <c r="E78" s="43" t="s">
        <v>98</v>
      </c>
      <c r="F78" s="88"/>
      <c r="G78" s="89"/>
      <c r="H78" s="127">
        <v>18.411540664556963</v>
      </c>
      <c r="I78" s="89">
        <f>H78*I36</f>
        <v>561.83736914928795</v>
      </c>
      <c r="K78" s="34"/>
    </row>
    <row r="79" spans="2:11" s="33" customFormat="1" ht="22.35" customHeight="1">
      <c r="B79" s="551"/>
      <c r="C79" s="87" t="s">
        <v>136</v>
      </c>
      <c r="D79" s="87"/>
      <c r="E79" s="43" t="s">
        <v>5</v>
      </c>
      <c r="F79" s="88"/>
      <c r="G79" s="89"/>
      <c r="H79" s="127">
        <v>16.584740031645573</v>
      </c>
      <c r="I79" s="89">
        <f>H79*I36</f>
        <v>506.09163443568048</v>
      </c>
      <c r="K79" s="34"/>
    </row>
    <row r="80" spans="2:11" s="33" customFormat="1" ht="22.35" customHeight="1">
      <c r="B80" s="551"/>
      <c r="C80" s="87"/>
      <c r="D80" s="87"/>
      <c r="E80" s="43" t="s">
        <v>44</v>
      </c>
      <c r="F80" s="88"/>
      <c r="G80" s="89"/>
      <c r="H80" s="127">
        <v>13.191933952702705</v>
      </c>
      <c r="I80" s="89">
        <f>H80*I36</f>
        <v>402.55846053369936</v>
      </c>
      <c r="K80" s="34"/>
    </row>
    <row r="81" spans="2:11" s="33" customFormat="1" ht="22.35" customHeight="1">
      <c r="B81" s="551"/>
      <c r="C81" s="90"/>
      <c r="D81" s="90"/>
      <c r="E81" s="91" t="s">
        <v>8</v>
      </c>
      <c r="F81" s="92"/>
      <c r="G81" s="93"/>
      <c r="H81" s="523">
        <v>13.14</v>
      </c>
      <c r="I81" s="93">
        <f>H81*I36</f>
        <v>400.97367000000003</v>
      </c>
      <c r="K81" s="34"/>
    </row>
    <row r="82" spans="2:11" s="33" customFormat="1" ht="22.35" customHeight="1">
      <c r="B82" s="551"/>
      <c r="C82" s="87" t="s">
        <v>133</v>
      </c>
      <c r="D82" s="87"/>
      <c r="E82" s="43" t="s">
        <v>99</v>
      </c>
      <c r="F82" s="88"/>
      <c r="G82" s="89"/>
      <c r="H82" s="127">
        <v>12.690445439189189</v>
      </c>
      <c r="I82" s="89">
        <f>H82*I36</f>
        <v>387.25528779957767</v>
      </c>
      <c r="K82" s="34"/>
    </row>
    <row r="83" spans="2:11" s="33" customFormat="1" ht="22.35" customHeight="1">
      <c r="B83" s="551"/>
      <c r="C83" s="87"/>
      <c r="D83" s="87"/>
      <c r="E83" s="43" t="s">
        <v>101</v>
      </c>
      <c r="F83" s="88"/>
      <c r="G83" s="89"/>
      <c r="H83" s="127">
        <v>12.65</v>
      </c>
      <c r="I83" s="89">
        <f>H83*I36</f>
        <v>386.021075</v>
      </c>
      <c r="K83" s="34"/>
    </row>
    <row r="84" spans="2:11" s="33" customFormat="1" ht="22.35" customHeight="1">
      <c r="B84" s="633"/>
      <c r="C84" s="90"/>
      <c r="D84" s="90"/>
      <c r="E84" s="91" t="s">
        <v>138</v>
      </c>
      <c r="F84" s="92"/>
      <c r="G84" s="93"/>
      <c r="H84" s="523">
        <v>12.226725000000002</v>
      </c>
      <c r="I84" s="93">
        <f>H84*I36</f>
        <v>373.10462673750004</v>
      </c>
      <c r="K84" s="34"/>
    </row>
    <row r="85" spans="2:11" s="33" customFormat="1" ht="22.35" customHeight="1">
      <c r="B85" s="94"/>
      <c r="C85" s="95"/>
      <c r="D85" s="95"/>
      <c r="E85" s="96"/>
      <c r="F85" s="43"/>
      <c r="G85" s="97"/>
      <c r="H85" s="46"/>
      <c r="I85" s="89"/>
      <c r="K85" s="34"/>
    </row>
    <row r="86" spans="2:11" s="33" customFormat="1" ht="22.35" customHeight="1">
      <c r="B86" s="94"/>
      <c r="C86" s="95"/>
      <c r="D86" s="95"/>
      <c r="E86" s="96"/>
      <c r="F86" s="43"/>
      <c r="G86" s="97"/>
      <c r="H86" s="46"/>
      <c r="I86" s="89"/>
      <c r="K86" s="34"/>
    </row>
    <row r="87" spans="2:11" s="33" customFormat="1" ht="22.35" customHeight="1" thickBot="1">
      <c r="B87" s="94"/>
      <c r="C87" s="95"/>
      <c r="D87" s="95"/>
      <c r="E87" s="96"/>
      <c r="F87" s="43"/>
      <c r="G87" s="97"/>
      <c r="H87" s="46"/>
      <c r="I87" s="89"/>
      <c r="K87" s="34"/>
    </row>
    <row r="88" spans="2:11" s="33" customFormat="1" ht="22.35" customHeight="1" thickTop="1">
      <c r="B88" s="273" t="s">
        <v>149</v>
      </c>
      <c r="C88" s="274" t="s">
        <v>469</v>
      </c>
      <c r="D88" s="275" t="str">
        <f>D38</f>
        <v>RR:   11,23,29,32,750,779,798,887,2H3</v>
      </c>
      <c r="E88" s="276"/>
      <c r="F88" s="277"/>
      <c r="G88" s="277"/>
      <c r="H88" s="278"/>
      <c r="I88" s="32"/>
      <c r="K88" s="34"/>
    </row>
    <row r="89" spans="2:11" s="33" customFormat="1" ht="22.35" customHeight="1">
      <c r="B89" s="279" t="s">
        <v>5</v>
      </c>
      <c r="C89" s="280" t="s">
        <v>470</v>
      </c>
      <c r="D89" s="281" t="str">
        <f t="shared" ref="D89:D94" si="0">D39</f>
        <v>RR:   23,32,33,750,887,2H3</v>
      </c>
      <c r="E89" s="281"/>
      <c r="F89" s="281"/>
      <c r="G89" s="281"/>
      <c r="H89" s="282"/>
      <c r="I89" s="32"/>
      <c r="K89" s="34"/>
    </row>
    <row r="90" spans="2:11" s="33" customFormat="1" ht="22.35" customHeight="1">
      <c r="B90" s="283" t="s">
        <v>151</v>
      </c>
      <c r="C90" s="284" t="s">
        <v>475</v>
      </c>
      <c r="D90" s="285" t="str">
        <f t="shared" si="0"/>
        <v xml:space="preserve">основні: RR 23,29,32,33        </v>
      </c>
      <c r="E90" s="285"/>
      <c r="F90" s="285"/>
      <c r="G90" s="285" t="str">
        <f>G40</f>
        <v>додаткові: RR 2H3, 750, 887</v>
      </c>
      <c r="H90" s="286"/>
      <c r="I90" s="32"/>
      <c r="K90" s="34"/>
    </row>
    <row r="91" spans="2:11" s="33" customFormat="1" ht="22.35" customHeight="1">
      <c r="B91" s="279" t="s">
        <v>44</v>
      </c>
      <c r="C91" s="280" t="s">
        <v>471</v>
      </c>
      <c r="D91" s="281" t="str">
        <f t="shared" si="0"/>
        <v xml:space="preserve">основні: RR 11,23,29,32,33    </v>
      </c>
      <c r="E91" s="281"/>
      <c r="F91" s="281"/>
      <c r="G91" s="281" t="str">
        <f t="shared" ref="G91:G94" si="1">G41</f>
        <v>додаткові: RR 2H3, 750, 887</v>
      </c>
      <c r="H91" s="282"/>
      <c r="I91" s="32"/>
      <c r="K91" s="34"/>
    </row>
    <row r="92" spans="2:11" s="33" customFormat="1" ht="22.35" customHeight="1">
      <c r="B92" s="287" t="s">
        <v>51</v>
      </c>
      <c r="C92" s="288" t="s">
        <v>472</v>
      </c>
      <c r="D92" s="289" t="str">
        <f t="shared" si="0"/>
        <v>основні: RR 20, 21,23,25,29,30,32,35,37</v>
      </c>
      <c r="E92" s="289"/>
      <c r="F92" s="289"/>
      <c r="G92" s="289" t="str">
        <f t="shared" si="1"/>
        <v>додаткові: RR 798,887,946</v>
      </c>
      <c r="H92" s="290"/>
      <c r="I92" s="32"/>
      <c r="K92" s="34"/>
    </row>
    <row r="93" spans="2:11" s="33" customFormat="1" ht="22.35" customHeight="1">
      <c r="B93" s="279" t="s">
        <v>99</v>
      </c>
      <c r="C93" s="280" t="s">
        <v>471</v>
      </c>
      <c r="D93" s="281" t="str">
        <f t="shared" si="0"/>
        <v>основні: RR 11,23,29,32</v>
      </c>
      <c r="E93" s="281"/>
      <c r="F93" s="281"/>
      <c r="G93" s="281" t="str">
        <f t="shared" si="1"/>
        <v>додаткові: RR 750,887</v>
      </c>
      <c r="H93" s="282"/>
      <c r="I93" s="32"/>
      <c r="K93" s="34"/>
    </row>
    <row r="94" spans="2:11" s="33" customFormat="1" ht="22.35" customHeight="1" thickBot="1">
      <c r="B94" s="292" t="s">
        <v>100</v>
      </c>
      <c r="C94" s="293" t="s">
        <v>472</v>
      </c>
      <c r="D94" s="294" t="str">
        <f t="shared" si="0"/>
        <v>основні: RR 11,20, 21,23,29,30,32,35</v>
      </c>
      <c r="E94" s="295"/>
      <c r="F94" s="294"/>
      <c r="G94" s="294" t="str">
        <f t="shared" si="1"/>
        <v>додаткові: RR 531,750,798,887,946</v>
      </c>
      <c r="H94" s="296"/>
      <c r="I94" s="32"/>
      <c r="K94" s="34"/>
    </row>
    <row r="95" spans="2:11" s="33" customFormat="1" ht="22.35" customHeight="1" thickTop="1">
      <c r="D95" s="29"/>
      <c r="E95" s="30"/>
      <c r="F95" s="30"/>
      <c r="G95" s="31"/>
      <c r="H95" s="32"/>
      <c r="I95" s="32"/>
      <c r="K95" s="34"/>
    </row>
    <row r="96" spans="2:11" s="33" customFormat="1" ht="22.35" customHeight="1">
      <c r="B96" s="35" t="s">
        <v>507</v>
      </c>
      <c r="D96" s="29"/>
      <c r="E96" s="30"/>
      <c r="F96" s="30"/>
      <c r="G96" s="31"/>
      <c r="H96" s="32"/>
      <c r="I96" s="32"/>
      <c r="K96" s="34"/>
    </row>
    <row r="97" spans="2:11" s="33" customFormat="1" ht="22.35" customHeight="1">
      <c r="B97" s="35" t="s">
        <v>429</v>
      </c>
      <c r="D97" s="29"/>
      <c r="E97" s="30"/>
      <c r="F97" s="30"/>
      <c r="G97" s="31"/>
      <c r="H97" s="32"/>
      <c r="I97" s="32"/>
      <c r="K97" s="34"/>
    </row>
    <row r="98" spans="2:11" s="33" customFormat="1" ht="22.35" customHeight="1">
      <c r="B98" s="35" t="s">
        <v>430</v>
      </c>
      <c r="D98" s="29"/>
      <c r="E98" s="30"/>
      <c r="F98" s="30"/>
      <c r="G98" s="31"/>
      <c r="H98" s="32"/>
      <c r="I98" s="32"/>
      <c r="K98" s="34"/>
    </row>
    <row r="99" spans="2:11" s="33" customFormat="1" ht="22.35" customHeight="1">
      <c r="B99" s="35" t="s">
        <v>431</v>
      </c>
      <c r="C99" s="29"/>
      <c r="D99" s="29"/>
      <c r="E99" s="30"/>
      <c r="F99" s="30"/>
      <c r="G99" s="31"/>
      <c r="H99" s="32"/>
      <c r="I99" s="32"/>
      <c r="K99" s="34"/>
    </row>
    <row r="100" spans="2:11" s="33" customFormat="1" ht="22.35" customHeight="1">
      <c r="B100" s="98"/>
      <c r="C100" s="35"/>
      <c r="D100" s="35"/>
      <c r="E100" s="35"/>
      <c r="F100" s="35"/>
      <c r="G100" s="35"/>
      <c r="H100" s="35"/>
      <c r="I100" s="35"/>
      <c r="K100" s="34"/>
    </row>
    <row r="101" spans="2:11" s="33" customFormat="1" ht="22.35" customHeight="1">
      <c r="B101" s="28"/>
      <c r="C101" s="35"/>
      <c r="D101" s="35"/>
      <c r="E101" s="35"/>
      <c r="F101" s="35"/>
      <c r="G101" s="35"/>
      <c r="H101" s="35"/>
      <c r="I101" s="35"/>
      <c r="K101" s="34"/>
    </row>
    <row r="102" spans="2:11" s="33" customFormat="1" ht="34.5" customHeight="1">
      <c r="B102" s="99" t="s">
        <v>244</v>
      </c>
      <c r="C102" s="100"/>
      <c r="D102" s="101"/>
      <c r="E102" s="101"/>
      <c r="F102" s="101"/>
      <c r="G102" s="101"/>
      <c r="H102" s="102"/>
      <c r="I102" s="102"/>
      <c r="K102" s="34"/>
    </row>
    <row r="103" spans="2:11" s="33" customFormat="1" ht="50.25" customHeight="1">
      <c r="B103" s="36" t="s">
        <v>418</v>
      </c>
      <c r="C103" s="37" t="s">
        <v>226</v>
      </c>
      <c r="D103" s="36" t="s">
        <v>228</v>
      </c>
      <c r="E103" s="36" t="s">
        <v>422</v>
      </c>
      <c r="F103" s="36"/>
      <c r="G103" s="36"/>
      <c r="H103" s="103" t="s">
        <v>229</v>
      </c>
      <c r="I103" s="103" t="s">
        <v>230</v>
      </c>
      <c r="K103" s="34"/>
    </row>
    <row r="104" spans="2:11" s="33" customFormat="1" ht="22.35" customHeight="1">
      <c r="B104" s="579"/>
      <c r="C104" s="104" t="s">
        <v>89</v>
      </c>
      <c r="D104" s="105" t="s">
        <v>489</v>
      </c>
      <c r="E104" s="106" t="s">
        <v>98</v>
      </c>
      <c r="F104" s="106"/>
      <c r="G104" s="106"/>
      <c r="H104" s="107" t="s">
        <v>237</v>
      </c>
      <c r="I104" s="108" t="s">
        <v>238</v>
      </c>
      <c r="K104" s="34"/>
    </row>
    <row r="105" spans="2:11" s="33" customFormat="1" ht="22.35" customHeight="1">
      <c r="B105" s="580"/>
      <c r="C105" s="617" t="s">
        <v>231</v>
      </c>
      <c r="D105" s="109" t="s">
        <v>490</v>
      </c>
      <c r="E105" s="106" t="s">
        <v>491</v>
      </c>
      <c r="F105" s="106"/>
      <c r="G105" s="106"/>
      <c r="H105" s="107"/>
      <c r="I105" s="108"/>
      <c r="K105" s="34"/>
    </row>
    <row r="106" spans="2:11" s="33" customFormat="1" ht="22.35" customHeight="1">
      <c r="B106" s="580"/>
      <c r="C106" s="627"/>
      <c r="D106" s="109"/>
      <c r="E106" s="106"/>
      <c r="F106" s="106"/>
      <c r="G106" s="106"/>
      <c r="H106" s="107"/>
      <c r="I106" s="108"/>
      <c r="K106" s="34"/>
    </row>
    <row r="107" spans="2:11" s="33" customFormat="1" ht="46.5" customHeight="1">
      <c r="B107" s="581"/>
      <c r="C107" s="628"/>
      <c r="D107" s="110"/>
      <c r="E107" s="111"/>
      <c r="F107" s="111"/>
      <c r="G107" s="111"/>
      <c r="H107" s="112"/>
      <c r="I107" s="113"/>
      <c r="K107" s="34"/>
    </row>
    <row r="108" spans="2:11" s="33" customFormat="1" ht="22.35" customHeight="1">
      <c r="B108" s="579"/>
      <c r="C108" s="104" t="s">
        <v>90</v>
      </c>
      <c r="D108" s="105" t="s">
        <v>91</v>
      </c>
      <c r="E108" s="106" t="s">
        <v>5</v>
      </c>
      <c r="F108" s="106"/>
      <c r="G108" s="106"/>
      <c r="H108" s="107" t="s">
        <v>239</v>
      </c>
      <c r="I108" s="108" t="s">
        <v>240</v>
      </c>
      <c r="K108" s="34"/>
    </row>
    <row r="109" spans="2:11" s="33" customFormat="1" ht="22.35" customHeight="1">
      <c r="B109" s="580"/>
      <c r="C109" s="617" t="s">
        <v>232</v>
      </c>
      <c r="D109" s="109" t="s">
        <v>473</v>
      </c>
      <c r="E109" s="106" t="s">
        <v>491</v>
      </c>
      <c r="F109" s="106"/>
      <c r="G109" s="106"/>
      <c r="H109" s="107"/>
      <c r="I109" s="108"/>
      <c r="K109" s="34"/>
    </row>
    <row r="110" spans="2:11" s="33" customFormat="1" ht="22.35" customHeight="1">
      <c r="B110" s="580"/>
      <c r="C110" s="627"/>
      <c r="D110" s="109"/>
      <c r="E110" s="106"/>
      <c r="F110" s="106"/>
      <c r="G110" s="106"/>
      <c r="H110" s="107"/>
      <c r="I110" s="108"/>
      <c r="K110" s="34"/>
    </row>
    <row r="111" spans="2:11" s="33" customFormat="1" ht="28.5" customHeight="1">
      <c r="B111" s="581"/>
      <c r="C111" s="628"/>
      <c r="D111" s="110"/>
      <c r="E111" s="111"/>
      <c r="F111" s="111"/>
      <c r="G111" s="111"/>
      <c r="H111" s="112"/>
      <c r="I111" s="113"/>
      <c r="K111" s="34"/>
    </row>
    <row r="112" spans="2:11" s="33" customFormat="1" ht="22.35" customHeight="1">
      <c r="B112" s="579"/>
      <c r="C112" s="104" t="s">
        <v>92</v>
      </c>
      <c r="D112" s="105" t="s">
        <v>93</v>
      </c>
      <c r="E112" s="106" t="s">
        <v>8</v>
      </c>
      <c r="F112" s="106"/>
      <c r="G112" s="106"/>
      <c r="H112" s="107" t="s">
        <v>241</v>
      </c>
      <c r="I112" s="108" t="s">
        <v>242</v>
      </c>
      <c r="K112" s="34"/>
    </row>
    <row r="113" spans="2:17" s="33" customFormat="1" ht="22.35" customHeight="1">
      <c r="B113" s="580"/>
      <c r="C113" s="617" t="s">
        <v>233</v>
      </c>
      <c r="D113" s="109" t="s">
        <v>474</v>
      </c>
      <c r="E113" s="106"/>
      <c r="F113" s="106"/>
      <c r="G113" s="106"/>
      <c r="H113" s="107"/>
      <c r="I113" s="108"/>
      <c r="K113" s="34"/>
    </row>
    <row r="114" spans="2:17" s="33" customFormat="1" ht="22.35" customHeight="1">
      <c r="B114" s="580"/>
      <c r="C114" s="618"/>
      <c r="D114" s="109"/>
      <c r="E114" s="106"/>
      <c r="F114" s="106"/>
      <c r="G114" s="106"/>
      <c r="H114" s="107"/>
      <c r="I114" s="108"/>
      <c r="K114" s="34"/>
    </row>
    <row r="115" spans="2:17" s="33" customFormat="1" ht="32.25" customHeight="1">
      <c r="B115" s="581"/>
      <c r="C115" s="619"/>
      <c r="D115" s="110"/>
      <c r="E115" s="111"/>
      <c r="F115" s="111"/>
      <c r="G115" s="111"/>
      <c r="H115" s="112"/>
      <c r="I115" s="113"/>
      <c r="K115" s="34"/>
    </row>
    <row r="116" spans="2:17" s="33" customFormat="1" ht="32.25" customHeight="1">
      <c r="B116" s="579"/>
      <c r="C116" s="104" t="s">
        <v>102</v>
      </c>
      <c r="D116" s="105" t="s">
        <v>93</v>
      </c>
      <c r="E116" s="106" t="s">
        <v>100</v>
      </c>
      <c r="F116" s="106"/>
      <c r="G116" s="106"/>
      <c r="H116" s="107" t="s">
        <v>238</v>
      </c>
      <c r="I116" s="108" t="s">
        <v>242</v>
      </c>
      <c r="K116" s="34"/>
    </row>
    <row r="117" spans="2:17" s="33" customFormat="1" ht="32.25" customHeight="1">
      <c r="B117" s="580"/>
      <c r="C117" s="630" t="s">
        <v>421</v>
      </c>
      <c r="D117" s="109" t="s">
        <v>474</v>
      </c>
      <c r="E117" s="106"/>
      <c r="F117" s="106"/>
      <c r="G117" s="106"/>
      <c r="H117" s="107"/>
      <c r="I117" s="108"/>
      <c r="K117" s="34"/>
    </row>
    <row r="118" spans="2:17" s="33" customFormat="1" ht="32.25" customHeight="1">
      <c r="B118" s="580"/>
      <c r="C118" s="631"/>
      <c r="D118" s="109"/>
      <c r="E118" s="106"/>
      <c r="F118" s="106"/>
      <c r="G118" s="106"/>
      <c r="H118" s="107"/>
      <c r="I118" s="108"/>
      <c r="K118" s="34"/>
    </row>
    <row r="119" spans="2:17" s="33" customFormat="1" ht="7.5" customHeight="1">
      <c r="B119" s="581"/>
      <c r="C119" s="632"/>
      <c r="D119" s="110"/>
      <c r="E119" s="111"/>
      <c r="F119" s="114"/>
      <c r="G119" s="114"/>
      <c r="H119" s="115"/>
      <c r="I119" s="116"/>
      <c r="K119" s="34"/>
    </row>
    <row r="120" spans="2:17" s="33" customFormat="1" ht="7.5" customHeight="1">
      <c r="B120" s="117"/>
      <c r="C120" s="118"/>
      <c r="D120" s="105"/>
      <c r="E120" s="106"/>
      <c r="F120" s="106"/>
      <c r="G120" s="106"/>
      <c r="H120" s="107"/>
      <c r="I120" s="108"/>
      <c r="K120" s="34"/>
    </row>
    <row r="121" spans="2:17" s="33" customFormat="1" ht="7.5" customHeight="1">
      <c r="B121" s="117"/>
      <c r="C121" s="118"/>
      <c r="D121" s="105"/>
      <c r="E121" s="106"/>
      <c r="F121" s="106"/>
      <c r="G121" s="106"/>
      <c r="H121" s="107"/>
      <c r="I121" s="108"/>
      <c r="K121" s="34"/>
    </row>
    <row r="122" spans="2:17" s="33" customFormat="1" ht="7.5" customHeight="1">
      <c r="B122" s="117"/>
      <c r="C122" s="118"/>
      <c r="D122" s="105"/>
      <c r="E122" s="106"/>
      <c r="F122" s="106"/>
      <c r="G122" s="106"/>
      <c r="H122" s="107"/>
      <c r="I122" s="108"/>
      <c r="K122" s="34"/>
    </row>
    <row r="123" spans="2:17" s="33" customFormat="1" ht="7.5" customHeight="1">
      <c r="B123" s="117"/>
      <c r="C123" s="118"/>
      <c r="D123" s="105"/>
      <c r="E123" s="106"/>
      <c r="F123" s="106"/>
      <c r="G123" s="106"/>
      <c r="H123" s="107"/>
      <c r="I123" s="108"/>
      <c r="K123" s="34"/>
    </row>
    <row r="124" spans="2:17" ht="48.75" customHeight="1">
      <c r="B124" s="119" t="s">
        <v>446</v>
      </c>
      <c r="I124" s="123"/>
      <c r="K124" s="34"/>
    </row>
    <row r="125" spans="2:17">
      <c r="B125" s="120" t="s">
        <v>440</v>
      </c>
      <c r="K125" s="34"/>
    </row>
    <row r="126" spans="2:17" ht="22.35" customHeight="1">
      <c r="B126" s="36" t="s">
        <v>418</v>
      </c>
      <c r="C126" s="37" t="s">
        <v>226</v>
      </c>
      <c r="D126" s="36" t="s">
        <v>249</v>
      </c>
      <c r="E126" s="36" t="s">
        <v>423</v>
      </c>
      <c r="F126" s="36" t="s">
        <v>104</v>
      </c>
      <c r="G126" s="36"/>
      <c r="H126" s="124" t="s">
        <v>426</v>
      </c>
      <c r="I126" s="124" t="s">
        <v>425</v>
      </c>
      <c r="K126" s="34"/>
    </row>
    <row r="127" spans="2:17" ht="22.35" customHeight="1">
      <c r="B127" s="574"/>
      <c r="C127" s="41" t="s">
        <v>139</v>
      </c>
      <c r="D127" s="125"/>
      <c r="E127" s="126" t="s">
        <v>141</v>
      </c>
      <c r="F127" s="625" t="s">
        <v>176</v>
      </c>
      <c r="G127" s="626" t="s">
        <v>424</v>
      </c>
      <c r="H127" s="240">
        <v>10.5</v>
      </c>
      <c r="I127" s="128">
        <f>H127*$I$36</f>
        <v>320.41275000000002</v>
      </c>
      <c r="K127" s="34"/>
      <c r="L127" s="129"/>
      <c r="M127" s="129"/>
      <c r="N127" s="129"/>
      <c r="O127" s="129"/>
      <c r="P127" s="129"/>
      <c r="Q127" s="129"/>
    </row>
    <row r="128" spans="2:17" ht="22.35" customHeight="1">
      <c r="B128" s="574"/>
      <c r="C128" s="125" t="s">
        <v>432</v>
      </c>
      <c r="D128" s="125"/>
      <c r="F128" s="625"/>
      <c r="G128" s="626"/>
      <c r="H128" s="505"/>
      <c r="I128" s="128"/>
      <c r="K128" s="34"/>
    </row>
    <row r="129" spans="2:11" ht="22.35" customHeight="1">
      <c r="B129" s="574"/>
      <c r="C129" s="125"/>
      <c r="D129" s="125"/>
      <c r="E129" s="126" t="s">
        <v>140</v>
      </c>
      <c r="F129" s="625" t="s">
        <v>176</v>
      </c>
      <c r="G129" s="626"/>
      <c r="H129" s="240">
        <v>10.08</v>
      </c>
      <c r="I129" s="128">
        <f>H129*$I$36</f>
        <v>307.59624000000002</v>
      </c>
      <c r="K129" s="34"/>
    </row>
    <row r="130" spans="2:11" ht="22.35" customHeight="1">
      <c r="B130" s="574"/>
      <c r="D130" s="125"/>
      <c r="E130" s="126"/>
      <c r="F130" s="625"/>
      <c r="G130" s="626"/>
      <c r="H130" s="240"/>
      <c r="I130" s="128"/>
      <c r="K130" s="34"/>
    </row>
    <row r="131" spans="2:11" ht="22.35" customHeight="1">
      <c r="B131" s="575"/>
      <c r="C131" s="130"/>
      <c r="D131" s="130"/>
      <c r="E131" s="131"/>
      <c r="F131" s="131"/>
      <c r="G131" s="131"/>
      <c r="H131" s="506"/>
      <c r="I131" s="131"/>
      <c r="K131" s="34"/>
    </row>
    <row r="132" spans="2:11" ht="22.35" customHeight="1">
      <c r="B132" s="132"/>
      <c r="C132" s="133" t="s">
        <v>157</v>
      </c>
      <c r="D132" s="87"/>
      <c r="E132" s="126" t="s">
        <v>158</v>
      </c>
      <c r="F132" s="134" t="s">
        <v>177</v>
      </c>
      <c r="G132" s="629" t="s">
        <v>460</v>
      </c>
      <c r="H132" s="297">
        <v>11.445</v>
      </c>
      <c r="I132" s="128">
        <f>H132*$I$36</f>
        <v>349.24989749999997</v>
      </c>
      <c r="K132" s="34"/>
    </row>
    <row r="133" spans="2:11" ht="22.35" customHeight="1">
      <c r="B133" s="136"/>
      <c r="C133" s="137" t="s">
        <v>437</v>
      </c>
      <c r="D133" s="138">
        <v>745</v>
      </c>
      <c r="E133" s="126" t="s">
        <v>159</v>
      </c>
      <c r="F133" s="134" t="s">
        <v>177</v>
      </c>
      <c r="G133" s="626"/>
      <c r="H133" s="297">
        <v>11.445</v>
      </c>
      <c r="I133" s="128">
        <f>H133*$I$36</f>
        <v>349.24989749999997</v>
      </c>
      <c r="K133" s="34"/>
    </row>
    <row r="134" spans="2:11" ht="22.35" customHeight="1">
      <c r="B134" s="132"/>
      <c r="C134" s="137" t="s">
        <v>447</v>
      </c>
      <c r="D134" s="139">
        <v>745</v>
      </c>
      <c r="E134" s="126"/>
      <c r="F134" s="140"/>
      <c r="G134" s="141"/>
      <c r="H134" s="135"/>
      <c r="I134" s="128"/>
      <c r="K134" s="34"/>
    </row>
    <row r="135" spans="2:11" ht="22.35" customHeight="1">
      <c r="B135" s="132"/>
      <c r="C135" s="137" t="s">
        <v>448</v>
      </c>
      <c r="D135" s="139">
        <v>350</v>
      </c>
      <c r="E135" s="126"/>
      <c r="F135" s="126"/>
      <c r="G135" s="141"/>
      <c r="H135" s="142"/>
      <c r="I135" s="128"/>
      <c r="K135" s="34"/>
    </row>
    <row r="136" spans="2:11" ht="16.149999999999999" customHeight="1">
      <c r="B136" s="132"/>
      <c r="C136" s="143" t="s">
        <v>449</v>
      </c>
      <c r="D136" s="144">
        <v>1185</v>
      </c>
      <c r="G136" s="141"/>
      <c r="H136" s="126"/>
      <c r="I136" s="126"/>
      <c r="K136" s="34"/>
    </row>
    <row r="137" spans="2:11" ht="16.149999999999999" customHeight="1">
      <c r="B137" s="132"/>
      <c r="C137" s="143" t="s">
        <v>450</v>
      </c>
      <c r="D137" s="144">
        <v>1100</v>
      </c>
      <c r="E137" s="126"/>
      <c r="F137" s="126"/>
      <c r="G137" s="145"/>
      <c r="H137" s="126"/>
      <c r="I137" s="126"/>
      <c r="K137" s="34"/>
    </row>
    <row r="138" spans="2:11" ht="16.149999999999999" customHeight="1">
      <c r="B138" s="132"/>
      <c r="C138" s="143" t="s">
        <v>451</v>
      </c>
      <c r="D138" s="144">
        <v>30</v>
      </c>
      <c r="E138" s="126"/>
      <c r="F138" s="126"/>
      <c r="G138" s="145"/>
      <c r="H138" s="126"/>
      <c r="I138" s="126"/>
      <c r="K138" s="34"/>
    </row>
    <row r="139" spans="2:11" ht="16.149999999999999" customHeight="1">
      <c r="B139" s="132"/>
      <c r="C139" s="143" t="s">
        <v>452</v>
      </c>
      <c r="D139" s="144">
        <v>220</v>
      </c>
      <c r="E139" s="126"/>
      <c r="F139" s="126"/>
      <c r="G139" s="145"/>
      <c r="H139" s="126"/>
      <c r="I139" s="126"/>
      <c r="K139" s="34"/>
    </row>
    <row r="140" spans="2:11" ht="16.149999999999999" customHeight="1">
      <c r="B140" s="132"/>
      <c r="C140" s="143" t="s">
        <v>433</v>
      </c>
      <c r="D140" s="144">
        <v>0.5</v>
      </c>
      <c r="E140" s="126"/>
      <c r="F140" s="126"/>
      <c r="G140" s="145"/>
      <c r="H140" s="126"/>
      <c r="I140" s="126"/>
      <c r="K140" s="34"/>
    </row>
    <row r="141" spans="2:11" ht="16.149999999999999" customHeight="1">
      <c r="B141" s="132"/>
      <c r="C141" s="143" t="s">
        <v>453</v>
      </c>
      <c r="D141" s="144">
        <v>275</v>
      </c>
      <c r="E141" s="126"/>
      <c r="F141" s="126"/>
      <c r="G141" s="145"/>
      <c r="H141" s="126"/>
      <c r="I141" s="126"/>
      <c r="K141" s="34"/>
    </row>
    <row r="142" spans="2:11" ht="16.149999999999999" customHeight="1">
      <c r="B142" s="132"/>
      <c r="C142" s="143" t="s">
        <v>454</v>
      </c>
      <c r="D142" s="144">
        <v>14</v>
      </c>
      <c r="E142" s="126"/>
      <c r="F142" s="126"/>
      <c r="G142" s="145"/>
      <c r="H142" s="126"/>
      <c r="I142" s="126"/>
      <c r="K142" s="34"/>
    </row>
    <row r="143" spans="2:11" ht="16.149999999999999" customHeight="1">
      <c r="B143" s="132"/>
      <c r="C143" s="143" t="s">
        <v>455</v>
      </c>
      <c r="D143" s="144">
        <v>4.5999999999999996</v>
      </c>
      <c r="E143" s="126"/>
      <c r="F143" s="126"/>
      <c r="G143" s="145"/>
      <c r="H143" s="126"/>
      <c r="I143" s="126"/>
      <c r="K143" s="34"/>
    </row>
    <row r="144" spans="2:11" ht="16.149999999999999" customHeight="1">
      <c r="B144" s="132"/>
      <c r="C144" s="143" t="s">
        <v>456</v>
      </c>
      <c r="D144" s="144">
        <v>200</v>
      </c>
      <c r="E144" s="126"/>
      <c r="F144" s="126"/>
      <c r="G144" s="145"/>
      <c r="H144" s="126"/>
      <c r="I144" s="126"/>
      <c r="K144" s="34"/>
    </row>
    <row r="145" spans="2:11" ht="16.149999999999999" customHeight="1">
      <c r="B145" s="132"/>
      <c r="C145" s="143" t="s">
        <v>457</v>
      </c>
      <c r="D145" s="144">
        <v>154</v>
      </c>
      <c r="E145" s="126"/>
      <c r="F145" s="126"/>
      <c r="G145" s="145"/>
      <c r="H145" s="126"/>
      <c r="I145" s="126"/>
      <c r="K145" s="34"/>
    </row>
    <row r="146" spans="2:11" ht="16.149999999999999" customHeight="1">
      <c r="B146" s="132"/>
      <c r="C146" s="143" t="s">
        <v>458</v>
      </c>
      <c r="D146" s="144" t="s">
        <v>186</v>
      </c>
      <c r="E146" s="126"/>
      <c r="F146" s="126"/>
      <c r="G146" s="145"/>
      <c r="H146" s="126"/>
      <c r="I146" s="126"/>
      <c r="K146" s="34"/>
    </row>
    <row r="147" spans="2:11" ht="16.149999999999999" customHeight="1">
      <c r="B147" s="132"/>
      <c r="C147" s="143" t="s">
        <v>459</v>
      </c>
      <c r="D147" s="144" t="s">
        <v>187</v>
      </c>
      <c r="E147" s="126"/>
      <c r="F147" s="126"/>
      <c r="G147" s="145"/>
      <c r="H147" s="126"/>
      <c r="I147" s="126"/>
      <c r="K147" s="34"/>
    </row>
    <row r="148" spans="2:11" ht="16.149999999999999" customHeight="1">
      <c r="B148" s="489"/>
      <c r="C148" s="143"/>
      <c r="D148" s="144"/>
      <c r="E148" s="488"/>
      <c r="F148" s="488"/>
      <c r="G148" s="490"/>
      <c r="H148" s="488"/>
      <c r="I148" s="488"/>
      <c r="K148" s="34"/>
    </row>
    <row r="149" spans="2:11" ht="18.75" customHeight="1">
      <c r="B149" s="489"/>
      <c r="C149" s="493" t="s">
        <v>583</v>
      </c>
      <c r="D149" s="144"/>
      <c r="E149" s="488"/>
      <c r="F149" s="488"/>
      <c r="G149" s="490"/>
      <c r="H149" s="488"/>
      <c r="I149" s="488"/>
      <c r="K149" s="34"/>
    </row>
    <row r="150" spans="2:11" ht="37.5" customHeight="1">
      <c r="B150" s="507"/>
      <c r="C150" s="492" t="s">
        <v>584</v>
      </c>
      <c r="D150" s="144"/>
      <c r="E150" s="510" t="s">
        <v>585</v>
      </c>
      <c r="F150" s="511" t="s">
        <v>590</v>
      </c>
      <c r="G150" s="512" t="s">
        <v>593</v>
      </c>
      <c r="H150" s="513">
        <v>15.78</v>
      </c>
      <c r="I150" s="249">
        <f>H150*$I$36</f>
        <v>481.53458999999998</v>
      </c>
      <c r="K150" s="34"/>
    </row>
    <row r="151" spans="2:11" ht="37.5" customHeight="1">
      <c r="B151" s="508"/>
      <c r="C151" s="519"/>
      <c r="D151" s="509"/>
      <c r="E151" s="514" t="s">
        <v>592</v>
      </c>
      <c r="F151" s="515" t="s">
        <v>591</v>
      </c>
      <c r="G151" s="516" t="s">
        <v>594</v>
      </c>
      <c r="H151" s="517">
        <v>17.36</v>
      </c>
      <c r="I151" s="518">
        <f t="shared" ref="I151:I157" si="2">H151*$I$36</f>
        <v>529.74907999999994</v>
      </c>
      <c r="K151" s="34"/>
    </row>
    <row r="152" spans="2:11" ht="24" customHeight="1">
      <c r="B152" s="489"/>
      <c r="C152" s="143"/>
      <c r="D152" s="144"/>
      <c r="E152" s="488"/>
      <c r="F152" s="488"/>
      <c r="G152" s="490"/>
      <c r="K152" s="34"/>
    </row>
    <row r="153" spans="2:11" ht="23.25" customHeight="1">
      <c r="B153" s="489"/>
      <c r="C153" s="492" t="s">
        <v>605</v>
      </c>
      <c r="D153" s="144"/>
      <c r="E153" s="491" t="s">
        <v>585</v>
      </c>
      <c r="F153" s="488" t="s">
        <v>590</v>
      </c>
      <c r="G153" s="490"/>
      <c r="H153" s="135">
        <v>18.46</v>
      </c>
      <c r="I153" s="241">
        <f>H153*$I$36</f>
        <v>563.31613000000004</v>
      </c>
      <c r="K153" s="34"/>
    </row>
    <row r="154" spans="2:11" ht="23.25" customHeight="1">
      <c r="B154" s="489"/>
      <c r="C154" s="143" t="s">
        <v>595</v>
      </c>
      <c r="D154" s="144" t="s">
        <v>596</v>
      </c>
      <c r="E154" s="492" t="s">
        <v>592</v>
      </c>
      <c r="F154" s="488"/>
      <c r="G154" s="490"/>
      <c r="H154" s="135"/>
      <c r="I154" s="241"/>
      <c r="K154" s="34"/>
    </row>
    <row r="155" spans="2:11" ht="16.149999999999999" customHeight="1">
      <c r="B155" s="489"/>
      <c r="C155" s="143" t="s">
        <v>597</v>
      </c>
      <c r="D155" s="144" t="s">
        <v>598</v>
      </c>
      <c r="E155" s="488"/>
      <c r="F155" s="488"/>
      <c r="G155" s="490"/>
      <c r="H155" s="135"/>
      <c r="I155" s="241"/>
      <c r="K155" s="34"/>
    </row>
    <row r="156" spans="2:11" ht="16.149999999999999" customHeight="1">
      <c r="B156" s="489"/>
      <c r="C156" s="143" t="s">
        <v>599</v>
      </c>
      <c r="D156" s="144" t="s">
        <v>600</v>
      </c>
      <c r="E156" s="488"/>
      <c r="F156" s="488"/>
      <c r="G156" s="490"/>
      <c r="H156" s="135"/>
      <c r="I156" s="241"/>
      <c r="K156" s="34"/>
    </row>
    <row r="157" spans="2:11" ht="16.5" customHeight="1">
      <c r="B157" s="489"/>
      <c r="C157" s="143" t="s">
        <v>601</v>
      </c>
      <c r="D157" s="144" t="s">
        <v>602</v>
      </c>
      <c r="E157" s="488"/>
      <c r="F157" s="488"/>
      <c r="G157" s="520" t="s">
        <v>610</v>
      </c>
      <c r="H157" s="513">
        <v>1.7</v>
      </c>
      <c r="I157" s="521">
        <f t="shared" si="2"/>
        <v>51.876349999999995</v>
      </c>
      <c r="K157" s="34"/>
    </row>
    <row r="158" spans="2:11" ht="16.149999999999999" customHeight="1">
      <c r="B158" s="489"/>
      <c r="C158" s="143" t="s">
        <v>603</v>
      </c>
      <c r="D158" s="144" t="s">
        <v>604</v>
      </c>
      <c r="E158" s="488"/>
      <c r="F158" s="488"/>
      <c r="G158" s="490"/>
      <c r="H158" s="488"/>
      <c r="I158" s="488"/>
      <c r="K158" s="34"/>
    </row>
    <row r="159" spans="2:11" ht="16.149999999999999" customHeight="1">
      <c r="B159" s="489"/>
      <c r="C159" s="8"/>
      <c r="D159" s="144"/>
      <c r="E159" s="488"/>
      <c r="F159" s="488"/>
      <c r="G159" s="490"/>
      <c r="H159" s="488"/>
      <c r="I159" s="488"/>
      <c r="K159" s="34"/>
    </row>
    <row r="160" spans="2:11" ht="16.149999999999999" customHeight="1">
      <c r="B160" s="489"/>
      <c r="C160" s="8"/>
      <c r="D160" s="144"/>
      <c r="E160" s="488"/>
      <c r="F160" s="488"/>
      <c r="G160" s="490"/>
      <c r="H160" s="488"/>
      <c r="I160" s="488"/>
      <c r="K160" s="34"/>
    </row>
    <row r="161" spans="2:11" ht="16.149999999999999" customHeight="1">
      <c r="B161" s="489"/>
      <c r="C161" s="8"/>
      <c r="D161" s="144"/>
      <c r="E161" s="488"/>
      <c r="F161" s="488"/>
      <c r="G161" s="490"/>
      <c r="H161" s="488"/>
      <c r="I161" s="488"/>
      <c r="K161" s="34"/>
    </row>
    <row r="162" spans="2:11" ht="16.149999999999999" customHeight="1">
      <c r="B162" s="489"/>
      <c r="C162" s="8"/>
      <c r="D162" s="144"/>
      <c r="E162" s="488"/>
      <c r="F162" s="488"/>
      <c r="G162" s="8"/>
      <c r="H162" s="488"/>
      <c r="I162" s="488"/>
      <c r="K162" s="34"/>
    </row>
    <row r="163" spans="2:11" ht="16.149999999999999" customHeight="1">
      <c r="B163" s="489"/>
      <c r="C163" s="8"/>
      <c r="D163" s="144"/>
      <c r="E163" s="488"/>
      <c r="F163" s="488"/>
      <c r="G163" s="490"/>
      <c r="H163" s="488"/>
      <c r="I163" s="488"/>
      <c r="K163" s="34"/>
    </row>
    <row r="164" spans="2:11" ht="16.149999999999999" customHeight="1">
      <c r="B164" s="489"/>
      <c r="C164" s="8"/>
      <c r="D164" s="144"/>
      <c r="E164" s="488"/>
      <c r="F164" s="488"/>
      <c r="G164" s="490"/>
      <c r="H164" s="488"/>
      <c r="I164" s="488"/>
      <c r="K164" s="34"/>
    </row>
    <row r="165" spans="2:11" ht="16.149999999999999" customHeight="1" thickBot="1">
      <c r="B165" s="489"/>
      <c r="C165" s="8"/>
      <c r="D165" s="144"/>
      <c r="E165" s="488"/>
      <c r="F165" s="488"/>
      <c r="G165" s="490"/>
      <c r="H165" s="488"/>
      <c r="I165" s="488"/>
      <c r="K165" s="34"/>
    </row>
    <row r="166" spans="2:11" ht="22.35" customHeight="1" thickBot="1">
      <c r="B166" s="622" t="s">
        <v>435</v>
      </c>
      <c r="C166" s="623"/>
      <c r="D166" s="623"/>
      <c r="E166" s="623"/>
      <c r="F166" s="623"/>
      <c r="G166" s="623"/>
      <c r="H166" s="623"/>
      <c r="I166" s="624"/>
      <c r="K166" s="34"/>
    </row>
    <row r="167" spans="2:11" ht="22.35" customHeight="1">
      <c r="B167" s="146" t="s">
        <v>160</v>
      </c>
      <c r="C167" s="147" t="s">
        <v>161</v>
      </c>
      <c r="D167" s="147" t="s">
        <v>162</v>
      </c>
      <c r="E167" s="148" t="s">
        <v>163</v>
      </c>
      <c r="F167" s="148" t="s">
        <v>164</v>
      </c>
      <c r="G167" s="149" t="s">
        <v>165</v>
      </c>
      <c r="H167" s="150" t="s">
        <v>166</v>
      </c>
      <c r="I167" s="151" t="s">
        <v>167</v>
      </c>
      <c r="K167" s="34"/>
    </row>
    <row r="168" spans="2:11" ht="22.35" customHeight="1">
      <c r="B168" s="152" t="s">
        <v>168</v>
      </c>
      <c r="C168" s="153" t="s">
        <v>169</v>
      </c>
      <c r="D168" s="153" t="s">
        <v>170</v>
      </c>
      <c r="E168" s="154" t="s">
        <v>171</v>
      </c>
      <c r="F168" s="154" t="s">
        <v>172</v>
      </c>
      <c r="G168" s="155" t="s">
        <v>173</v>
      </c>
      <c r="H168" s="156" t="s">
        <v>174</v>
      </c>
      <c r="I168" s="157" t="s">
        <v>175</v>
      </c>
      <c r="K168" s="34"/>
    </row>
    <row r="169" spans="2:11" ht="22.35" customHeight="1" thickBot="1">
      <c r="B169" s="158" t="s">
        <v>178</v>
      </c>
      <c r="C169" s="159" t="s">
        <v>185</v>
      </c>
      <c r="D169" s="159" t="s">
        <v>179</v>
      </c>
      <c r="E169" s="160" t="s">
        <v>180</v>
      </c>
      <c r="F169" s="160" t="s">
        <v>181</v>
      </c>
      <c r="G169" s="161" t="s">
        <v>182</v>
      </c>
      <c r="H169" s="162" t="s">
        <v>183</v>
      </c>
      <c r="I169" s="163" t="s">
        <v>184</v>
      </c>
      <c r="K169" s="34"/>
    </row>
    <row r="170" spans="2:11" ht="22.35" customHeight="1">
      <c r="B170" s="164"/>
      <c r="C170" s="497"/>
      <c r="D170" s="497"/>
      <c r="E170" s="498"/>
      <c r="F170" s="498"/>
      <c r="G170" s="499"/>
      <c r="H170" s="500"/>
      <c r="I170" s="501"/>
      <c r="K170" s="34"/>
    </row>
    <row r="171" spans="2:11" ht="22.35" customHeight="1">
      <c r="B171" s="494"/>
      <c r="C171" s="495"/>
      <c r="D171" s="495" t="s">
        <v>586</v>
      </c>
      <c r="E171" s="496" t="s">
        <v>587</v>
      </c>
      <c r="F171" s="495" t="s">
        <v>588</v>
      </c>
      <c r="G171" s="495" t="s">
        <v>589</v>
      </c>
      <c r="H171" s="8"/>
      <c r="I171" s="8"/>
      <c r="K171" s="8"/>
    </row>
    <row r="172" spans="2:11" ht="22.35" customHeight="1" thickBot="1">
      <c r="B172" s="502"/>
      <c r="C172" s="503"/>
      <c r="D172" s="503" t="s">
        <v>606</v>
      </c>
      <c r="E172" s="503" t="s">
        <v>607</v>
      </c>
      <c r="F172" s="503" t="s">
        <v>608</v>
      </c>
      <c r="G172" s="503" t="s">
        <v>609</v>
      </c>
      <c r="H172" s="504"/>
      <c r="I172" s="504"/>
      <c r="K172" s="8"/>
    </row>
    <row r="173" spans="2:11">
      <c r="H173" s="121" t="s">
        <v>436</v>
      </c>
      <c r="K173" s="34"/>
    </row>
    <row r="174" spans="2:11" ht="20.25" customHeight="1">
      <c r="C174" s="165" t="s">
        <v>146</v>
      </c>
      <c r="E174" s="166" t="s">
        <v>140</v>
      </c>
      <c r="F174" s="121" t="s">
        <v>142</v>
      </c>
      <c r="H174" s="127">
        <v>13.440000000000001</v>
      </c>
      <c r="I174" s="128">
        <f>H174*$I$36</f>
        <v>410.12832000000003</v>
      </c>
      <c r="K174" s="34"/>
    </row>
    <row r="175" spans="2:11">
      <c r="E175" s="167" t="s">
        <v>141</v>
      </c>
      <c r="F175" s="121" t="s">
        <v>143</v>
      </c>
      <c r="G175" s="121" t="s">
        <v>434</v>
      </c>
      <c r="H175" s="127">
        <v>14.175000000000001</v>
      </c>
      <c r="I175" s="128">
        <f>H175*$I$36</f>
        <v>432.55721249999999</v>
      </c>
      <c r="K175" s="34"/>
    </row>
    <row r="176" spans="2:11">
      <c r="E176" s="167" t="s">
        <v>144</v>
      </c>
      <c r="F176" s="121" t="s">
        <v>145</v>
      </c>
      <c r="G176" s="168" t="s">
        <v>438</v>
      </c>
      <c r="H176" s="127">
        <v>15.225000000000001</v>
      </c>
      <c r="I176" s="128">
        <f>H176*$I$36</f>
        <v>464.59848750000003</v>
      </c>
      <c r="K176" s="34"/>
    </row>
    <row r="177" spans="2:11" ht="22.35" customHeight="1">
      <c r="B177" s="87"/>
      <c r="C177" s="130"/>
      <c r="D177" s="130"/>
      <c r="E177" s="131"/>
      <c r="F177" s="131"/>
      <c r="G177" s="131"/>
      <c r="H177" s="169"/>
      <c r="I177" s="131"/>
      <c r="K177" s="34"/>
    </row>
    <row r="178" spans="2:11">
      <c r="H178" s="170" t="s">
        <v>461</v>
      </c>
      <c r="K178" s="34"/>
    </row>
    <row r="179" spans="2:11" ht="20.25" customHeight="1">
      <c r="C179" s="165" t="s">
        <v>147</v>
      </c>
      <c r="E179" s="166" t="s">
        <v>140</v>
      </c>
      <c r="F179" s="121" t="s">
        <v>142</v>
      </c>
      <c r="H179" s="127">
        <v>12.915000000000001</v>
      </c>
      <c r="I179" s="128">
        <f>H179*$I$36</f>
        <v>394.10768250000001</v>
      </c>
      <c r="K179" s="34"/>
    </row>
    <row r="180" spans="2:11">
      <c r="E180" s="167" t="s">
        <v>141</v>
      </c>
      <c r="F180" s="121" t="s">
        <v>143</v>
      </c>
      <c r="G180" s="121" t="s">
        <v>434</v>
      </c>
      <c r="H180" s="127">
        <v>13.652566200000003</v>
      </c>
      <c r="I180" s="128">
        <f>H180*$I$36</f>
        <v>416.61488387610007</v>
      </c>
      <c r="K180" s="34"/>
    </row>
    <row r="181" spans="2:11">
      <c r="E181" s="167" t="s">
        <v>144</v>
      </c>
      <c r="F181" s="121" t="s">
        <v>145</v>
      </c>
      <c r="G181" s="168" t="s">
        <v>439</v>
      </c>
      <c r="H181" s="127">
        <v>14.700000000000001</v>
      </c>
      <c r="I181" s="128">
        <f>H181*$I$36</f>
        <v>448.57785000000001</v>
      </c>
      <c r="K181" s="34"/>
    </row>
    <row r="182" spans="2:11" ht="22.35" customHeight="1">
      <c r="B182" s="87"/>
      <c r="C182" s="130"/>
      <c r="D182" s="130"/>
      <c r="E182" s="131"/>
      <c r="F182" s="131"/>
      <c r="G182" s="131"/>
      <c r="H182" s="169"/>
      <c r="I182" s="131"/>
      <c r="K182" s="34"/>
    </row>
    <row r="183" spans="2:11">
      <c r="H183" s="170" t="s">
        <v>461</v>
      </c>
      <c r="K183" s="34"/>
    </row>
    <row r="184" spans="2:11" ht="20.25" customHeight="1">
      <c r="C184" s="165" t="s">
        <v>623</v>
      </c>
      <c r="E184" s="166" t="s">
        <v>140</v>
      </c>
      <c r="F184" s="121" t="s">
        <v>142</v>
      </c>
      <c r="H184" s="127">
        <v>3.2550000000000003</v>
      </c>
      <c r="I184" s="128">
        <f t="shared" ref="I184:I189" si="3">H184*$I$36</f>
        <v>99.327952500000009</v>
      </c>
      <c r="K184" s="34"/>
    </row>
    <row r="185" spans="2:11">
      <c r="E185" s="167" t="s">
        <v>141</v>
      </c>
      <c r="F185" s="121" t="s">
        <v>143</v>
      </c>
      <c r="H185" s="127">
        <v>3.3600000000000003</v>
      </c>
      <c r="I185" s="128">
        <f t="shared" si="3"/>
        <v>102.53208000000001</v>
      </c>
      <c r="K185" s="34"/>
    </row>
    <row r="186" spans="2:11">
      <c r="C186" s="171"/>
      <c r="D186" s="172"/>
      <c r="E186" s="173" t="s">
        <v>144</v>
      </c>
      <c r="F186" s="172" t="s">
        <v>145</v>
      </c>
      <c r="G186" s="174" t="s">
        <v>625</v>
      </c>
      <c r="H186" s="175">
        <v>3.5175000000000001</v>
      </c>
      <c r="I186" s="176">
        <f t="shared" si="3"/>
        <v>107.33827125000001</v>
      </c>
      <c r="K186" s="34"/>
    </row>
    <row r="187" spans="2:11" ht="20.25" customHeight="1">
      <c r="C187" s="165" t="s">
        <v>624</v>
      </c>
      <c r="E187" s="166" t="s">
        <v>140</v>
      </c>
      <c r="F187" s="121" t="s">
        <v>142</v>
      </c>
      <c r="H187" s="127">
        <v>2.8350000000000004</v>
      </c>
      <c r="I187" s="128">
        <f t="shared" si="3"/>
        <v>86.511442500000015</v>
      </c>
      <c r="K187" s="34"/>
    </row>
    <row r="188" spans="2:11">
      <c r="E188" s="167" t="s">
        <v>141</v>
      </c>
      <c r="F188" s="121" t="s">
        <v>143</v>
      </c>
      <c r="H188" s="127">
        <v>2.8875000000000002</v>
      </c>
      <c r="I188" s="128">
        <f t="shared" si="3"/>
        <v>88.11350625</v>
      </c>
      <c r="K188" s="34"/>
    </row>
    <row r="189" spans="2:11">
      <c r="E189" s="167" t="s">
        <v>144</v>
      </c>
      <c r="F189" s="121" t="s">
        <v>145</v>
      </c>
      <c r="G189" s="168" t="s">
        <v>625</v>
      </c>
      <c r="H189" s="127">
        <v>3.0449999999999999</v>
      </c>
      <c r="I189" s="128">
        <f t="shared" si="3"/>
        <v>92.919697499999998</v>
      </c>
      <c r="K189" s="34"/>
    </row>
  </sheetData>
  <mergeCells count="20">
    <mergeCell ref="B21:I21"/>
    <mergeCell ref="B62:B69"/>
    <mergeCell ref="B70:I70"/>
    <mergeCell ref="B108:B111"/>
    <mergeCell ref="C109:C111"/>
    <mergeCell ref="B78:B84"/>
    <mergeCell ref="B104:B107"/>
    <mergeCell ref="B112:B115"/>
    <mergeCell ref="C113:C115"/>
    <mergeCell ref="B72:C72"/>
    <mergeCell ref="B73:C73"/>
    <mergeCell ref="B166:I166"/>
    <mergeCell ref="B127:B131"/>
    <mergeCell ref="F127:F128"/>
    <mergeCell ref="G127:G130"/>
    <mergeCell ref="F129:F130"/>
    <mergeCell ref="C105:C107"/>
    <mergeCell ref="G132:G133"/>
    <mergeCell ref="B116:B119"/>
    <mergeCell ref="C117:C119"/>
  </mergeCells>
  <pageMargins left="0.7" right="0.7" top="0.75" bottom="0.75" header="0.3" footer="0.3"/>
  <pageSetup paperSize="9" scale="30" fitToHeight="0" orientation="portrait" horizontalDpi="300" verticalDpi="300" r:id="rId1"/>
  <rowBreaks count="3" manualBreakCount="3">
    <brk id="32" min="1" max="8" man="1"/>
    <brk id="147" min="1" max="8" man="1"/>
    <brk id="165" min="1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workbookViewId="0">
      <selection activeCell="B2" sqref="B2:B11"/>
    </sheetView>
  </sheetViews>
  <sheetFormatPr defaultRowHeight="12.75"/>
  <cols>
    <col min="1" max="1" width="12" customWidth="1"/>
  </cols>
  <sheetData>
    <row r="2" spans="1:2">
      <c r="A2" s="2"/>
      <c r="B2" s="3"/>
    </row>
    <row r="3" spans="1:2">
      <c r="B3" s="3"/>
    </row>
    <row r="4" spans="1:2">
      <c r="B4" s="1"/>
    </row>
    <row r="5" spans="1:2">
      <c r="A5" s="2"/>
      <c r="B5" s="1"/>
    </row>
    <row r="6" spans="1:2">
      <c r="A6" s="2"/>
      <c r="B6" s="3"/>
    </row>
    <row r="7" spans="1:2">
      <c r="A7" s="2"/>
      <c r="B7" s="4"/>
    </row>
    <row r="8" spans="1:2">
      <c r="B8" s="1"/>
    </row>
    <row r="9" spans="1:2">
      <c r="A9" s="2"/>
      <c r="B9" s="4"/>
    </row>
    <row r="10" spans="1:2">
      <c r="A10" s="2"/>
      <c r="B10" s="4"/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Roofing</vt:lpstr>
      <vt:lpstr>Fasetti Plannja</vt:lpstr>
      <vt:lpstr>Notes</vt:lpstr>
      <vt:lpstr>'Fasetti Plannja'!Область_печати</vt:lpstr>
      <vt:lpstr>Roofing!Область_печати</vt:lpstr>
    </vt:vector>
  </TitlesOfParts>
  <Company>Rautaruukki Oyj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</dc:creator>
  <cp:lastModifiedBy>Tishakov</cp:lastModifiedBy>
  <cp:lastPrinted>2017-06-27T07:10:35Z</cp:lastPrinted>
  <dcterms:created xsi:type="dcterms:W3CDTF">2000-04-03T06:38:12Z</dcterms:created>
  <dcterms:modified xsi:type="dcterms:W3CDTF">2019-01-16T12:46:25Z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_AdHocReviewCycleID">
    <vt:i4>1418461177</vt:i4>
  </property>
  <property fmtid="{D5CDD505-2E9C-101B-9397-08002B2CF9AE}" pid="5" name="_EmailSubject">
    <vt:lpwstr>RUUKKI. Обновленная редакция прайс листа</vt:lpwstr>
  </property>
  <property fmtid="{D5CDD505-2E9C-101B-9397-08002B2CF9AE}" pid="6" name="_AuthorEmail">
    <vt:lpwstr>gennadiy.tishakov@ruukkiexpress.com</vt:lpwstr>
  </property>
  <property fmtid="{D5CDD505-2E9C-101B-9397-08002B2CF9AE}" pid="7" name="_AuthorEmailDisplayName">
    <vt:lpwstr>Tishakov, Gennadiy</vt:lpwstr>
  </property>
</Properties>
</file>