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61" activeTab="0"/>
  </bookViews>
  <sheets>
    <sheet name="Каталог" sheetId="1" r:id="rId1"/>
    <sheet name="Пленка полиэтиленовая" sheetId="2" r:id="rId2"/>
    <sheet name="Мешки джутовые" sheetId="3" r:id="rId3"/>
    <sheet name="Сетка овощная" sheetId="4" r:id="rId4"/>
    <sheet name="Мешки полипропиленовые" sheetId="5" r:id="rId5"/>
    <sheet name="Пакеты полиэтиленовые" sheetId="6" r:id="rId6"/>
    <sheet name="Биг беги" sheetId="7" r:id="rId7"/>
  </sheets>
  <externalReferences>
    <externalReference r:id="rId10"/>
  </externalReferences>
  <definedNames>
    <definedName name="Мешки_полипропиленовые" localSheetId="6">'[1]Каталог'!#REF!</definedName>
    <definedName name="Мешки_полипропиленовые" localSheetId="2">'[1]Каталог'!#REF!</definedName>
    <definedName name="Мешки_полипропиленовые" localSheetId="4">'[1]Каталог'!#REF!</definedName>
    <definedName name="Мешки_полипропиленовые" localSheetId="5">'[1]Каталог'!#REF!</definedName>
    <definedName name="Мешки_полипропиленовые" localSheetId="1">'[1]Каталог'!#REF!</definedName>
    <definedName name="Мешки_полипропиленовые" localSheetId="3">'[1]Каталог'!#REF!</definedName>
    <definedName name="Мешки_полипропиленовые">'Каталог'!#REF!</definedName>
    <definedName name="_xlnm.Print_Area" localSheetId="6">'Биг беги'!$A$1:$H$42</definedName>
    <definedName name="_xlnm.Print_Area" localSheetId="0">'Каталог'!$A$1:$F$39</definedName>
    <definedName name="_xlnm.Print_Area" localSheetId="2">'Мешки джутовые'!$A$1:$E$35</definedName>
    <definedName name="_xlnm.Print_Area" localSheetId="4">'Мешки полипропиленовые'!$A$1:$I$61</definedName>
    <definedName name="_xlnm.Print_Area" localSheetId="5">'Пакеты полиэтиленовые'!$A$1:$G$50</definedName>
    <definedName name="_xlnm.Print_Area" localSheetId="1">'Пленка полиэтиленовая'!$A$1:$G$61</definedName>
    <definedName name="_xlnm.Print_Area" localSheetId="3">'Сетка овощная'!$A$1:$J$33</definedName>
  </definedNames>
  <calcPr fullCalcOnLoad="1" refMode="R1C1"/>
</workbook>
</file>

<file path=xl/comments6.xml><?xml version="1.0" encoding="utf-8"?>
<comments xmlns="http://schemas.openxmlformats.org/spreadsheetml/2006/main">
  <authors>
    <author>Автор</author>
  </authors>
  <commentList>
    <comment ref="C21" authorId="0">
      <text>
        <r>
          <rPr>
            <b/>
            <sz val="9"/>
            <rFont val="Tahoma"/>
            <family val="2"/>
          </rPr>
          <t>Нажмите курсором на ячейку и выберите из списка материал пакета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<sst xmlns="http://schemas.openxmlformats.org/spreadsheetml/2006/main" count="292" uniqueCount="184">
  <si>
    <t>18007, Україна, м. Черкаси, вул. Гагарина 35</t>
  </si>
  <si>
    <t>Тел.:   067-473-08-66, 063-674-26-12    Сергей Викторович</t>
  </si>
  <si>
    <t>http://takles.com.ua/</t>
  </si>
  <si>
    <t>Продукция собственного производства:</t>
  </si>
  <si>
    <t>ПВД</t>
  </si>
  <si>
    <t>ПНД</t>
  </si>
  <si>
    <t>Толщина, микроны</t>
  </si>
  <si>
    <t>Длина, метры</t>
  </si>
  <si>
    <t>Вес рулона, кг</t>
  </si>
  <si>
    <t>Тип пленки</t>
  </si>
  <si>
    <t>Обычная</t>
  </si>
  <si>
    <t>Цена за 1 кг, грн</t>
  </si>
  <si>
    <t>Цена за рулон, грн</t>
  </si>
  <si>
    <t>Оплата:</t>
  </si>
  <si>
    <r>
      <t xml:space="preserve">- </t>
    </r>
    <r>
      <rPr>
        <b/>
        <sz val="12"/>
        <rFont val="Calibri Light"/>
        <family val="2"/>
      </rPr>
      <t>Наличный расчет:</t>
    </r>
    <r>
      <rPr>
        <sz val="12"/>
        <rFont val="Calibri Light"/>
        <family val="2"/>
      </rPr>
      <t xml:space="preserve"> на карточку Приватбанка</t>
    </r>
  </si>
  <si>
    <t>Доставка</t>
  </si>
  <si>
    <r>
      <rPr>
        <b/>
        <i/>
        <sz val="12"/>
        <rFont val="Calibri Light"/>
        <family val="2"/>
      </rPr>
      <t xml:space="preserve">1. </t>
    </r>
    <r>
      <rPr>
        <i/>
        <sz val="12"/>
        <rFont val="Calibri Light"/>
        <family val="2"/>
      </rPr>
      <t>Отправка через курьерскую службу "Новая почта"</t>
    </r>
  </si>
  <si>
    <r>
      <rPr>
        <b/>
        <i/>
        <sz val="12"/>
        <rFont val="Calibri Light"/>
        <family val="2"/>
      </rPr>
      <t xml:space="preserve">2. </t>
    </r>
    <r>
      <rPr>
        <i/>
        <sz val="12"/>
        <rFont val="Calibri Light"/>
        <family val="2"/>
      </rPr>
      <t>Отправка через курьерскую службу "Деливери"</t>
    </r>
  </si>
  <si>
    <t xml:space="preserve">18007, Україна, м. Черкаси, вул. Гагарина 35 </t>
  </si>
  <si>
    <t>Название товара</t>
  </si>
  <si>
    <t>Цена за штуку, грн</t>
  </si>
  <si>
    <t>Мешки джутовые от 1000 штук</t>
  </si>
  <si>
    <t>Тел.:  067-473-08-66, 063-674-26-12    Сергей Викторович</t>
  </si>
  <si>
    <t>Размер, см</t>
  </si>
  <si>
    <t>40 х 60</t>
  </si>
  <si>
    <t>Вместимость</t>
  </si>
  <si>
    <t>20 кг (2 ведра)</t>
  </si>
  <si>
    <t>Цвет</t>
  </si>
  <si>
    <t>Цена, грн</t>
  </si>
  <si>
    <t>45 х 75</t>
  </si>
  <si>
    <t>30 кг (3 ведра)</t>
  </si>
  <si>
    <t>40 кг (3 ведра)</t>
  </si>
  <si>
    <t>5 кг</t>
  </si>
  <si>
    <t>Вес мешка, грамм</t>
  </si>
  <si>
    <t>10 кг</t>
  </si>
  <si>
    <t>Сопутствующий товар</t>
  </si>
  <si>
    <t>Цена, грн.</t>
  </si>
  <si>
    <t>Машинка Мешкозашивочная GK 9-2, цена за штуку</t>
  </si>
  <si>
    <t>Вкладышь в мешок полипропиленовый (толщина: 13 микрон)</t>
  </si>
  <si>
    <r>
      <t xml:space="preserve">- </t>
    </r>
    <r>
      <rPr>
        <b/>
        <sz val="12"/>
        <rFont val="Calibri Light"/>
        <family val="2"/>
      </rPr>
      <t>Наложенный платеж:</t>
    </r>
    <r>
      <rPr>
        <sz val="12"/>
        <rFont val="Calibri Light"/>
        <family val="2"/>
      </rPr>
      <t xml:space="preserve"> при условии 20% предоплаты.</t>
    </r>
  </si>
  <si>
    <t xml:space="preserve">    Импортная продукция:</t>
  </si>
  <si>
    <t>18007, Украина, г. Черкассы, ул. Гагарина 35</t>
  </si>
  <si>
    <t>18007, Украина, г. Черкассы, ул. Гагаріна 35</t>
  </si>
  <si>
    <t>Введите Данные:</t>
  </si>
  <si>
    <t>Вес 1 пакета, грамм</t>
  </si>
  <si>
    <t>Минимальное к-во, штук</t>
  </si>
  <si>
    <t>Высота (см):</t>
  </si>
  <si>
    <t>Ширина (см):</t>
  </si>
  <si>
    <t>Толщина (мк):</t>
  </si>
  <si>
    <t>Вид полиэтилена:</t>
  </si>
  <si>
    <r>
      <rPr>
        <b/>
        <i/>
        <sz val="10"/>
        <rFont val="Arial"/>
        <family val="2"/>
      </rPr>
      <t>ПНД</t>
    </r>
    <r>
      <rPr>
        <i/>
        <sz val="10"/>
        <rFont val="Arial"/>
        <family val="2"/>
      </rPr>
      <t xml:space="preserve"> - полиэтилен низкого давления (шуршащий)
</t>
    </r>
    <r>
      <rPr>
        <b/>
        <i/>
        <sz val="10"/>
        <rFont val="Arial"/>
        <family val="2"/>
      </rPr>
      <t>ПВД</t>
    </r>
    <r>
      <rPr>
        <i/>
        <sz val="10"/>
        <rFont val="Arial"/>
        <family val="2"/>
      </rPr>
      <t xml:space="preserve"> - полиэтилен высокого давления</t>
    </r>
  </si>
  <si>
    <t xml:space="preserve">Ширина: </t>
  </si>
  <si>
    <t>Минимальная сумма покупки, грн:</t>
  </si>
  <si>
    <t>Высота:</t>
  </si>
  <si>
    <t>до 300 сантиметров</t>
  </si>
  <si>
    <t>Толщина:</t>
  </si>
  <si>
    <t>от 10 до 300 микрон</t>
  </si>
  <si>
    <t>Ширина, см</t>
  </si>
  <si>
    <t>Высота, см</t>
  </si>
  <si>
    <t>Толщина, мк</t>
  </si>
  <si>
    <t>Материал</t>
  </si>
  <si>
    <t>Упаковка, штук</t>
  </si>
  <si>
    <r>
      <t xml:space="preserve">Калькулятор расчета стоимости полиэтиленового пакета:
</t>
    </r>
    <r>
      <rPr>
        <b/>
        <u val="single"/>
        <sz val="10"/>
        <rFont val="Arial Cyr"/>
        <family val="0"/>
      </rPr>
      <t>(введите Ваши данные в желтые ячейки)</t>
    </r>
  </si>
  <si>
    <r>
      <t xml:space="preserve">- </t>
    </r>
    <r>
      <rPr>
        <b/>
        <sz val="12"/>
        <rFont val="Calibri Light"/>
        <family val="2"/>
      </rPr>
      <t>Безналичный расчет:</t>
    </r>
    <r>
      <rPr>
        <sz val="12"/>
        <rFont val="Calibri Light"/>
        <family val="2"/>
      </rPr>
      <t xml:space="preserve"> на расчетный счет предприятия ЧП "Таклес" (плательщики НДС)</t>
    </r>
  </si>
  <si>
    <t>25 х 39</t>
  </si>
  <si>
    <t>30 х 47</t>
  </si>
  <si>
    <t>50 х 80</t>
  </si>
  <si>
    <t>Вес, грамм</t>
  </si>
  <si>
    <t>Название</t>
  </si>
  <si>
    <t>Биг бег</t>
  </si>
  <si>
    <t>Размер дна, см</t>
  </si>
  <si>
    <t>Дно</t>
  </si>
  <si>
    <t>Верх</t>
  </si>
  <si>
    <t>К-во петель</t>
  </si>
  <si>
    <t>глухое</t>
  </si>
  <si>
    <t>фартук</t>
  </si>
  <si>
    <t>80 х 80</t>
  </si>
  <si>
    <t>открытый</t>
  </si>
  <si>
    <t>РК</t>
  </si>
  <si>
    <t>90 х 90</t>
  </si>
  <si>
    <t>Размеры и цены тепичных Биг бегов</t>
  </si>
  <si>
    <t>РК - разгрузочный клапан диаметром 35 сантиметров</t>
  </si>
  <si>
    <r>
      <rPr>
        <b/>
        <i/>
        <sz val="12"/>
        <rFont val="Calibri Light"/>
        <family val="2"/>
      </rPr>
      <t xml:space="preserve">3. </t>
    </r>
    <r>
      <rPr>
        <i/>
        <sz val="12"/>
        <rFont val="Calibri Light"/>
        <family val="2"/>
      </rPr>
      <t>Отправка попутным транспортом (Целесообразно при заказе от 300 штук)</t>
    </r>
  </si>
  <si>
    <t>Нить мешкозашивочная (1000 метров), 1 бобина (200 грамм)</t>
  </si>
  <si>
    <t>Введите необходимые данные, выделенные красным цветом в желтых ячейках</t>
  </si>
  <si>
    <t>от 15 до 160 см</t>
  </si>
  <si>
    <r>
      <rPr>
        <b/>
        <sz val="10"/>
        <rFont val="Arial"/>
        <family val="2"/>
      </rPr>
      <t>Срок производства: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от 3 до 10 рабочих дней.</t>
    </r>
  </si>
  <si>
    <t>- Безналичный расчет: на р/с предприятия (плательщики НДС)</t>
  </si>
  <si>
    <t>Пленка полиэтиленовая (тепличная и прозрачная)</t>
  </si>
  <si>
    <t>Тепличная (стабелизированная)</t>
  </si>
  <si>
    <t>х</t>
  </si>
  <si>
    <t>Ширина рукава, метры</t>
  </si>
  <si>
    <t>Ширина в развороте, метры</t>
  </si>
  <si>
    <t xml:space="preserve">     Доставка:</t>
  </si>
  <si>
    <t xml:space="preserve">   Доставка:</t>
  </si>
  <si>
    <t xml:space="preserve">   Оплата:</t>
  </si>
  <si>
    <t xml:space="preserve">Тел.:   067-473-08-66, 063-674-26-12    </t>
  </si>
  <si>
    <t>Сергей Викторович</t>
  </si>
  <si>
    <t>Дополнительно:</t>
  </si>
  <si>
    <t>Биг Беги любых других размеров производятся под заказ. Срок производства: от 1 рабочего дня!</t>
  </si>
  <si>
    <t>Доставка:</t>
  </si>
  <si>
    <t xml:space="preserve">Цена </t>
  </si>
  <si>
    <t>10-20 тыс</t>
  </si>
  <si>
    <t>5-10 тыс</t>
  </si>
  <si>
    <t>от 20 тыс</t>
  </si>
  <si>
    <t>55х105 см (53 грамма)</t>
  </si>
  <si>
    <t>55х95 см (47 грамм)</t>
  </si>
  <si>
    <t>55х95 см (56 грамм)</t>
  </si>
  <si>
    <t>Мешки полипропиленовые собственного производства (Украина)</t>
  </si>
  <si>
    <r>
      <t xml:space="preserve">- </t>
    </r>
    <r>
      <rPr>
        <b/>
        <sz val="10"/>
        <rFont val="Calibri Light"/>
        <family val="2"/>
      </rPr>
      <t>Наличный расчет:</t>
    </r>
    <r>
      <rPr>
        <sz val="10"/>
        <rFont val="Calibri Light"/>
        <family val="2"/>
      </rPr>
      <t xml:space="preserve"> на карточку Приватбанка</t>
    </r>
  </si>
  <si>
    <r>
      <rPr>
        <b/>
        <i/>
        <sz val="10"/>
        <rFont val="Calibri Light"/>
        <family val="2"/>
      </rPr>
      <t xml:space="preserve">2. </t>
    </r>
    <r>
      <rPr>
        <i/>
        <sz val="10"/>
        <rFont val="Calibri Light"/>
        <family val="2"/>
      </rPr>
      <t>Попутный транспорт (от 10 тыс. штук)</t>
    </r>
  </si>
  <si>
    <t>6-10 тыс</t>
  </si>
  <si>
    <t>Сетка Овощная (Китай)</t>
  </si>
  <si>
    <t>Сетка Овощная (Украина)</t>
  </si>
  <si>
    <t>40 кг (4 ведра)</t>
  </si>
  <si>
    <r>
      <t xml:space="preserve">- </t>
    </r>
    <r>
      <rPr>
        <b/>
        <sz val="10"/>
        <rFont val="Arial"/>
        <family val="2"/>
      </rPr>
      <t>Наличный расчет:</t>
    </r>
    <r>
      <rPr>
        <sz val="10"/>
        <rFont val="Arial"/>
        <family val="2"/>
      </rPr>
      <t xml:space="preserve"> на карточку Приватбанка</t>
    </r>
  </si>
  <si>
    <r>
      <t xml:space="preserve">- </t>
    </r>
    <r>
      <rPr>
        <b/>
        <sz val="10"/>
        <rFont val="Arial"/>
        <family val="2"/>
      </rPr>
      <t>Наложенный платеж:</t>
    </r>
    <r>
      <rPr>
        <sz val="10"/>
        <rFont val="Arial"/>
        <family val="2"/>
      </rPr>
      <t xml:space="preserve"> при условии 20% предоплаты</t>
    </r>
  </si>
  <si>
    <r>
      <rPr>
        <b/>
        <i/>
        <sz val="10"/>
        <rFont val="Arial"/>
        <family val="2"/>
      </rPr>
      <t xml:space="preserve">2. </t>
    </r>
    <r>
      <rPr>
        <i/>
        <sz val="10"/>
        <rFont val="Arial"/>
        <family val="2"/>
      </rPr>
      <t>Попутный транспорт (при заказе от 20000 штук)</t>
    </r>
  </si>
  <si>
    <t>Мешки джутовые от 100 до 500 штук</t>
  </si>
  <si>
    <t>Мешки джутовые от 500 до 1000 штук</t>
  </si>
  <si>
    <r>
      <t xml:space="preserve">- </t>
    </r>
    <r>
      <rPr>
        <b/>
        <sz val="10"/>
        <rFont val="Calibri Light"/>
        <family val="2"/>
      </rPr>
      <t>Безналичный расчет:</t>
    </r>
    <r>
      <rPr>
        <sz val="10"/>
        <rFont val="Calibri Light"/>
        <family val="2"/>
      </rPr>
      <t xml:space="preserve"> на расчетный счет предприятия ЧП "Таклес" (плательщики НДС)</t>
    </r>
  </si>
  <si>
    <t>500 шт</t>
  </si>
  <si>
    <t>от 1000 шт.</t>
  </si>
  <si>
    <t>Минимальный заказ : 100 штук!</t>
  </si>
  <si>
    <t>до 500 шт</t>
  </si>
  <si>
    <t>500-1000</t>
  </si>
  <si>
    <t>1-2 тыс</t>
  </si>
  <si>
    <t>2-6 тыс</t>
  </si>
  <si>
    <r>
      <rPr>
        <b/>
        <sz val="10"/>
        <color indexed="10"/>
        <rFont val="Arial"/>
        <family val="2"/>
      </rPr>
      <t>красная</t>
    </r>
    <r>
      <rPr>
        <b/>
        <sz val="10"/>
        <rFont val="Arial"/>
        <family val="2"/>
      </rPr>
      <t xml:space="preserve">
</t>
    </r>
    <r>
      <rPr>
        <b/>
        <sz val="10"/>
        <color indexed="36"/>
        <rFont val="Arial"/>
        <family val="2"/>
      </rPr>
      <t>фиолетовая</t>
    </r>
    <r>
      <rPr>
        <b/>
        <sz val="10"/>
        <rFont val="Arial"/>
        <family val="2"/>
      </rPr>
      <t xml:space="preserve">
</t>
    </r>
    <r>
      <rPr>
        <b/>
        <sz val="10"/>
        <color indexed="17"/>
        <rFont val="Arial"/>
        <family val="2"/>
      </rPr>
      <t>зеленая</t>
    </r>
  </si>
  <si>
    <t>40 х 63</t>
  </si>
  <si>
    <r>
      <rPr>
        <b/>
        <sz val="10"/>
        <color indexed="10"/>
        <rFont val="Arial"/>
        <family val="2"/>
      </rPr>
      <t>красная</t>
    </r>
    <r>
      <rPr>
        <b/>
        <sz val="10"/>
        <rFont val="Arial"/>
        <family val="2"/>
      </rPr>
      <t xml:space="preserve">
</t>
    </r>
    <r>
      <rPr>
        <b/>
        <sz val="10"/>
        <color indexed="51"/>
        <rFont val="Arial"/>
        <family val="2"/>
      </rPr>
      <t>желтая</t>
    </r>
  </si>
  <si>
    <r>
      <rPr>
        <b/>
        <sz val="10"/>
        <color indexed="36"/>
        <rFont val="Arial"/>
        <family val="2"/>
      </rPr>
      <t>фиолетовая</t>
    </r>
    <r>
      <rPr>
        <b/>
        <sz val="10"/>
        <color indexed="17"/>
        <rFont val="Arial"/>
        <family val="2"/>
      </rPr>
      <t xml:space="preserve">
зеленая
</t>
    </r>
    <r>
      <rPr>
        <b/>
        <sz val="10"/>
        <color indexed="60"/>
        <rFont val="Arial"/>
        <family val="2"/>
      </rPr>
      <t>бордовая</t>
    </r>
  </si>
  <si>
    <t>22 кг (2,5 ведра)</t>
  </si>
  <si>
    <t>42 х 60</t>
  </si>
  <si>
    <t>оранжевая</t>
  </si>
  <si>
    <r>
      <t xml:space="preserve">- </t>
    </r>
    <r>
      <rPr>
        <b/>
        <sz val="10"/>
        <rFont val="Arial"/>
        <family val="2"/>
      </rPr>
      <t>Безналичный расчет:</t>
    </r>
    <r>
      <rPr>
        <sz val="10"/>
        <rFont val="Arial"/>
        <family val="2"/>
      </rPr>
      <t xml:space="preserve"> на р/с предприятия (Плательщики НДС)</t>
    </r>
  </si>
  <si>
    <r>
      <rPr>
        <b/>
        <i/>
        <sz val="10"/>
        <rFont val="Arial"/>
        <family val="2"/>
      </rPr>
      <t xml:space="preserve">1. </t>
    </r>
    <r>
      <rPr>
        <i/>
        <sz val="10"/>
        <rFont val="Arial"/>
        <family val="2"/>
      </rPr>
      <t>Отправка через курьерские службы   (Новая почта, Интайм, Автолюкс, Деливери)</t>
    </r>
  </si>
  <si>
    <t>40х55 см</t>
  </si>
  <si>
    <t>10 штук</t>
  </si>
  <si>
    <t>250 шт</t>
  </si>
  <si>
    <r>
      <rPr>
        <b/>
        <sz val="9"/>
        <color indexed="10"/>
        <rFont val="Chevin Cyrillic"/>
        <family val="0"/>
      </rPr>
      <t>Минимальный заказ:</t>
    </r>
    <r>
      <rPr>
        <sz val="9"/>
        <color indexed="10"/>
        <rFont val="Chevin Cyrillic"/>
        <family val="0"/>
      </rPr>
      <t xml:space="preserve"> 100 штук ( 1 упаковка - 500 шт.)</t>
    </r>
  </si>
  <si>
    <t>Нить мешкозашивочная (6500 метров), 1 бобина (1,3 кг)</t>
  </si>
  <si>
    <t>2-5 тыс</t>
  </si>
  <si>
    <t>Полиэтиленовые пакеты в наличии (на складе, заказ от 1 упаковки):</t>
  </si>
  <si>
    <r>
      <rPr>
        <b/>
        <i/>
        <sz val="12"/>
        <rFont val="Calibri Light"/>
        <family val="2"/>
      </rPr>
      <t>Отправка попутным транспортом</t>
    </r>
    <r>
      <rPr>
        <i/>
        <sz val="12"/>
        <rFont val="Calibri Light"/>
        <family val="2"/>
      </rPr>
      <t xml:space="preserve"> (Целесообразно при заказе от 1000 штук)</t>
    </r>
  </si>
  <si>
    <t>б/у</t>
  </si>
  <si>
    <t>Минимальное количество заказа:</t>
  </si>
  <si>
    <r>
      <rPr>
        <b/>
        <sz val="10"/>
        <color indexed="36"/>
        <rFont val="Arial"/>
        <family val="2"/>
      </rPr>
      <t>фиолетовая</t>
    </r>
    <r>
      <rPr>
        <b/>
        <sz val="10"/>
        <color indexed="10"/>
        <rFont val="Arial"/>
        <family val="2"/>
      </rPr>
      <t xml:space="preserve">
красная</t>
    </r>
  </si>
  <si>
    <t>55х105 см (70 грамм)</t>
  </si>
  <si>
    <t>55х105 см (80 грамм)</t>
  </si>
  <si>
    <t>55х105 см (63 грамма)</t>
  </si>
  <si>
    <t>Мешки полипропиленовые</t>
  </si>
  <si>
    <t>- Оплата при получении (при условии предоплаты в 10% от суммы заказа)</t>
  </si>
  <si>
    <r>
      <rPr>
        <b/>
        <i/>
        <sz val="12"/>
        <rFont val="Calibri Light"/>
        <family val="2"/>
      </rPr>
      <t xml:space="preserve">1. </t>
    </r>
    <r>
      <rPr>
        <i/>
        <sz val="12"/>
        <rFont val="Calibri Light"/>
        <family val="2"/>
      </rPr>
      <t xml:space="preserve">Отправка через курьерские службы "Новая почта". </t>
    </r>
  </si>
  <si>
    <t>Отправка через курьерские службы (Новая почта, Интайм)</t>
  </si>
  <si>
    <t>Цена от 10 штук, грн.</t>
  </si>
  <si>
    <t>Цена от 100 штук, грн.</t>
  </si>
  <si>
    <t>Мешок 100х100 см</t>
  </si>
  <si>
    <t>Мешок 100х150 см</t>
  </si>
  <si>
    <t>Мешок 100х200 см</t>
  </si>
  <si>
    <t>до 20 штук</t>
  </si>
  <si>
    <t>20-49 шт</t>
  </si>
  <si>
    <t>50-99 шт</t>
  </si>
  <si>
    <t>100-249 шт</t>
  </si>
  <si>
    <t>от 500 шт</t>
  </si>
  <si>
    <t>от 1000 шт</t>
  </si>
  <si>
    <t xml:space="preserve"> - Изгтовление мешков по индивиуальным размерам (от 10000 штук)</t>
  </si>
  <si>
    <t xml:space="preserve"> - Нанесение печати (от 10000 штук): 1 цвет: 0,3 грн.;  2 цвета: 0,5 грн.;  3 цвета: 0,7 грн.</t>
  </si>
  <si>
    <r>
      <t xml:space="preserve">- </t>
    </r>
    <r>
      <rPr>
        <b/>
        <sz val="10"/>
        <rFont val="Calibri Light"/>
        <family val="2"/>
      </rPr>
      <t>Наложенный платеж:</t>
    </r>
    <r>
      <rPr>
        <sz val="10"/>
        <rFont val="Calibri Light"/>
        <family val="2"/>
      </rPr>
      <t xml:space="preserve"> оплата при получении (при условии предоплаты в 10% от суммы заказа)</t>
    </r>
  </si>
  <si>
    <r>
      <rPr>
        <b/>
        <i/>
        <sz val="10"/>
        <rFont val="Calibri Light"/>
        <family val="2"/>
      </rPr>
      <t xml:space="preserve">1. </t>
    </r>
    <r>
      <rPr>
        <i/>
        <sz val="10"/>
        <rFont val="Calibri Light"/>
        <family val="2"/>
      </rPr>
      <t>Курьерскими службами ("Новая почта")</t>
    </r>
  </si>
  <si>
    <t>Машинка Мешкозашивочная КП-3000, цена за штуку</t>
  </si>
  <si>
    <t>50х75 см (ламинированный)</t>
  </si>
  <si>
    <t>Мешки джутовые до 100 штук</t>
  </si>
  <si>
    <t>Мешки джутовые от 100 до 1000 штук</t>
  </si>
  <si>
    <r>
      <t xml:space="preserve">e-mail: </t>
    </r>
    <r>
      <rPr>
        <b/>
        <i/>
        <sz val="12"/>
        <color indexed="10"/>
        <rFont val="Arial"/>
        <family val="2"/>
      </rPr>
      <t>Takles2007@gmail.com</t>
    </r>
  </si>
  <si>
    <t>e-mail: Takles2007@gmail.com</t>
  </si>
  <si>
    <t>55х105 см (48 грамма)</t>
  </si>
  <si>
    <t>55х105 см (56 грамм)</t>
  </si>
  <si>
    <t>50х75 см (32 грамма)</t>
  </si>
  <si>
    <t>50х75 см (38 грамм)</t>
  </si>
  <si>
    <t>50х75 см (42 грамма)</t>
  </si>
  <si>
    <t>30х45 см (15 грамм)</t>
  </si>
  <si>
    <t>30х45 см (19грамм)</t>
  </si>
  <si>
    <r>
      <rPr>
        <b/>
        <i/>
        <sz val="12"/>
        <rFont val="Calibri Light"/>
        <family val="2"/>
      </rPr>
      <t>Курьерские службы:</t>
    </r>
    <r>
      <rPr>
        <i/>
        <sz val="12"/>
        <rFont val="Calibri Light"/>
        <family val="2"/>
      </rPr>
      <t xml:space="preserve"> "Новая почта"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</si>
</sst>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\ _р_._-;\-* #,##0.00\ _р_._-;_-* &quot;-&quot;??\ _р_._-;_-@_-"/>
    <numFmt numFmtId="166" formatCode="mm/dd/yy"/>
  </numFmts>
  <fonts count="1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Chevin Cyrillic"/>
      <family val="0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color indexed="10"/>
      <name val="Arial"/>
      <family val="2"/>
    </font>
    <font>
      <i/>
      <sz val="11"/>
      <name val="Arial"/>
      <family val="2"/>
    </font>
    <font>
      <b/>
      <i/>
      <sz val="12"/>
      <name val="Arial Cyr"/>
      <family val="0"/>
    </font>
    <font>
      <sz val="10"/>
      <name val="Chevin Cyrillic"/>
      <family val="2"/>
    </font>
    <font>
      <sz val="11"/>
      <name val="Arial"/>
      <family val="2"/>
    </font>
    <font>
      <b/>
      <i/>
      <sz val="10"/>
      <name val="Chevin Cyrillic"/>
      <family val="0"/>
    </font>
    <font>
      <b/>
      <sz val="10"/>
      <name val="Chevin Cyrillic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alibri Light"/>
      <family val="2"/>
    </font>
    <font>
      <sz val="10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i/>
      <sz val="14"/>
      <name val="Calibri Light"/>
      <family val="2"/>
    </font>
    <font>
      <i/>
      <sz val="12"/>
      <name val="Calibri Light"/>
      <family val="2"/>
    </font>
    <font>
      <b/>
      <i/>
      <sz val="12"/>
      <name val="Calibri Light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b/>
      <sz val="12"/>
      <color indexed="9"/>
      <name val="Chevin Cyrillic"/>
      <family val="2"/>
    </font>
    <font>
      <sz val="12"/>
      <name val="Chevin Cyrillic"/>
      <family val="2"/>
    </font>
    <font>
      <b/>
      <i/>
      <sz val="12"/>
      <name val="Arial"/>
      <family val="2"/>
    </font>
    <font>
      <b/>
      <sz val="12"/>
      <color indexed="10"/>
      <name val="Chevin Cyrillic"/>
      <family val="0"/>
    </font>
    <font>
      <b/>
      <u val="single"/>
      <sz val="14"/>
      <name val="Arial Cyr"/>
      <family val="0"/>
    </font>
    <font>
      <b/>
      <sz val="2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9"/>
      <name val="Chevin Cyrillic"/>
      <family val="0"/>
    </font>
    <font>
      <b/>
      <sz val="12"/>
      <name val="Chevin Cyrillic"/>
      <family val="0"/>
    </font>
    <font>
      <b/>
      <sz val="16"/>
      <name val="Chevin Cyrillic"/>
      <family val="2"/>
    </font>
    <font>
      <b/>
      <sz val="11"/>
      <name val="Chevin Cyrillic"/>
      <family val="2"/>
    </font>
    <font>
      <b/>
      <sz val="9"/>
      <color indexed="10"/>
      <name val="Chevin Cyrillic"/>
      <family val="0"/>
    </font>
    <font>
      <sz val="9"/>
      <color indexed="10"/>
      <name val="Chevin Cyrillic"/>
      <family val="0"/>
    </font>
    <font>
      <b/>
      <sz val="10"/>
      <name val="Calibri Light"/>
      <family val="2"/>
    </font>
    <font>
      <b/>
      <i/>
      <sz val="10"/>
      <name val="Calibri Light"/>
      <family val="2"/>
    </font>
    <font>
      <i/>
      <sz val="10"/>
      <name val="Calibri Light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36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Chevin Cyrillic"/>
      <family val="0"/>
    </font>
    <font>
      <b/>
      <sz val="14"/>
      <color indexed="9"/>
      <name val="Chevin Cyrillic"/>
      <family val="2"/>
    </font>
    <font>
      <b/>
      <i/>
      <sz val="12"/>
      <color indexed="9"/>
      <name val="Chevin Cyrillic"/>
      <family val="0"/>
    </font>
    <font>
      <b/>
      <i/>
      <sz val="10"/>
      <color indexed="9"/>
      <name val="Chevin Cyrillic"/>
      <family val="0"/>
    </font>
    <font>
      <b/>
      <i/>
      <sz val="14"/>
      <name val="Chevin Cyrillic"/>
      <family val="0"/>
    </font>
    <font>
      <b/>
      <i/>
      <sz val="16"/>
      <name val="Chevin Cyrillic"/>
      <family val="0"/>
    </font>
    <font>
      <i/>
      <sz val="10"/>
      <name val="Chevin Cyrillic"/>
      <family val="2"/>
    </font>
    <font>
      <b/>
      <i/>
      <sz val="9"/>
      <name val="Chevin Cyrillic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60"/>
      <name val="Arial"/>
      <family val="2"/>
    </font>
    <font>
      <sz val="9"/>
      <color indexed="36"/>
      <name val="Chevin Cyrillic"/>
      <family val="2"/>
    </font>
    <font>
      <b/>
      <sz val="11"/>
      <color indexed="36"/>
      <name val="Chevin Cyrillic"/>
      <family val="0"/>
    </font>
    <font>
      <i/>
      <sz val="11"/>
      <color indexed="8"/>
      <name val="Calibri"/>
      <family val="2"/>
    </font>
    <font>
      <b/>
      <i/>
      <sz val="9"/>
      <color indexed="9"/>
      <name val="Chevin Cyrillic"/>
      <family val="0"/>
    </font>
    <font>
      <b/>
      <sz val="14"/>
      <color indexed="36"/>
      <name val="Arial"/>
      <family val="2"/>
    </font>
    <font>
      <b/>
      <sz val="14"/>
      <color indexed="10"/>
      <name val="Calibri Light"/>
      <family val="2"/>
    </font>
    <font>
      <b/>
      <sz val="12"/>
      <color indexed="10"/>
      <name val="Calibri Light"/>
      <family val="2"/>
    </font>
    <font>
      <sz val="18"/>
      <color indexed="9"/>
      <name val="Arial"/>
      <family val="2"/>
    </font>
    <font>
      <b/>
      <u val="single"/>
      <sz val="10"/>
      <color indexed="10"/>
      <name val="Arial Cyr"/>
      <family val="0"/>
    </font>
    <font>
      <b/>
      <sz val="10"/>
      <color indexed="21"/>
      <name val="Chevin Cyrillic"/>
      <family val="0"/>
    </font>
    <font>
      <sz val="12"/>
      <color indexed="10"/>
      <name val="Arial"/>
      <family val="2"/>
    </font>
    <font>
      <b/>
      <sz val="16"/>
      <color indexed="63"/>
      <name val="Chevin Cyrillic"/>
      <family val="0"/>
    </font>
    <font>
      <b/>
      <sz val="16"/>
      <color indexed="60"/>
      <name val="Chevin Cyrillic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 Cyr"/>
      <family val="0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7" tint="-0.24997000396251678"/>
      <name val="Arial"/>
      <family val="2"/>
    </font>
    <font>
      <b/>
      <sz val="16"/>
      <color theme="9" tint="-0.4999699890613556"/>
      <name val="Arial"/>
      <family val="2"/>
    </font>
    <font>
      <sz val="9"/>
      <color rgb="FF7030A0"/>
      <name val="Chevin Cyrillic"/>
      <family val="2"/>
    </font>
    <font>
      <b/>
      <sz val="11"/>
      <color rgb="FF7030A0"/>
      <name val="Chevin Cyrillic"/>
      <family val="0"/>
    </font>
    <font>
      <b/>
      <sz val="10"/>
      <color rgb="FFFF0000"/>
      <name val="Chevin Cyrillic"/>
      <family val="2"/>
    </font>
    <font>
      <sz val="9"/>
      <color rgb="FFFF0000"/>
      <name val="Chevin Cyrillic"/>
      <family val="0"/>
    </font>
    <font>
      <b/>
      <sz val="10"/>
      <color rgb="FF00B050"/>
      <name val="Arial"/>
      <family val="2"/>
    </font>
    <font>
      <b/>
      <i/>
      <sz val="12"/>
      <color theme="0"/>
      <name val="Chevin Cyrillic"/>
      <family val="0"/>
    </font>
    <font>
      <i/>
      <sz val="11"/>
      <color theme="1"/>
      <name val="Calibri"/>
      <family val="2"/>
    </font>
    <font>
      <b/>
      <i/>
      <sz val="9"/>
      <color theme="0"/>
      <name val="Chevin Cyrillic"/>
      <family val="0"/>
    </font>
    <font>
      <b/>
      <sz val="14"/>
      <color rgb="FF7030A0"/>
      <name val="Arial"/>
      <family val="2"/>
    </font>
    <font>
      <b/>
      <sz val="14"/>
      <color rgb="FFFF0000"/>
      <name val="Calibri Light"/>
      <family val="2"/>
    </font>
    <font>
      <b/>
      <sz val="12"/>
      <color rgb="FFFF0000"/>
      <name val="Calibri Light"/>
      <family val="2"/>
    </font>
    <font>
      <b/>
      <sz val="12"/>
      <color rgb="FFFF0000"/>
      <name val="Chevin Cyrillic"/>
      <family val="0"/>
    </font>
    <font>
      <b/>
      <sz val="10"/>
      <color theme="8" tint="-0.4999699890613556"/>
      <name val="Chevin Cyrillic"/>
      <family val="0"/>
    </font>
    <font>
      <sz val="12"/>
      <color rgb="FFFF0000"/>
      <name val="Arial"/>
      <family val="2"/>
    </font>
    <font>
      <b/>
      <sz val="16"/>
      <color theme="1" tint="0.34999001026153564"/>
      <name val="Chevin Cyrillic"/>
      <family val="0"/>
    </font>
    <font>
      <sz val="18"/>
      <color theme="0"/>
      <name val="Arial"/>
      <family val="2"/>
    </font>
    <font>
      <b/>
      <u val="single"/>
      <sz val="10"/>
      <color rgb="FFFF0000"/>
      <name val="Arial Cyr"/>
      <family val="0"/>
    </font>
    <font>
      <b/>
      <sz val="16"/>
      <color theme="9" tint="-0.4999699890613556"/>
      <name val="Chevin Cyrillic"/>
      <family val="0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2" tint="-0.4999699890613556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 style="thin"/>
      <top style="mediumDashed"/>
      <bottom style="mediumDashed"/>
    </border>
    <border>
      <left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"/>
      <top style="mediumDashed"/>
      <bottom style="mediumDashed"/>
    </border>
    <border>
      <left style="medium"/>
      <right style="thin"/>
      <top style="thin"/>
      <bottom style="mediumDashed"/>
    </border>
    <border>
      <left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 style="medium"/>
      <right style="thin"/>
      <top/>
      <bottom style="mediumDashed"/>
    </border>
    <border>
      <left/>
      <right style="thin"/>
      <top/>
      <bottom style="mediumDashed"/>
    </border>
    <border>
      <left style="thin"/>
      <right style="thin"/>
      <top/>
      <bottom style="mediumDashed"/>
    </border>
    <border>
      <left style="thin"/>
      <right style="medium"/>
      <top/>
      <bottom style="mediumDashed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 style="thin"/>
      <right/>
      <top style="medium"/>
      <bottom/>
    </border>
    <border>
      <left/>
      <right style="medium"/>
      <top style="medium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0" fontId="101" fillId="27" borderId="1" applyNumberFormat="0" applyAlignment="0" applyProtection="0"/>
    <xf numFmtId="0" fontId="10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8" borderId="7" applyNumberFormat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0" fillId="30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4" fillId="32" borderId="0" applyNumberFormat="0" applyBorder="0" applyAlignment="0" applyProtection="0"/>
  </cellStyleXfs>
  <cellXfs count="397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2" fillId="33" borderId="0" xfId="53" applyFill="1" applyBorder="1">
      <alignment/>
      <protection/>
    </xf>
    <xf numFmtId="0" fontId="9" fillId="33" borderId="0" xfId="53" applyFont="1" applyFill="1">
      <alignment/>
      <protection/>
    </xf>
    <xf numFmtId="0" fontId="2" fillId="33" borderId="0" xfId="53" applyFill="1" applyBorder="1" applyAlignment="1">
      <alignment vertical="center"/>
      <protection/>
    </xf>
    <xf numFmtId="0" fontId="2" fillId="0" borderId="0" xfId="53">
      <alignment/>
      <protection/>
    </xf>
    <xf numFmtId="0" fontId="2" fillId="0" borderId="0" xfId="53" applyBorder="1">
      <alignment/>
      <protection/>
    </xf>
    <xf numFmtId="0" fontId="3" fillId="33" borderId="0" xfId="55" applyFill="1">
      <alignment/>
      <protection/>
    </xf>
    <xf numFmtId="0" fontId="3" fillId="33" borderId="0" xfId="55" applyFill="1" applyAlignment="1">
      <alignment horizontal="center"/>
      <protection/>
    </xf>
    <xf numFmtId="0" fontId="3" fillId="0" borderId="0" xfId="55">
      <alignment/>
      <protection/>
    </xf>
    <xf numFmtId="0" fontId="10" fillId="33" borderId="0" xfId="55" applyFont="1" applyFill="1" applyAlignment="1">
      <alignment horizontal="center"/>
      <protection/>
    </xf>
    <xf numFmtId="0" fontId="10" fillId="34" borderId="0" xfId="55" applyFont="1" applyFill="1" applyAlignment="1">
      <alignment horizontal="center" vertical="center"/>
      <protection/>
    </xf>
    <xf numFmtId="0" fontId="3" fillId="33" borderId="0" xfId="55" applyFill="1" applyBorder="1">
      <alignment/>
      <protection/>
    </xf>
    <xf numFmtId="0" fontId="3" fillId="33" borderId="0" xfId="55" applyFill="1" applyBorder="1" applyAlignment="1">
      <alignment horizontal="center"/>
      <protection/>
    </xf>
    <xf numFmtId="0" fontId="11" fillId="33" borderId="0" xfId="55" applyFont="1" applyFill="1" applyAlignment="1">
      <alignment/>
      <protection/>
    </xf>
    <xf numFmtId="0" fontId="10" fillId="33" borderId="0" xfId="55" applyFont="1" applyFill="1">
      <alignment/>
      <protection/>
    </xf>
    <xf numFmtId="0" fontId="3" fillId="0" borderId="0" xfId="55" applyAlignment="1">
      <alignment wrapText="1"/>
      <protection/>
    </xf>
    <xf numFmtId="0" fontId="14" fillId="35" borderId="10" xfId="55" applyFont="1" applyFill="1" applyBorder="1" applyAlignment="1">
      <alignment horizontal="center" vertical="center" wrapText="1"/>
      <protection/>
    </xf>
    <xf numFmtId="0" fontId="14" fillId="35" borderId="11" xfId="55" applyFont="1" applyFill="1" applyBorder="1" applyAlignment="1">
      <alignment horizontal="center" vertical="center" wrapText="1"/>
      <protection/>
    </xf>
    <xf numFmtId="1" fontId="3" fillId="0" borderId="0" xfId="55" applyNumberFormat="1">
      <alignment/>
      <protection/>
    </xf>
    <xf numFmtId="0" fontId="10" fillId="9" borderId="12" xfId="55" applyFont="1" applyFill="1" applyBorder="1" applyAlignment="1">
      <alignment horizontal="center" vertical="center"/>
      <protection/>
    </xf>
    <xf numFmtId="0" fontId="10" fillId="9" borderId="10" xfId="55" applyFont="1" applyFill="1" applyBorder="1" applyAlignment="1">
      <alignment horizontal="center" vertical="center"/>
      <protection/>
    </xf>
    <xf numFmtId="0" fontId="10" fillId="9" borderId="13" xfId="55" applyFont="1" applyFill="1" applyBorder="1" applyAlignment="1">
      <alignment horizontal="center" vertical="center"/>
      <protection/>
    </xf>
    <xf numFmtId="0" fontId="10" fillId="9" borderId="14" xfId="55" applyFont="1" applyFill="1" applyBorder="1" applyAlignment="1">
      <alignment horizontal="center" vertical="center"/>
      <protection/>
    </xf>
    <xf numFmtId="0" fontId="10" fillId="33" borderId="0" xfId="55" applyFont="1" applyFill="1" applyBorder="1" applyAlignment="1">
      <alignment horizontal="center" vertical="center"/>
      <protection/>
    </xf>
    <xf numFmtId="0" fontId="3" fillId="33" borderId="0" xfId="55" applyFill="1" applyBorder="1" applyAlignment="1">
      <alignment horizontal="center" vertical="center"/>
      <protection/>
    </xf>
    <xf numFmtId="164" fontId="3" fillId="33" borderId="0" xfId="55" applyNumberFormat="1" applyFill="1" applyBorder="1" applyAlignment="1">
      <alignment horizontal="center" vertical="center"/>
      <protection/>
    </xf>
    <xf numFmtId="1" fontId="3" fillId="33" borderId="0" xfId="55" applyNumberFormat="1" applyFill="1" applyBorder="1" applyAlignment="1">
      <alignment horizontal="center" vertical="center"/>
      <protection/>
    </xf>
    <xf numFmtId="0" fontId="3" fillId="33" borderId="0" xfId="55" applyFill="1" applyAlignment="1">
      <alignment horizontal="center" vertical="center"/>
      <protection/>
    </xf>
    <xf numFmtId="49" fontId="18" fillId="33" borderId="0" xfId="55" applyNumberFormat="1" applyFont="1" applyFill="1" applyAlignment="1">
      <alignment horizontal="center" vertical="center"/>
      <protection/>
    </xf>
    <xf numFmtId="0" fontId="19" fillId="33" borderId="0" xfId="55" applyFont="1" applyFill="1" applyAlignment="1">
      <alignment horizontal="center" vertical="center"/>
      <protection/>
    </xf>
    <xf numFmtId="49" fontId="19" fillId="33" borderId="0" xfId="55" applyNumberFormat="1" applyFont="1" applyFill="1">
      <alignment/>
      <protection/>
    </xf>
    <xf numFmtId="0" fontId="19" fillId="33" borderId="0" xfId="55" applyFont="1" applyFill="1" applyAlignment="1">
      <alignment horizontal="center"/>
      <protection/>
    </xf>
    <xf numFmtId="49" fontId="22" fillId="33" borderId="0" xfId="55" applyNumberFormat="1" applyFont="1" applyFill="1">
      <alignment/>
      <protection/>
    </xf>
    <xf numFmtId="49" fontId="23" fillId="9" borderId="0" xfId="55" applyNumberFormat="1" applyFont="1" applyFill="1">
      <alignment/>
      <protection/>
    </xf>
    <xf numFmtId="0" fontId="19" fillId="9" borderId="0" xfId="55" applyFont="1" applyFill="1" applyAlignment="1">
      <alignment horizontal="center"/>
      <protection/>
    </xf>
    <xf numFmtId="0" fontId="3" fillId="9" borderId="0" xfId="55" applyFill="1">
      <alignment/>
      <protection/>
    </xf>
    <xf numFmtId="0" fontId="3" fillId="0" borderId="0" xfId="55" applyAlignment="1">
      <alignment horizont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3" fillId="33" borderId="10" xfId="55" applyFill="1" applyBorder="1" applyAlignment="1">
      <alignment horizontal="center" vertical="center"/>
      <protection/>
    </xf>
    <xf numFmtId="0" fontId="102" fillId="33" borderId="0" xfId="42" applyFill="1" applyAlignment="1">
      <alignment/>
    </xf>
    <xf numFmtId="0" fontId="25" fillId="35" borderId="10" xfId="55" applyFont="1" applyFill="1" applyBorder="1" applyAlignment="1">
      <alignment horizontal="center" vertical="center"/>
      <protection/>
    </xf>
    <xf numFmtId="0" fontId="25" fillId="35" borderId="11" xfId="55" applyFont="1" applyFill="1" applyBorder="1" applyAlignment="1">
      <alignment horizontal="center" vertical="center"/>
      <protection/>
    </xf>
    <xf numFmtId="0" fontId="4" fillId="33" borderId="0" xfId="55" applyFont="1" applyFill="1" applyBorder="1" applyAlignment="1">
      <alignment wrapText="1"/>
      <protection/>
    </xf>
    <xf numFmtId="0" fontId="115" fillId="33" borderId="0" xfId="42" applyFont="1" applyFill="1" applyAlignment="1">
      <alignment horizontal="center"/>
    </xf>
    <xf numFmtId="0" fontId="11" fillId="33" borderId="0" xfId="55" applyFont="1" applyFill="1" applyAlignment="1">
      <alignment horizontal="left"/>
      <protection/>
    </xf>
    <xf numFmtId="2" fontId="3" fillId="0" borderId="0" xfId="55" applyNumberFormat="1" applyAlignment="1">
      <alignment wrapText="1"/>
      <protection/>
    </xf>
    <xf numFmtId="0" fontId="10" fillId="34" borderId="0" xfId="55" applyFont="1" applyFill="1" applyAlignment="1">
      <alignment vertical="center"/>
      <protection/>
    </xf>
    <xf numFmtId="49" fontId="18" fillId="33" borderId="0" xfId="55" applyNumberFormat="1" applyFont="1" applyFill="1">
      <alignment/>
      <protection/>
    </xf>
    <xf numFmtId="49" fontId="20" fillId="17" borderId="0" xfId="55" applyNumberFormat="1" applyFont="1" applyFill="1">
      <alignment/>
      <protection/>
    </xf>
    <xf numFmtId="0" fontId="19" fillId="17" borderId="0" xfId="55" applyFont="1" applyFill="1" applyAlignment="1">
      <alignment horizontal="center"/>
      <protection/>
    </xf>
    <xf numFmtId="0" fontId="13" fillId="33" borderId="0" xfId="55" applyFont="1" applyFill="1" applyBorder="1" applyAlignment="1">
      <alignment horizontal="center" wrapText="1"/>
      <protection/>
    </xf>
    <xf numFmtId="0" fontId="116" fillId="18" borderId="0" xfId="55" applyFont="1" applyFill="1">
      <alignment/>
      <protection/>
    </xf>
    <xf numFmtId="0" fontId="117" fillId="18" borderId="0" xfId="55" applyFont="1" applyFill="1">
      <alignment/>
      <protection/>
    </xf>
    <xf numFmtId="0" fontId="117" fillId="18" borderId="0" xfId="55" applyFont="1" applyFill="1" applyAlignment="1">
      <alignment horizontal="center"/>
      <protection/>
    </xf>
    <xf numFmtId="0" fontId="118" fillId="18" borderId="0" xfId="55" applyFont="1" applyFill="1" applyAlignment="1">
      <alignment horizontal="center"/>
      <protection/>
    </xf>
    <xf numFmtId="49" fontId="3" fillId="11" borderId="0" xfId="55" applyNumberFormat="1" applyFill="1" applyAlignment="1">
      <alignment horizontal="center"/>
      <protection/>
    </xf>
    <xf numFmtId="49" fontId="3" fillId="33" borderId="0" xfId="55" applyNumberFormat="1" applyFill="1" applyAlignment="1">
      <alignment horizontal="center"/>
      <protection/>
    </xf>
    <xf numFmtId="49" fontId="3" fillId="2" borderId="0" xfId="55" applyNumberFormat="1" applyFill="1" applyAlignment="1">
      <alignment horizontal="center"/>
      <protection/>
    </xf>
    <xf numFmtId="49" fontId="16" fillId="2" borderId="0" xfId="55" applyNumberFormat="1" applyFont="1" applyFill="1" applyAlignment="1">
      <alignment horizontal="center"/>
      <protection/>
    </xf>
    <xf numFmtId="0" fontId="5" fillId="33" borderId="0" xfId="55" applyFont="1" applyFill="1" applyAlignment="1">
      <alignment/>
      <protection/>
    </xf>
    <xf numFmtId="0" fontId="8" fillId="33" borderId="0" xfId="55" applyFont="1" applyFill="1" applyAlignment="1">
      <alignment/>
      <protection/>
    </xf>
    <xf numFmtId="0" fontId="115" fillId="33" borderId="0" xfId="42" applyFont="1" applyFill="1" applyAlignment="1">
      <alignment/>
    </xf>
    <xf numFmtId="0" fontId="0" fillId="33" borderId="0" xfId="0" applyFill="1" applyAlignment="1">
      <alignment/>
    </xf>
    <xf numFmtId="0" fontId="14" fillId="35" borderId="10" xfId="55" applyFont="1" applyFill="1" applyBorder="1" applyAlignment="1">
      <alignment horizontal="center" wrapText="1"/>
      <protection/>
    </xf>
    <xf numFmtId="0" fontId="117" fillId="36" borderId="10" xfId="55" applyFont="1" applyFill="1" applyBorder="1" applyAlignment="1">
      <alignment horizontal="center" vertical="center"/>
      <protection/>
    </xf>
    <xf numFmtId="0" fontId="13" fillId="13" borderId="10" xfId="55" applyFont="1" applyFill="1" applyBorder="1" applyAlignment="1">
      <alignment horizontal="right" vertical="center"/>
      <protection/>
    </xf>
    <xf numFmtId="0" fontId="13" fillId="33" borderId="0" xfId="55" applyFont="1" applyFill="1" applyAlignment="1">
      <alignment/>
      <protection/>
    </xf>
    <xf numFmtId="0" fontId="10" fillId="37" borderId="10" xfId="55" applyFont="1" applyFill="1" applyBorder="1" applyAlignment="1">
      <alignment horizontal="center" vertical="center" wrapText="1"/>
      <protection/>
    </xf>
    <xf numFmtId="0" fontId="3" fillId="37" borderId="10" xfId="55" applyFill="1" applyBorder="1" applyAlignment="1">
      <alignment horizontal="center" vertical="center" wrapText="1"/>
      <protection/>
    </xf>
    <xf numFmtId="0" fontId="9" fillId="33" borderId="0" xfId="53" applyFont="1" applyFill="1" applyBorder="1" applyAlignment="1">
      <alignment horizontal="left" vertical="top"/>
      <protection/>
    </xf>
    <xf numFmtId="0" fontId="41" fillId="38" borderId="10" xfId="55" applyFont="1" applyFill="1" applyBorder="1" applyAlignment="1">
      <alignment horizontal="center" vertical="center" wrapText="1"/>
      <protection/>
    </xf>
    <xf numFmtId="0" fontId="40" fillId="34" borderId="0" xfId="55" applyFont="1" applyFill="1" applyBorder="1" applyAlignment="1">
      <alignment horizontal="left" vertical="center"/>
      <protection/>
    </xf>
    <xf numFmtId="0" fontId="40" fillId="34" borderId="0" xfId="55" applyFont="1" applyFill="1" applyAlignment="1">
      <alignment horizontal="center"/>
      <protection/>
    </xf>
    <xf numFmtId="0" fontId="3" fillId="17" borderId="0" xfId="55" applyFill="1">
      <alignment/>
      <protection/>
    </xf>
    <xf numFmtId="2" fontId="3" fillId="0" borderId="0" xfId="55" applyNumberFormat="1">
      <alignment/>
      <protection/>
    </xf>
    <xf numFmtId="3" fontId="3" fillId="0" borderId="0" xfId="55" applyNumberFormat="1">
      <alignment/>
      <protection/>
    </xf>
    <xf numFmtId="0" fontId="10" fillId="0" borderId="15" xfId="55" applyFont="1" applyFill="1" applyBorder="1" applyAlignment="1">
      <alignment horizontal="center" vertical="center"/>
      <protection/>
    </xf>
    <xf numFmtId="0" fontId="10" fillId="0" borderId="16" xfId="55" applyFont="1" applyFill="1" applyBorder="1" applyAlignment="1">
      <alignment horizontal="center" vertical="center"/>
      <protection/>
    </xf>
    <xf numFmtId="164" fontId="3" fillId="0" borderId="16" xfId="55" applyNumberFormat="1" applyFill="1" applyBorder="1" applyAlignment="1">
      <alignment horizontal="center" vertical="center"/>
      <protection/>
    </xf>
    <xf numFmtId="0" fontId="10" fillId="0" borderId="12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7" xfId="55" applyFont="1" applyFill="1" applyBorder="1" applyAlignment="1">
      <alignment horizontal="center" vertical="center"/>
      <protection/>
    </xf>
    <xf numFmtId="0" fontId="10" fillId="0" borderId="18" xfId="55" applyFont="1" applyFill="1" applyBorder="1" applyAlignment="1">
      <alignment horizontal="center" vertical="center"/>
      <protection/>
    </xf>
    <xf numFmtId="164" fontId="3" fillId="0" borderId="18" xfId="55" applyNumberFormat="1" applyFill="1" applyBorder="1" applyAlignment="1">
      <alignment horizontal="center" vertical="center"/>
      <protection/>
    </xf>
    <xf numFmtId="164" fontId="3" fillId="7" borderId="16" xfId="55" applyNumberFormat="1" applyFill="1" applyBorder="1" applyAlignment="1">
      <alignment horizontal="center" vertical="center"/>
      <protection/>
    </xf>
    <xf numFmtId="0" fontId="10" fillId="7" borderId="12" xfId="55" applyFont="1" applyFill="1" applyBorder="1" applyAlignment="1">
      <alignment horizontal="center" vertical="center"/>
      <protection/>
    </xf>
    <xf numFmtId="0" fontId="10" fillId="7" borderId="10" xfId="55" applyFont="1" applyFill="1" applyBorder="1" applyAlignment="1">
      <alignment horizontal="center" vertical="center"/>
      <protection/>
    </xf>
    <xf numFmtId="0" fontId="10" fillId="7" borderId="17" xfId="55" applyFont="1" applyFill="1" applyBorder="1" applyAlignment="1">
      <alignment horizontal="center" vertical="center"/>
      <protection/>
    </xf>
    <xf numFmtId="0" fontId="10" fillId="7" borderId="18" xfId="55" applyFont="1" applyFill="1" applyBorder="1" applyAlignment="1">
      <alignment horizontal="center" vertical="center"/>
      <protection/>
    </xf>
    <xf numFmtId="0" fontId="10" fillId="7" borderId="19" xfId="55" applyFont="1" applyFill="1" applyBorder="1" applyAlignment="1">
      <alignment horizontal="center" vertical="center"/>
      <protection/>
    </xf>
    <xf numFmtId="0" fontId="10" fillId="7" borderId="20" xfId="55" applyFont="1" applyFill="1" applyBorder="1" applyAlignment="1">
      <alignment horizontal="center" vertical="center"/>
      <protection/>
    </xf>
    <xf numFmtId="0" fontId="10" fillId="9" borderId="19" xfId="55" applyFont="1" applyFill="1" applyBorder="1" applyAlignment="1">
      <alignment horizontal="center" vertical="center"/>
      <protection/>
    </xf>
    <xf numFmtId="0" fontId="10" fillId="9" borderId="21" xfId="55" applyFont="1" applyFill="1" applyBorder="1" applyAlignment="1">
      <alignment horizontal="center" vertical="center"/>
      <protection/>
    </xf>
    <xf numFmtId="0" fontId="10" fillId="0" borderId="19" xfId="55" applyFont="1" applyFill="1" applyBorder="1" applyAlignment="1">
      <alignment horizontal="center" vertical="center"/>
      <protection/>
    </xf>
    <xf numFmtId="0" fontId="10" fillId="0" borderId="22" xfId="55" applyFont="1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164" fontId="3" fillId="7" borderId="23" xfId="55" applyNumberFormat="1" applyFill="1" applyBorder="1" applyAlignment="1">
      <alignment horizontal="center" vertical="center"/>
      <protection/>
    </xf>
    <xf numFmtId="0" fontId="14" fillId="35" borderId="16" xfId="55" applyFont="1" applyFill="1" applyBorder="1" applyAlignment="1">
      <alignment horizontal="center" vertical="center"/>
      <protection/>
    </xf>
    <xf numFmtId="0" fontId="14" fillId="35" borderId="10" xfId="55" applyFont="1" applyFill="1" applyBorder="1" applyAlignment="1">
      <alignment horizontal="center" vertical="center"/>
      <protection/>
    </xf>
    <xf numFmtId="0" fontId="14" fillId="35" borderId="18" xfId="55" applyFont="1" applyFill="1" applyBorder="1" applyAlignment="1">
      <alignment horizontal="center" vertical="center"/>
      <protection/>
    </xf>
    <xf numFmtId="0" fontId="14" fillId="35" borderId="24" xfId="55" applyFont="1" applyFill="1" applyBorder="1" applyAlignment="1">
      <alignment horizontal="center" vertical="center"/>
      <protection/>
    </xf>
    <xf numFmtId="0" fontId="14" fillId="35" borderId="14" xfId="55" applyFont="1" applyFill="1" applyBorder="1" applyAlignment="1">
      <alignment horizontal="center" vertical="center"/>
      <protection/>
    </xf>
    <xf numFmtId="49" fontId="23" fillId="33" borderId="0" xfId="55" applyNumberFormat="1" applyFont="1" applyFill="1">
      <alignment/>
      <protection/>
    </xf>
    <xf numFmtId="1" fontId="119" fillId="6" borderId="24" xfId="55" applyNumberFormat="1" applyFont="1" applyFill="1" applyBorder="1" applyAlignment="1">
      <alignment horizontal="center" vertical="center"/>
      <protection/>
    </xf>
    <xf numFmtId="1" fontId="119" fillId="6" borderId="25" xfId="55" applyNumberFormat="1" applyFont="1" applyFill="1" applyBorder="1" applyAlignment="1">
      <alignment horizontal="center" vertical="center"/>
      <protection/>
    </xf>
    <xf numFmtId="1" fontId="119" fillId="6" borderId="10" xfId="55" applyNumberFormat="1" applyFont="1" applyFill="1" applyBorder="1" applyAlignment="1">
      <alignment horizontal="center" vertical="center"/>
      <protection/>
    </xf>
    <xf numFmtId="1" fontId="119" fillId="6" borderId="11" xfId="55" applyNumberFormat="1" applyFont="1" applyFill="1" applyBorder="1" applyAlignment="1">
      <alignment horizontal="center" vertical="center"/>
      <protection/>
    </xf>
    <xf numFmtId="1" fontId="119" fillId="6" borderId="18" xfId="55" applyNumberFormat="1" applyFont="1" applyFill="1" applyBorder="1" applyAlignment="1">
      <alignment horizontal="center" vertical="center"/>
      <protection/>
    </xf>
    <xf numFmtId="1" fontId="119" fillId="6" borderId="26" xfId="55" applyNumberFormat="1" applyFont="1" applyFill="1" applyBorder="1" applyAlignment="1">
      <alignment horizontal="center" vertical="center"/>
      <protection/>
    </xf>
    <xf numFmtId="1" fontId="119" fillId="6" borderId="14" xfId="55" applyNumberFormat="1" applyFont="1" applyFill="1" applyBorder="1" applyAlignment="1">
      <alignment horizontal="center" vertical="center"/>
      <protection/>
    </xf>
    <xf numFmtId="1" fontId="119" fillId="6" borderId="27" xfId="55" applyNumberFormat="1" applyFont="1" applyFill="1" applyBorder="1" applyAlignment="1">
      <alignment horizontal="center" vertical="center"/>
      <protection/>
    </xf>
    <xf numFmtId="1" fontId="119" fillId="6" borderId="16" xfId="55" applyNumberFormat="1" applyFont="1" applyFill="1" applyBorder="1" applyAlignment="1">
      <alignment horizontal="center" vertical="center"/>
      <protection/>
    </xf>
    <xf numFmtId="1" fontId="119" fillId="6" borderId="28" xfId="55" applyNumberFormat="1" applyFont="1" applyFill="1" applyBorder="1" applyAlignment="1">
      <alignment horizontal="center" vertical="center"/>
      <protection/>
    </xf>
    <xf numFmtId="0" fontId="4" fillId="33" borderId="10" xfId="55" applyFont="1" applyFill="1" applyBorder="1" applyAlignment="1">
      <alignment horizontal="center" vertical="center"/>
      <protection/>
    </xf>
    <xf numFmtId="0" fontId="11" fillId="33" borderId="0" xfId="55" applyFont="1" applyFill="1" applyAlignment="1">
      <alignment vertical="center"/>
      <protection/>
    </xf>
    <xf numFmtId="0" fontId="5" fillId="33" borderId="0" xfId="55" applyFont="1" applyFill="1" applyAlignment="1">
      <alignment vertical="center" wrapText="1"/>
      <protection/>
    </xf>
    <xf numFmtId="0" fontId="120" fillId="33" borderId="0" xfId="55" applyFont="1" applyFill="1" applyAlignment="1">
      <alignment vertical="center"/>
      <protection/>
    </xf>
    <xf numFmtId="0" fontId="102" fillId="33" borderId="0" xfId="42" applyFill="1" applyAlignment="1">
      <alignment vertical="center"/>
    </xf>
    <xf numFmtId="0" fontId="29" fillId="33" borderId="0" xfId="55" applyFont="1" applyFill="1" applyBorder="1" applyAlignment="1">
      <alignment horizontal="center" vertical="center"/>
      <protection/>
    </xf>
    <xf numFmtId="2" fontId="29" fillId="33" borderId="0" xfId="55" applyNumberFormat="1" applyFont="1" applyFill="1" applyBorder="1" applyAlignment="1">
      <alignment horizontal="center" vertical="center"/>
      <protection/>
    </xf>
    <xf numFmtId="0" fontId="10" fillId="33" borderId="0" xfId="55" applyFont="1" applyFill="1" applyAlignment="1">
      <alignment vertical="center"/>
      <protection/>
    </xf>
    <xf numFmtId="0" fontId="10" fillId="33" borderId="0" xfId="55" applyFont="1" applyFill="1" applyAlignment="1">
      <alignment horizontal="center" vertical="center"/>
      <protection/>
    </xf>
    <xf numFmtId="0" fontId="41" fillId="17" borderId="29" xfId="55" applyFont="1" applyFill="1" applyBorder="1" applyAlignment="1">
      <alignment horizontal="center" vertical="center" wrapText="1"/>
      <protection/>
    </xf>
    <xf numFmtId="0" fontId="41" fillId="17" borderId="30" xfId="55" applyFont="1" applyFill="1" applyBorder="1" applyAlignment="1">
      <alignment horizontal="center" vertical="center" wrapText="1"/>
      <protection/>
    </xf>
    <xf numFmtId="0" fontId="41" fillId="17" borderId="19" xfId="55" applyFont="1" applyFill="1" applyBorder="1" applyAlignment="1">
      <alignment horizontal="center" vertical="center" wrapText="1"/>
      <protection/>
    </xf>
    <xf numFmtId="0" fontId="4" fillId="17" borderId="29" xfId="55" applyFont="1" applyFill="1" applyBorder="1" applyAlignment="1">
      <alignment horizontal="center" vertical="center"/>
      <protection/>
    </xf>
    <xf numFmtId="0" fontId="4" fillId="17" borderId="30" xfId="55" applyFont="1" applyFill="1" applyBorder="1" applyAlignment="1">
      <alignment horizontal="center" vertical="center"/>
      <protection/>
    </xf>
    <xf numFmtId="0" fontId="4" fillId="17" borderId="19" xfId="55" applyFont="1" applyFill="1" applyBorder="1" applyAlignment="1">
      <alignment horizontal="center" vertical="center"/>
      <protection/>
    </xf>
    <xf numFmtId="49" fontId="23" fillId="7" borderId="0" xfId="55" applyNumberFormat="1" applyFont="1" applyFill="1">
      <alignment/>
      <protection/>
    </xf>
    <xf numFmtId="0" fontId="19" fillId="7" borderId="0" xfId="55" applyFont="1" applyFill="1" applyAlignment="1">
      <alignment horizontal="center"/>
      <protection/>
    </xf>
    <xf numFmtId="0" fontId="3" fillId="7" borderId="0" xfId="55" applyFill="1">
      <alignment/>
      <protection/>
    </xf>
    <xf numFmtId="0" fontId="10" fillId="33" borderId="0" xfId="55" applyFont="1" applyFill="1" applyBorder="1" applyAlignment="1">
      <alignment vertical="center"/>
      <protection/>
    </xf>
    <xf numFmtId="0" fontId="121" fillId="33" borderId="0" xfId="55" applyFont="1" applyFill="1" applyBorder="1" applyAlignment="1">
      <alignment horizontal="left" vertical="center"/>
      <protection/>
    </xf>
    <xf numFmtId="0" fontId="122" fillId="33" borderId="0" xfId="55" applyFont="1" applyFill="1" applyBorder="1" applyAlignment="1">
      <alignment horizontal="left" vertical="center"/>
      <protection/>
    </xf>
    <xf numFmtId="0" fontId="123" fillId="33" borderId="0" xfId="55" applyFont="1" applyFill="1" applyBorder="1" applyAlignment="1">
      <alignment horizontal="center" vertical="center"/>
      <protection/>
    </xf>
    <xf numFmtId="0" fontId="124" fillId="33" borderId="0" xfId="55" applyFont="1" applyFill="1" applyBorder="1" applyAlignment="1">
      <alignment/>
      <protection/>
    </xf>
    <xf numFmtId="49" fontId="48" fillId="33" borderId="0" xfId="55" applyNumberFormat="1" applyFont="1" applyFill="1" applyAlignment="1">
      <alignment vertical="center"/>
      <protection/>
    </xf>
    <xf numFmtId="49" fontId="19" fillId="33" borderId="0" xfId="55" applyNumberFormat="1" applyFont="1" applyFill="1" applyAlignment="1">
      <alignment vertical="center"/>
      <protection/>
    </xf>
    <xf numFmtId="49" fontId="21" fillId="35" borderId="0" xfId="55" applyNumberFormat="1" applyFont="1" applyFill="1" applyAlignment="1">
      <alignment vertical="top"/>
      <protection/>
    </xf>
    <xf numFmtId="49" fontId="24" fillId="35" borderId="0" xfId="55" applyNumberFormat="1" applyFont="1" applyFill="1" applyAlignment="1">
      <alignment vertical="top"/>
      <protection/>
    </xf>
    <xf numFmtId="2" fontId="3" fillId="0" borderId="29" xfId="55" applyNumberFormat="1" applyFont="1" applyFill="1" applyBorder="1" applyAlignment="1">
      <alignment horizontal="center" vertical="center"/>
      <protection/>
    </xf>
    <xf numFmtId="0" fontId="14" fillId="0" borderId="12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14" fillId="0" borderId="31" xfId="55" applyFont="1" applyBorder="1" applyAlignment="1">
      <alignment horizontal="center" vertical="center"/>
      <protection/>
    </xf>
    <xf numFmtId="0" fontId="3" fillId="0" borderId="32" xfId="55" applyFont="1" applyBorder="1" applyAlignment="1">
      <alignment horizontal="center" vertical="center"/>
      <protection/>
    </xf>
    <xf numFmtId="0" fontId="3" fillId="0" borderId="0" xfId="55" applyAlignment="1">
      <alignment horizontal="right" vertical="center"/>
      <protection/>
    </xf>
    <xf numFmtId="2" fontId="3" fillId="0" borderId="0" xfId="55" applyNumberFormat="1" applyAlignment="1">
      <alignment horizontal="right" vertical="center"/>
      <protection/>
    </xf>
    <xf numFmtId="2" fontId="3" fillId="0" borderId="28" xfId="55" applyNumberFormat="1" applyFont="1" applyFill="1" applyBorder="1" applyAlignment="1">
      <alignment horizontal="center" vertical="center"/>
      <protection/>
    </xf>
    <xf numFmtId="2" fontId="3" fillId="0" borderId="33" xfId="55" applyNumberFormat="1" applyFont="1" applyFill="1" applyBorder="1" applyAlignment="1">
      <alignment horizontal="center" vertical="center"/>
      <protection/>
    </xf>
    <xf numFmtId="2" fontId="3" fillId="0" borderId="34" xfId="55" applyNumberFormat="1" applyFont="1" applyFill="1" applyBorder="1" applyAlignment="1">
      <alignment horizontal="center" vertical="center"/>
      <protection/>
    </xf>
    <xf numFmtId="2" fontId="3" fillId="0" borderId="24" xfId="55" applyNumberFormat="1" applyFont="1" applyFill="1" applyBorder="1" applyAlignment="1">
      <alignment horizontal="center" vertical="center"/>
      <protection/>
    </xf>
    <xf numFmtId="2" fontId="3" fillId="0" borderId="25" xfId="55" applyNumberFormat="1" applyFont="1" applyFill="1" applyBorder="1" applyAlignment="1">
      <alignment horizontal="center" vertical="center"/>
      <protection/>
    </xf>
    <xf numFmtId="2" fontId="3" fillId="0" borderId="14" xfId="55" applyNumberFormat="1" applyFont="1" applyFill="1" applyBorder="1" applyAlignment="1">
      <alignment horizontal="center" vertical="center"/>
      <protection/>
    </xf>
    <xf numFmtId="2" fontId="3" fillId="0" borderId="27" xfId="55" applyNumberFormat="1" applyFont="1" applyFill="1" applyBorder="1" applyAlignment="1">
      <alignment horizontal="center" vertical="center"/>
      <protection/>
    </xf>
    <xf numFmtId="0" fontId="14" fillId="0" borderId="35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 wrapText="1"/>
      <protection/>
    </xf>
    <xf numFmtId="0" fontId="14" fillId="0" borderId="13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14" fillId="33" borderId="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/>
      <protection/>
    </xf>
    <xf numFmtId="0" fontId="3" fillId="33" borderId="0" xfId="55" applyFont="1" applyFill="1" applyBorder="1" applyAlignment="1">
      <alignment horizontal="center" vertical="center" wrapText="1"/>
      <protection/>
    </xf>
    <xf numFmtId="2" fontId="3" fillId="33" borderId="0" xfId="55" applyNumberFormat="1" applyFont="1" applyFill="1" applyBorder="1" applyAlignment="1">
      <alignment horizontal="center" vertical="center"/>
      <protection/>
    </xf>
    <xf numFmtId="166" fontId="3" fillId="33" borderId="0" xfId="55" applyNumberFormat="1" applyFont="1" applyFill="1">
      <alignment/>
      <protection/>
    </xf>
    <xf numFmtId="49" fontId="3" fillId="11" borderId="0" xfId="55" applyNumberFormat="1" applyFont="1" applyFill="1">
      <alignment/>
      <protection/>
    </xf>
    <xf numFmtId="49" fontId="3" fillId="11" borderId="0" xfId="55" applyNumberFormat="1" applyFont="1" applyFill="1" applyAlignment="1">
      <alignment horizontal="center"/>
      <protection/>
    </xf>
    <xf numFmtId="49" fontId="3" fillId="33" borderId="0" xfId="55" applyNumberFormat="1" applyFont="1" applyFill="1">
      <alignment/>
      <protection/>
    </xf>
    <xf numFmtId="49" fontId="3" fillId="33" borderId="0" xfId="55" applyNumberFormat="1" applyFont="1" applyFill="1" applyAlignment="1">
      <alignment horizontal="center"/>
      <protection/>
    </xf>
    <xf numFmtId="49" fontId="3" fillId="2" borderId="0" xfId="55" applyNumberFormat="1" applyFont="1" applyFill="1">
      <alignment/>
      <protection/>
    </xf>
    <xf numFmtId="49" fontId="3" fillId="2" borderId="0" xfId="55" applyNumberFormat="1" applyFont="1" applyFill="1" applyAlignment="1">
      <alignment horizontal="center"/>
      <protection/>
    </xf>
    <xf numFmtId="49" fontId="34" fillId="2" borderId="0" xfId="55" applyNumberFormat="1" applyFont="1" applyFill="1">
      <alignment/>
      <protection/>
    </xf>
    <xf numFmtId="49" fontId="17" fillId="11" borderId="0" xfId="55" applyNumberFormat="1" applyFont="1" applyFill="1">
      <alignment/>
      <protection/>
    </xf>
    <xf numFmtId="49" fontId="30" fillId="2" borderId="0" xfId="55" applyNumberFormat="1" applyFont="1" applyFill="1">
      <alignment/>
      <protection/>
    </xf>
    <xf numFmtId="0" fontId="29" fillId="39" borderId="15" xfId="55" applyFont="1" applyFill="1" applyBorder="1" applyAlignment="1">
      <alignment horizontal="left" vertical="center"/>
      <protection/>
    </xf>
    <xf numFmtId="0" fontId="29" fillId="39" borderId="12" xfId="55" applyFont="1" applyFill="1" applyBorder="1" applyAlignment="1">
      <alignment horizontal="left" vertical="center"/>
      <protection/>
    </xf>
    <xf numFmtId="0" fontId="29" fillId="39" borderId="13" xfId="55" applyFont="1" applyFill="1" applyBorder="1" applyAlignment="1">
      <alignment horizontal="left" vertical="center"/>
      <protection/>
    </xf>
    <xf numFmtId="0" fontId="14" fillId="0" borderId="29" xfId="55" applyFont="1" applyBorder="1" applyAlignment="1">
      <alignment horizontal="center" vertical="center" wrapText="1"/>
      <protection/>
    </xf>
    <xf numFmtId="0" fontId="125" fillId="0" borderId="29" xfId="55" applyFont="1" applyBorder="1" applyAlignment="1">
      <alignment horizontal="center" vertical="center" wrapText="1"/>
      <protection/>
    </xf>
    <xf numFmtId="2" fontId="3" fillId="0" borderId="12" xfId="55" applyNumberFormat="1" applyFont="1" applyFill="1" applyBorder="1" applyAlignment="1">
      <alignment horizontal="center" vertical="center"/>
      <protection/>
    </xf>
    <xf numFmtId="2" fontId="3" fillId="0" borderId="30" xfId="55" applyNumberFormat="1" applyFont="1" applyFill="1" applyBorder="1" applyAlignment="1">
      <alignment horizontal="center" vertical="center"/>
      <protection/>
    </xf>
    <xf numFmtId="2" fontId="3" fillId="0" borderId="13" xfId="55" applyNumberFormat="1" applyFont="1" applyFill="1" applyBorder="1" applyAlignment="1">
      <alignment horizontal="center" vertical="center"/>
      <protection/>
    </xf>
    <xf numFmtId="2" fontId="3" fillId="0" borderId="36" xfId="55" applyNumberFormat="1" applyFont="1" applyFill="1" applyBorder="1" applyAlignment="1">
      <alignment horizontal="center" vertical="center"/>
      <protection/>
    </xf>
    <xf numFmtId="0" fontId="14" fillId="0" borderId="24" xfId="55" applyFont="1" applyFill="1" applyBorder="1" applyAlignment="1">
      <alignment horizontal="center" vertical="center" wrapText="1"/>
      <protection/>
    </xf>
    <xf numFmtId="0" fontId="14" fillId="0" borderId="14" xfId="55" applyFont="1" applyFill="1" applyBorder="1" applyAlignment="1">
      <alignment horizontal="center" vertical="center" wrapText="1"/>
      <protection/>
    </xf>
    <xf numFmtId="0" fontId="50" fillId="0" borderId="29" xfId="55" applyFont="1" applyBorder="1" applyAlignment="1">
      <alignment horizontal="center" vertical="center" wrapText="1"/>
      <protection/>
    </xf>
    <xf numFmtId="0" fontId="53" fillId="0" borderId="29" xfId="55" applyFont="1" applyBorder="1" applyAlignment="1">
      <alignment horizontal="center" vertical="center" wrapText="1"/>
      <protection/>
    </xf>
    <xf numFmtId="0" fontId="56" fillId="40" borderId="13" xfId="55" applyFont="1" applyFill="1" applyBorder="1" applyAlignment="1">
      <alignment horizontal="center" vertical="center" wrapText="1"/>
      <protection/>
    </xf>
    <xf numFmtId="16" fontId="56" fillId="40" borderId="14" xfId="55" applyNumberFormat="1" applyFont="1" applyFill="1" applyBorder="1" applyAlignment="1">
      <alignment horizontal="center" vertical="center" wrapText="1"/>
      <protection/>
    </xf>
    <xf numFmtId="0" fontId="56" fillId="40" borderId="14" xfId="55" applyFont="1" applyFill="1" applyBorder="1" applyAlignment="1">
      <alignment horizontal="center" vertical="center" wrapText="1"/>
      <protection/>
    </xf>
    <xf numFmtId="0" fontId="56" fillId="40" borderId="27" xfId="55" applyFont="1" applyFill="1" applyBorder="1" applyAlignment="1">
      <alignment horizontal="center" vertical="center" wrapText="1"/>
      <protection/>
    </xf>
    <xf numFmtId="49" fontId="3" fillId="0" borderId="0" xfId="55" applyNumberFormat="1" applyFont="1" applyFill="1">
      <alignment/>
      <protection/>
    </xf>
    <xf numFmtId="0" fontId="5" fillId="33" borderId="37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center" vertical="center"/>
      <protection/>
    </xf>
    <xf numFmtId="0" fontId="10" fillId="0" borderId="39" xfId="55" applyFont="1" applyFill="1" applyBorder="1" applyAlignment="1">
      <alignment horizontal="center" vertical="center"/>
      <protection/>
    </xf>
    <xf numFmtId="0" fontId="10" fillId="0" borderId="40" xfId="55" applyFont="1" applyFill="1" applyBorder="1" applyAlignment="1">
      <alignment horizontal="center" vertical="center"/>
      <protection/>
    </xf>
    <xf numFmtId="0" fontId="14" fillId="35" borderId="40" xfId="55" applyFont="1" applyFill="1" applyBorder="1" applyAlignment="1">
      <alignment horizontal="center" vertical="center"/>
      <protection/>
    </xf>
    <xf numFmtId="164" fontId="3" fillId="0" borderId="40" xfId="55" applyNumberFormat="1" applyFill="1" applyBorder="1" applyAlignment="1">
      <alignment horizontal="center" vertical="center"/>
      <protection/>
    </xf>
    <xf numFmtId="1" fontId="119" fillId="6" borderId="40" xfId="55" applyNumberFormat="1" applyFont="1" applyFill="1" applyBorder="1" applyAlignment="1">
      <alignment horizontal="center" vertical="center"/>
      <protection/>
    </xf>
    <xf numFmtId="1" fontId="119" fillId="6" borderId="41" xfId="55" applyNumberFormat="1" applyFont="1" applyFill="1" applyBorder="1" applyAlignment="1">
      <alignment horizontal="center" vertical="center"/>
      <protection/>
    </xf>
    <xf numFmtId="0" fontId="10" fillId="9" borderId="15" xfId="55" applyFont="1" applyFill="1" applyBorder="1" applyAlignment="1">
      <alignment horizontal="center" vertical="center"/>
      <protection/>
    </xf>
    <xf numFmtId="0" fontId="10" fillId="9" borderId="22" xfId="55" applyFont="1" applyFill="1" applyBorder="1" applyAlignment="1">
      <alignment horizontal="center" vertical="center"/>
      <protection/>
    </xf>
    <xf numFmtId="0" fontId="10" fillId="9" borderId="16" xfId="55" applyFont="1" applyFill="1" applyBorder="1" applyAlignment="1">
      <alignment horizontal="center" vertical="center"/>
      <protection/>
    </xf>
    <xf numFmtId="0" fontId="10" fillId="0" borderId="42" xfId="55" applyFont="1" applyFill="1" applyBorder="1" applyAlignment="1">
      <alignment horizontal="center" vertical="center"/>
      <protection/>
    </xf>
    <xf numFmtId="0" fontId="10" fillId="0" borderId="43" xfId="55" applyFont="1" applyFill="1" applyBorder="1" applyAlignment="1">
      <alignment horizontal="center" vertical="center"/>
      <protection/>
    </xf>
    <xf numFmtId="0" fontId="10" fillId="0" borderId="44" xfId="55" applyFont="1" applyFill="1" applyBorder="1" applyAlignment="1">
      <alignment horizontal="center" vertical="center"/>
      <protection/>
    </xf>
    <xf numFmtId="0" fontId="14" fillId="35" borderId="44" xfId="55" applyFont="1" applyFill="1" applyBorder="1" applyAlignment="1">
      <alignment horizontal="center" vertical="center"/>
      <protection/>
    </xf>
    <xf numFmtId="164" fontId="3" fillId="0" borderId="44" xfId="55" applyNumberFormat="1" applyFill="1" applyBorder="1" applyAlignment="1">
      <alignment horizontal="center" vertical="center"/>
      <protection/>
    </xf>
    <xf numFmtId="1" fontId="119" fillId="6" borderId="44" xfId="55" applyNumberFormat="1" applyFont="1" applyFill="1" applyBorder="1" applyAlignment="1">
      <alignment horizontal="center" vertical="center"/>
      <protection/>
    </xf>
    <xf numFmtId="1" fontId="119" fillId="6" borderId="45" xfId="55" applyNumberFormat="1" applyFont="1" applyFill="1" applyBorder="1" applyAlignment="1">
      <alignment horizontal="center" vertical="center"/>
      <protection/>
    </xf>
    <xf numFmtId="0" fontId="10" fillId="0" borderId="46" xfId="55" applyFont="1" applyFill="1" applyBorder="1" applyAlignment="1">
      <alignment horizontal="center" vertical="center"/>
      <protection/>
    </xf>
    <xf numFmtId="0" fontId="10" fillId="0" borderId="47" xfId="55" applyFont="1" applyFill="1" applyBorder="1" applyAlignment="1">
      <alignment horizontal="center" vertical="center"/>
      <protection/>
    </xf>
    <xf numFmtId="0" fontId="10" fillId="0" borderId="48" xfId="55" applyFont="1" applyFill="1" applyBorder="1" applyAlignment="1">
      <alignment horizontal="center" vertical="center"/>
      <protection/>
    </xf>
    <xf numFmtId="0" fontId="14" fillId="35" borderId="48" xfId="55" applyFont="1" applyFill="1" applyBorder="1" applyAlignment="1">
      <alignment horizontal="center" vertical="center"/>
      <protection/>
    </xf>
    <xf numFmtId="164" fontId="3" fillId="0" borderId="48" xfId="55" applyNumberFormat="1" applyFill="1" applyBorder="1" applyAlignment="1">
      <alignment horizontal="center" vertical="center"/>
      <protection/>
    </xf>
    <xf numFmtId="1" fontId="119" fillId="6" borderId="48" xfId="55" applyNumberFormat="1" applyFont="1" applyFill="1" applyBorder="1" applyAlignment="1">
      <alignment horizontal="center" vertical="center"/>
      <protection/>
    </xf>
    <xf numFmtId="1" fontId="119" fillId="6" borderId="49" xfId="55" applyNumberFormat="1" applyFont="1" applyFill="1" applyBorder="1" applyAlignment="1">
      <alignment horizontal="center" vertical="center"/>
      <protection/>
    </xf>
    <xf numFmtId="164" fontId="3" fillId="0" borderId="10" xfId="55" applyNumberFormat="1" applyFill="1" applyBorder="1" applyAlignment="1">
      <alignment horizontal="center" vertical="center"/>
      <protection/>
    </xf>
    <xf numFmtId="0" fontId="10" fillId="7" borderId="35" xfId="55" applyFont="1" applyFill="1" applyBorder="1" applyAlignment="1">
      <alignment horizontal="center" vertical="center"/>
      <protection/>
    </xf>
    <xf numFmtId="0" fontId="10" fillId="7" borderId="50" xfId="55" applyFont="1" applyFill="1" applyBorder="1" applyAlignment="1">
      <alignment horizontal="center" vertical="center"/>
      <protection/>
    </xf>
    <xf numFmtId="0" fontId="10" fillId="7" borderId="24" xfId="55" applyFont="1" applyFill="1" applyBorder="1" applyAlignment="1">
      <alignment horizontal="center" vertical="center"/>
      <protection/>
    </xf>
    <xf numFmtId="164" fontId="3" fillId="7" borderId="24" xfId="55" applyNumberFormat="1" applyFill="1" applyBorder="1" applyAlignment="1">
      <alignment horizontal="center" vertical="center"/>
      <protection/>
    </xf>
    <xf numFmtId="164" fontId="3" fillId="7" borderId="32" xfId="55" applyNumberFormat="1" applyFill="1" applyBorder="1" applyAlignment="1">
      <alignment horizontal="center" vertical="center"/>
      <protection/>
    </xf>
    <xf numFmtId="0" fontId="126" fillId="41" borderId="51" xfId="55" applyFont="1" applyFill="1" applyBorder="1" applyAlignment="1">
      <alignment vertical="center"/>
      <protection/>
    </xf>
    <xf numFmtId="0" fontId="34" fillId="33" borderId="0" xfId="55" applyFont="1" applyFill="1">
      <alignment/>
      <protection/>
    </xf>
    <xf numFmtId="2" fontId="12" fillId="35" borderId="13" xfId="55" applyNumberFormat="1" applyFont="1" applyFill="1" applyBorder="1" applyAlignment="1">
      <alignment horizontal="center" vertical="center" wrapText="1"/>
      <protection/>
    </xf>
    <xf numFmtId="2" fontId="12" fillId="35" borderId="21" xfId="55" applyNumberFormat="1" applyFont="1" applyFill="1" applyBorder="1" applyAlignment="1">
      <alignment horizontal="center" vertical="center" wrapText="1"/>
      <protection/>
    </xf>
    <xf numFmtId="2" fontId="12" fillId="35" borderId="14" xfId="55" applyNumberFormat="1" applyFont="1" applyFill="1" applyBorder="1" applyAlignment="1">
      <alignment horizontal="center" vertical="center" wrapText="1"/>
      <protection/>
    </xf>
    <xf numFmtId="2" fontId="12" fillId="35" borderId="27" xfId="55" applyNumberFormat="1" applyFont="1" applyFill="1" applyBorder="1" applyAlignment="1">
      <alignment horizontal="center" vertical="center" wrapText="1"/>
      <protection/>
    </xf>
    <xf numFmtId="0" fontId="62" fillId="39" borderId="12" xfId="55" applyFont="1" applyFill="1" applyBorder="1" applyAlignment="1">
      <alignment vertical="center"/>
      <protection/>
    </xf>
    <xf numFmtId="0" fontId="62" fillId="0" borderId="52" xfId="55" applyFont="1" applyBorder="1" applyAlignment="1">
      <alignment horizontal="center" vertical="center"/>
      <protection/>
    </xf>
    <xf numFmtId="0" fontId="62" fillId="0" borderId="29" xfId="55" applyFont="1" applyBorder="1" applyAlignment="1">
      <alignment horizontal="center" vertical="center"/>
      <protection/>
    </xf>
    <xf numFmtId="2" fontId="62" fillId="0" borderId="12" xfId="55" applyNumberFormat="1" applyFont="1" applyBorder="1" applyAlignment="1">
      <alignment horizontal="center" vertical="center"/>
      <protection/>
    </xf>
    <xf numFmtId="2" fontId="62" fillId="0" borderId="19" xfId="55" applyNumberFormat="1" applyFont="1" applyBorder="1" applyAlignment="1">
      <alignment horizontal="center" vertical="center"/>
      <protection/>
    </xf>
    <xf numFmtId="2" fontId="62" fillId="0" borderId="10" xfId="55" applyNumberFormat="1" applyFont="1" applyBorder="1" applyAlignment="1">
      <alignment horizontal="center" vertical="center"/>
      <protection/>
    </xf>
    <xf numFmtId="2" fontId="62" fillId="0" borderId="10" xfId="55" applyNumberFormat="1" applyFont="1" applyBorder="1" applyAlignment="1">
      <alignment horizontal="center" vertical="center"/>
      <protection/>
    </xf>
    <xf numFmtId="2" fontId="62" fillId="0" borderId="11" xfId="55" applyNumberFormat="1" applyFont="1" applyBorder="1" applyAlignment="1">
      <alignment horizontal="center" vertical="center"/>
      <protection/>
    </xf>
    <xf numFmtId="0" fontId="62" fillId="33" borderId="53" xfId="55" applyFont="1" applyFill="1" applyBorder="1" applyAlignment="1">
      <alignment vertical="center"/>
      <protection/>
    </xf>
    <xf numFmtId="0" fontId="62" fillId="33" borderId="30" xfId="55" applyFont="1" applyFill="1" applyBorder="1" applyAlignment="1">
      <alignment vertical="center"/>
      <protection/>
    </xf>
    <xf numFmtId="2" fontId="127" fillId="0" borderId="12" xfId="0" applyNumberFormat="1" applyFont="1" applyBorder="1" applyAlignment="1">
      <alignment horizontal="center" vertical="center"/>
    </xf>
    <xf numFmtId="2" fontId="127" fillId="0" borderId="19" xfId="0" applyNumberFormat="1" applyFont="1" applyBorder="1" applyAlignment="1">
      <alignment horizontal="center" vertical="center"/>
    </xf>
    <xf numFmtId="2" fontId="127" fillId="0" borderId="10" xfId="0" applyNumberFormat="1" applyFont="1" applyBorder="1" applyAlignment="1">
      <alignment horizontal="center" vertical="center"/>
    </xf>
    <xf numFmtId="2" fontId="127" fillId="0" borderId="11" xfId="0" applyNumberFormat="1" applyFont="1" applyBorder="1" applyAlignment="1">
      <alignment horizontal="center" vertical="center"/>
    </xf>
    <xf numFmtId="0" fontId="62" fillId="33" borderId="54" xfId="55" applyFont="1" applyFill="1" applyBorder="1" applyAlignment="1">
      <alignment vertical="center"/>
      <protection/>
    </xf>
    <xf numFmtId="0" fontId="62" fillId="33" borderId="55" xfId="55" applyFont="1" applyFill="1" applyBorder="1" applyAlignment="1">
      <alignment vertical="center"/>
      <protection/>
    </xf>
    <xf numFmtId="0" fontId="62" fillId="33" borderId="56" xfId="55" applyFont="1" applyFill="1" applyBorder="1" applyAlignment="1">
      <alignment vertical="center"/>
      <protection/>
    </xf>
    <xf numFmtId="2" fontId="62" fillId="0" borderId="15" xfId="55" applyNumberFormat="1" applyFont="1" applyBorder="1" applyAlignment="1">
      <alignment horizontal="center" vertical="center"/>
      <protection/>
    </xf>
    <xf numFmtId="2" fontId="62" fillId="0" borderId="22" xfId="55" applyNumberFormat="1" applyFont="1" applyBorder="1" applyAlignment="1">
      <alignment horizontal="center" vertical="center"/>
      <protection/>
    </xf>
    <xf numFmtId="2" fontId="62" fillId="0" borderId="16" xfId="55" applyNumberFormat="1" applyFont="1" applyBorder="1" applyAlignment="1">
      <alignment horizontal="center" vertical="center"/>
      <protection/>
    </xf>
    <xf numFmtId="2" fontId="62" fillId="0" borderId="16" xfId="55" applyNumberFormat="1" applyFont="1" applyBorder="1" applyAlignment="1">
      <alignment horizontal="center" vertical="center"/>
      <protection/>
    </xf>
    <xf numFmtId="2" fontId="62" fillId="0" borderId="28" xfId="55" applyNumberFormat="1" applyFont="1" applyBorder="1" applyAlignment="1">
      <alignment horizontal="center" vertical="center"/>
      <protection/>
    </xf>
    <xf numFmtId="0" fontId="62" fillId="39" borderId="13" xfId="55" applyFont="1" applyFill="1" applyBorder="1" applyAlignment="1">
      <alignment vertical="center"/>
      <protection/>
    </xf>
    <xf numFmtId="0" fontId="62" fillId="0" borderId="33" xfId="55" applyFont="1" applyBorder="1" applyAlignment="1">
      <alignment horizontal="center" vertical="center"/>
      <protection/>
    </xf>
    <xf numFmtId="2" fontId="62" fillId="0" borderId="13" xfId="55" applyNumberFormat="1" applyFont="1" applyBorder="1" applyAlignment="1">
      <alignment horizontal="center" vertical="center"/>
      <protection/>
    </xf>
    <xf numFmtId="2" fontId="62" fillId="0" borderId="21" xfId="55" applyNumberFormat="1" applyFont="1" applyBorder="1" applyAlignment="1">
      <alignment horizontal="center" vertical="center"/>
      <protection/>
    </xf>
    <xf numFmtId="2" fontId="62" fillId="0" borderId="14" xfId="55" applyNumberFormat="1" applyFont="1" applyBorder="1" applyAlignment="1">
      <alignment horizontal="center" vertical="center"/>
      <protection/>
    </xf>
    <xf numFmtId="2" fontId="62" fillId="0" borderId="14" xfId="55" applyNumberFormat="1" applyFont="1" applyBorder="1" applyAlignment="1">
      <alignment horizontal="center" vertical="center"/>
      <protection/>
    </xf>
    <xf numFmtId="2" fontId="62" fillId="0" borderId="27" xfId="55" applyNumberFormat="1" applyFont="1" applyBorder="1" applyAlignment="1">
      <alignment horizontal="center" vertical="center"/>
      <protection/>
    </xf>
    <xf numFmtId="0" fontId="128" fillId="41" borderId="25" xfId="55" applyFont="1" applyFill="1" applyBorder="1" applyAlignment="1">
      <alignment horizontal="center" vertical="center" wrapText="1"/>
      <protection/>
    </xf>
    <xf numFmtId="2" fontId="63" fillId="35" borderId="57" xfId="55" applyNumberFormat="1" applyFont="1" applyFill="1" applyBorder="1" applyAlignment="1">
      <alignment horizontal="center" vertical="center" wrapText="1"/>
      <protection/>
    </xf>
    <xf numFmtId="2" fontId="63" fillId="35" borderId="58" xfId="55" applyNumberFormat="1" applyFont="1" applyFill="1" applyBorder="1" applyAlignment="1">
      <alignment horizontal="center" vertical="center" wrapText="1"/>
      <protection/>
    </xf>
    <xf numFmtId="2" fontId="63" fillId="35" borderId="59" xfId="55" applyNumberFormat="1" applyFont="1" applyFill="1" applyBorder="1" applyAlignment="1">
      <alignment horizontal="center" vertical="center" wrapText="1"/>
      <protection/>
    </xf>
    <xf numFmtId="2" fontId="63" fillId="35" borderId="60" xfId="55" applyNumberFormat="1" applyFont="1" applyFill="1" applyBorder="1" applyAlignment="1">
      <alignment horizontal="center" vertical="center" wrapText="1"/>
      <protection/>
    </xf>
    <xf numFmtId="2" fontId="62" fillId="0" borderId="61" xfId="55" applyNumberFormat="1" applyFont="1" applyBorder="1" applyAlignment="1">
      <alignment horizontal="center" vertical="center"/>
      <protection/>
    </xf>
    <xf numFmtId="2" fontId="62" fillId="0" borderId="62" xfId="55" applyNumberFormat="1" applyFont="1" applyBorder="1" applyAlignment="1">
      <alignment horizontal="center" vertical="center"/>
      <protection/>
    </xf>
    <xf numFmtId="2" fontId="62" fillId="0" borderId="63" xfId="55" applyNumberFormat="1" applyFont="1" applyBorder="1" applyAlignment="1">
      <alignment horizontal="center" vertical="center"/>
      <protection/>
    </xf>
    <xf numFmtId="2" fontId="62" fillId="0" borderId="63" xfId="55" applyNumberFormat="1" applyFont="1" applyBorder="1" applyAlignment="1">
      <alignment horizontal="center" vertical="center"/>
      <protection/>
    </xf>
    <xf numFmtId="2" fontId="62" fillId="0" borderId="64" xfId="55" applyNumberFormat="1" applyFont="1" applyBorder="1" applyAlignment="1">
      <alignment horizontal="center" vertical="center"/>
      <protection/>
    </xf>
    <xf numFmtId="0" fontId="62" fillId="0" borderId="11" xfId="55" applyFont="1" applyBorder="1" applyAlignment="1">
      <alignment horizontal="center" vertical="center"/>
      <protection/>
    </xf>
    <xf numFmtId="0" fontId="29" fillId="0" borderId="65" xfId="55" applyFont="1" applyFill="1" applyBorder="1" applyAlignment="1">
      <alignment horizontal="left" vertical="center"/>
      <protection/>
    </xf>
    <xf numFmtId="0" fontId="29" fillId="0" borderId="66" xfId="55" applyFont="1" applyFill="1" applyBorder="1" applyAlignment="1">
      <alignment horizontal="left" vertical="center"/>
      <protection/>
    </xf>
    <xf numFmtId="2" fontId="62" fillId="0" borderId="53" xfId="55" applyNumberFormat="1" applyFont="1" applyBorder="1" applyAlignment="1">
      <alignment horizontal="center" vertical="center"/>
      <protection/>
    </xf>
    <xf numFmtId="0" fontId="4" fillId="33" borderId="0" xfId="55" applyFont="1" applyFill="1" applyBorder="1" applyAlignment="1">
      <alignment horizontal="center" wrapText="1"/>
      <protection/>
    </xf>
    <xf numFmtId="0" fontId="5" fillId="33" borderId="0" xfId="55" applyFont="1" applyFill="1" applyAlignment="1">
      <alignment horizontal="center"/>
      <protection/>
    </xf>
    <xf numFmtId="0" fontId="6" fillId="33" borderId="0" xfId="55" applyFont="1" applyFill="1" applyAlignment="1">
      <alignment horizontal="center" vertical="center"/>
      <protection/>
    </xf>
    <xf numFmtId="0" fontId="102" fillId="33" borderId="0" xfId="42" applyFill="1" applyAlignment="1">
      <alignment horizontal="center"/>
    </xf>
    <xf numFmtId="0" fontId="8" fillId="33" borderId="0" xfId="55" applyFont="1" applyFill="1" applyAlignment="1">
      <alignment horizontal="center"/>
      <protection/>
    </xf>
    <xf numFmtId="0" fontId="39" fillId="33" borderId="0" xfId="53" applyFont="1" applyFill="1" applyAlignment="1">
      <alignment horizontal="center"/>
      <protection/>
    </xf>
    <xf numFmtId="0" fontId="102" fillId="33" borderId="0" xfId="42" applyFill="1" applyAlignment="1">
      <alignment horizontal="center" vertical="center"/>
    </xf>
    <xf numFmtId="0" fontId="11" fillId="33" borderId="0" xfId="55" applyFont="1" applyFill="1" applyAlignment="1">
      <alignment horizontal="center" vertical="center"/>
      <protection/>
    </xf>
    <xf numFmtId="0" fontId="5" fillId="33" borderId="0" xfId="55" applyFont="1" applyFill="1" applyAlignment="1">
      <alignment horizontal="center" vertical="center" wrapText="1"/>
      <protection/>
    </xf>
    <xf numFmtId="0" fontId="120" fillId="33" borderId="0" xfId="55" applyFont="1" applyFill="1" applyAlignment="1">
      <alignment horizontal="center" vertical="center"/>
      <protection/>
    </xf>
    <xf numFmtId="49" fontId="20" fillId="33" borderId="0" xfId="55" applyNumberFormat="1" applyFont="1" applyFill="1" applyAlignment="1">
      <alignment horizontal="left" vertical="center"/>
      <protection/>
    </xf>
    <xf numFmtId="0" fontId="129" fillId="34" borderId="67" xfId="55" applyFont="1" applyFill="1" applyBorder="1" applyAlignment="1">
      <alignment horizontal="center" vertical="center"/>
      <protection/>
    </xf>
    <xf numFmtId="0" fontId="12" fillId="42" borderId="35" xfId="55" applyFont="1" applyFill="1" applyBorder="1" applyAlignment="1">
      <alignment horizontal="center" vertical="center" wrapText="1"/>
      <protection/>
    </xf>
    <xf numFmtId="0" fontId="12" fillId="42" borderId="12" xfId="55" applyFont="1" applyFill="1" applyBorder="1" applyAlignment="1">
      <alignment horizontal="center" vertical="center" wrapText="1"/>
      <protection/>
    </xf>
    <xf numFmtId="0" fontId="12" fillId="42" borderId="13" xfId="55" applyFont="1" applyFill="1" applyBorder="1" applyAlignment="1">
      <alignment horizontal="center" vertical="center" wrapText="1"/>
      <protection/>
    </xf>
    <xf numFmtId="0" fontId="17" fillId="42" borderId="18" xfId="55" applyFont="1" applyFill="1" applyBorder="1" applyAlignment="1">
      <alignment horizontal="center" vertical="center"/>
      <protection/>
    </xf>
    <xf numFmtId="0" fontId="17" fillId="42" borderId="26" xfId="55" applyFont="1" applyFill="1" applyBorder="1" applyAlignment="1">
      <alignment horizontal="center" vertical="center"/>
      <protection/>
    </xf>
    <xf numFmtId="0" fontId="13" fillId="42" borderId="24" xfId="55" applyFont="1" applyFill="1" applyBorder="1" applyAlignment="1">
      <alignment horizontal="center" vertical="center" wrapText="1"/>
      <protection/>
    </xf>
    <xf numFmtId="0" fontId="13" fillId="42" borderId="10" xfId="55" applyFont="1" applyFill="1" applyBorder="1" applyAlignment="1">
      <alignment horizontal="center" vertical="center" wrapText="1"/>
      <protection/>
    </xf>
    <xf numFmtId="0" fontId="13" fillId="42" borderId="14" xfId="55" applyFont="1" applyFill="1" applyBorder="1" applyAlignment="1">
      <alignment horizontal="center" vertical="center" wrapText="1"/>
      <protection/>
    </xf>
    <xf numFmtId="0" fontId="14" fillId="42" borderId="24" xfId="55" applyFont="1" applyFill="1" applyBorder="1" applyAlignment="1">
      <alignment horizontal="center" vertical="center" wrapText="1"/>
      <protection/>
    </xf>
    <xf numFmtId="0" fontId="14" fillId="42" borderId="10" xfId="55" applyFont="1" applyFill="1" applyBorder="1" applyAlignment="1">
      <alignment horizontal="center" vertical="center" wrapText="1"/>
      <protection/>
    </xf>
    <xf numFmtId="0" fontId="14" fillId="42" borderId="14" xfId="55" applyFont="1" applyFill="1" applyBorder="1" applyAlignment="1">
      <alignment horizontal="center" vertical="center" wrapText="1"/>
      <protection/>
    </xf>
    <xf numFmtId="0" fontId="15" fillId="42" borderId="24" xfId="55" applyFont="1" applyFill="1" applyBorder="1" applyAlignment="1">
      <alignment horizontal="center" vertical="center" wrapText="1"/>
      <protection/>
    </xf>
    <xf numFmtId="0" fontId="15" fillId="42" borderId="25" xfId="55" applyFont="1" applyFill="1" applyBorder="1" applyAlignment="1">
      <alignment horizontal="center" vertical="center" wrapText="1"/>
      <protection/>
    </xf>
    <xf numFmtId="0" fontId="16" fillId="35" borderId="29" xfId="55" applyFont="1" applyFill="1" applyBorder="1" applyAlignment="1">
      <alignment horizontal="center" vertical="center" wrapText="1"/>
      <protection/>
    </xf>
    <xf numFmtId="0" fontId="16" fillId="35" borderId="68" xfId="55" applyFont="1" applyFill="1" applyBorder="1" applyAlignment="1">
      <alignment horizontal="center" vertical="center" wrapText="1"/>
      <protection/>
    </xf>
    <xf numFmtId="2" fontId="57" fillId="43" borderId="61" xfId="55" applyNumberFormat="1" applyFont="1" applyFill="1" applyBorder="1" applyAlignment="1">
      <alignment horizontal="center" vertical="center" wrapText="1"/>
      <protection/>
    </xf>
    <xf numFmtId="2" fontId="57" fillId="43" borderId="31" xfId="55" applyNumberFormat="1" applyFont="1" applyFill="1" applyBorder="1" applyAlignment="1">
      <alignment horizontal="center" vertical="center" wrapText="1"/>
      <protection/>
    </xf>
    <xf numFmtId="0" fontId="130" fillId="33" borderId="69" xfId="55" applyFont="1" applyFill="1" applyBorder="1" applyAlignment="1">
      <alignment horizontal="center" vertical="center"/>
      <protection/>
    </xf>
    <xf numFmtId="0" fontId="130" fillId="33" borderId="70" xfId="55" applyFont="1" applyFill="1" applyBorder="1" applyAlignment="1">
      <alignment horizontal="center" vertical="center"/>
      <protection/>
    </xf>
    <xf numFmtId="0" fontId="41" fillId="33" borderId="71" xfId="55" applyFont="1" applyFill="1" applyBorder="1" applyAlignment="1">
      <alignment horizontal="center"/>
      <protection/>
    </xf>
    <xf numFmtId="0" fontId="41" fillId="33" borderId="72" xfId="55" applyFont="1" applyFill="1" applyBorder="1" applyAlignment="1">
      <alignment horizontal="center"/>
      <protection/>
    </xf>
    <xf numFmtId="2" fontId="28" fillId="43" borderId="73" xfId="55" applyNumberFormat="1" applyFont="1" applyFill="1" applyBorder="1" applyAlignment="1">
      <alignment horizontal="center" vertical="center" wrapText="1"/>
      <protection/>
    </xf>
    <xf numFmtId="2" fontId="28" fillId="43" borderId="74" xfId="55" applyNumberFormat="1" applyFont="1" applyFill="1" applyBorder="1" applyAlignment="1">
      <alignment horizontal="center" vertical="center" wrapText="1"/>
      <protection/>
    </xf>
    <xf numFmtId="0" fontId="131" fillId="33" borderId="75" xfId="55" applyFont="1" applyFill="1" applyBorder="1" applyAlignment="1">
      <alignment horizontal="center" vertical="center"/>
      <protection/>
    </xf>
    <xf numFmtId="0" fontId="131" fillId="33" borderId="76" xfId="55" applyFont="1" applyFill="1" applyBorder="1" applyAlignment="1">
      <alignment horizontal="center" vertical="center"/>
      <protection/>
    </xf>
    <xf numFmtId="0" fontId="131" fillId="33" borderId="77" xfId="55" applyFont="1" applyFill="1" applyBorder="1" applyAlignment="1">
      <alignment horizontal="center" vertical="center"/>
      <protection/>
    </xf>
    <xf numFmtId="0" fontId="131" fillId="33" borderId="78" xfId="55" applyFont="1" applyFill="1" applyBorder="1" applyAlignment="1">
      <alignment horizontal="center" vertical="center"/>
      <protection/>
    </xf>
    <xf numFmtId="0" fontId="3" fillId="33" borderId="37" xfId="55" applyFill="1" applyBorder="1" applyAlignment="1">
      <alignment horizontal="center"/>
      <protection/>
    </xf>
    <xf numFmtId="0" fontId="3" fillId="33" borderId="0" xfId="55" applyFill="1" applyAlignment="1">
      <alignment horizontal="center"/>
      <protection/>
    </xf>
    <xf numFmtId="2" fontId="28" fillId="43" borderId="33" xfId="55" applyNumberFormat="1" applyFont="1" applyFill="1" applyBorder="1" applyAlignment="1">
      <alignment horizontal="center" vertical="center" wrapText="1"/>
      <protection/>
    </xf>
    <xf numFmtId="2" fontId="28" fillId="43" borderId="79" xfId="55" applyNumberFormat="1" applyFont="1" applyFill="1" applyBorder="1" applyAlignment="1">
      <alignment horizontal="center" vertical="center" wrapText="1"/>
      <protection/>
    </xf>
    <xf numFmtId="0" fontId="29" fillId="0" borderId="80" xfId="55" applyFont="1" applyBorder="1" applyAlignment="1">
      <alignment horizontal="center" vertical="center"/>
      <protection/>
    </xf>
    <xf numFmtId="0" fontId="29" fillId="0" borderId="81" xfId="55" applyFont="1" applyBorder="1" applyAlignment="1">
      <alignment horizontal="center" vertical="center"/>
      <protection/>
    </xf>
    <xf numFmtId="0" fontId="29" fillId="0" borderId="29" xfId="55" applyFont="1" applyBorder="1" applyAlignment="1">
      <alignment horizontal="center" vertical="center"/>
      <protection/>
    </xf>
    <xf numFmtId="0" fontId="29" fillId="0" borderId="68" xfId="55" applyFont="1" applyBorder="1" applyAlignment="1">
      <alignment horizontal="center" vertical="center"/>
      <protection/>
    </xf>
    <xf numFmtId="0" fontId="29" fillId="0" borderId="33" xfId="55" applyFont="1" applyBorder="1" applyAlignment="1">
      <alignment horizontal="center" vertical="center"/>
      <protection/>
    </xf>
    <xf numFmtId="0" fontId="29" fillId="0" borderId="79" xfId="55" applyFont="1" applyBorder="1" applyAlignment="1">
      <alignment horizontal="center" vertical="center"/>
      <protection/>
    </xf>
    <xf numFmtId="0" fontId="26" fillId="33" borderId="0" xfId="55" applyFont="1" applyFill="1" applyAlignment="1">
      <alignment horizontal="center"/>
      <protection/>
    </xf>
    <xf numFmtId="0" fontId="8" fillId="33" borderId="0" xfId="55" applyFont="1" applyFill="1" applyAlignment="1">
      <alignment horizontal="center"/>
      <protection/>
    </xf>
    <xf numFmtId="0" fontId="27" fillId="0" borderId="0" xfId="55" applyFont="1" applyAlignment="1">
      <alignment horizontal="right" vertical="center"/>
      <protection/>
    </xf>
    <xf numFmtId="0" fontId="49" fillId="0" borderId="82" xfId="55" applyFont="1" applyFill="1" applyBorder="1" applyAlignment="1">
      <alignment horizontal="center" vertical="center"/>
      <protection/>
    </xf>
    <xf numFmtId="0" fontId="49" fillId="0" borderId="83" xfId="55" applyFont="1" applyFill="1" applyBorder="1" applyAlignment="1">
      <alignment horizontal="center" vertical="center"/>
      <protection/>
    </xf>
    <xf numFmtId="0" fontId="49" fillId="0" borderId="84" xfId="55" applyFont="1" applyFill="1" applyBorder="1" applyAlignment="1">
      <alignment horizontal="center" vertical="center"/>
      <protection/>
    </xf>
    <xf numFmtId="0" fontId="56" fillId="40" borderId="63" xfId="55" applyFont="1" applyFill="1" applyBorder="1" applyAlignment="1">
      <alignment horizontal="center" vertical="center" wrapText="1"/>
      <protection/>
    </xf>
    <xf numFmtId="0" fontId="56" fillId="40" borderId="32" xfId="55" applyFont="1" applyFill="1" applyBorder="1" applyAlignment="1">
      <alignment horizontal="center" vertical="center" wrapText="1"/>
      <protection/>
    </xf>
    <xf numFmtId="0" fontId="56" fillId="40" borderId="61" xfId="55" applyFont="1" applyFill="1" applyBorder="1" applyAlignment="1">
      <alignment horizontal="center" vertical="center" wrapText="1"/>
      <protection/>
    </xf>
    <xf numFmtId="0" fontId="56" fillId="40" borderId="31" xfId="55" applyFont="1" applyFill="1" applyBorder="1" applyAlignment="1">
      <alignment horizontal="center" vertical="center" wrapText="1"/>
      <protection/>
    </xf>
    <xf numFmtId="0" fontId="56" fillId="40" borderId="73" xfId="55" applyFont="1" applyFill="1" applyBorder="1" applyAlignment="1">
      <alignment horizontal="center" vertical="center" wrapText="1"/>
      <protection/>
    </xf>
    <xf numFmtId="0" fontId="56" fillId="40" borderId="85" xfId="55" applyFont="1" applyFill="1" applyBorder="1" applyAlignment="1">
      <alignment horizontal="center" vertical="center" wrapText="1"/>
      <protection/>
    </xf>
    <xf numFmtId="0" fontId="42" fillId="33" borderId="67" xfId="55" applyFont="1" applyFill="1" applyBorder="1" applyAlignment="1">
      <alignment horizontal="center" wrapText="1"/>
      <protection/>
    </xf>
    <xf numFmtId="0" fontId="31" fillId="40" borderId="51" xfId="55" applyFont="1" applyFill="1" applyBorder="1" applyAlignment="1">
      <alignment horizontal="center" vertical="center" wrapText="1"/>
      <protection/>
    </xf>
    <xf numFmtId="0" fontId="31" fillId="40" borderId="86" xfId="55" applyFont="1" applyFill="1" applyBorder="1" applyAlignment="1">
      <alignment horizontal="center" vertical="center" wrapText="1"/>
      <protection/>
    </xf>
    <xf numFmtId="0" fontId="31" fillId="40" borderId="81" xfId="55" applyFont="1" applyFill="1" applyBorder="1" applyAlignment="1">
      <alignment horizontal="center" vertical="center" wrapText="1"/>
      <protection/>
    </xf>
    <xf numFmtId="0" fontId="132" fillId="0" borderId="53" xfId="55" applyFont="1" applyFill="1" applyBorder="1" applyAlignment="1">
      <alignment horizontal="center" vertical="center" wrapText="1"/>
      <protection/>
    </xf>
    <xf numFmtId="0" fontId="132" fillId="0" borderId="68" xfId="55" applyFont="1" applyFill="1" applyBorder="1" applyAlignment="1">
      <alignment horizontal="center" vertical="center" wrapText="1"/>
      <protection/>
    </xf>
    <xf numFmtId="0" fontId="132" fillId="0" borderId="87" xfId="55" applyFont="1" applyFill="1" applyBorder="1" applyAlignment="1">
      <alignment horizontal="center" vertical="center" wrapText="1"/>
      <protection/>
    </xf>
    <xf numFmtId="0" fontId="132" fillId="0" borderId="79" xfId="55" applyFont="1" applyFill="1" applyBorder="1" applyAlignment="1">
      <alignment horizontal="center" vertical="center" wrapText="1"/>
      <protection/>
    </xf>
    <xf numFmtId="0" fontId="62" fillId="33" borderId="53" xfId="55" applyFont="1" applyFill="1" applyBorder="1" applyAlignment="1">
      <alignment horizontal="center" vertical="center"/>
      <protection/>
    </xf>
    <xf numFmtId="0" fontId="62" fillId="33" borderId="30" xfId="55" applyFont="1" applyFill="1" applyBorder="1" applyAlignment="1">
      <alignment horizontal="center" vertical="center"/>
      <protection/>
    </xf>
    <xf numFmtId="0" fontId="62" fillId="33" borderId="68" xfId="55" applyFont="1" applyFill="1" applyBorder="1" applyAlignment="1">
      <alignment horizontal="center" vertical="center"/>
      <protection/>
    </xf>
    <xf numFmtId="0" fontId="29" fillId="0" borderId="87" xfId="55" applyFont="1" applyFill="1" applyBorder="1" applyAlignment="1">
      <alignment horizontal="left" vertical="center" wrapText="1"/>
      <protection/>
    </xf>
    <xf numFmtId="0" fontId="29" fillId="0" borderId="36" xfId="55" applyFont="1" applyFill="1" applyBorder="1" applyAlignment="1">
      <alignment horizontal="left" vertical="center" wrapText="1"/>
      <protection/>
    </xf>
    <xf numFmtId="0" fontId="60" fillId="34" borderId="0" xfId="55" applyFont="1" applyFill="1" applyBorder="1" applyAlignment="1">
      <alignment horizontal="center" vertical="center"/>
      <protection/>
    </xf>
    <xf numFmtId="0" fontId="29" fillId="0" borderId="53" xfId="55" applyFont="1" applyFill="1" applyBorder="1" applyAlignment="1">
      <alignment horizontal="left" vertical="center" wrapText="1"/>
      <protection/>
    </xf>
    <xf numFmtId="0" fontId="29" fillId="0" borderId="30" xfId="55" applyFont="1" applyFill="1" applyBorder="1" applyAlignment="1">
      <alignment horizontal="left" vertical="center" wrapText="1"/>
      <protection/>
    </xf>
    <xf numFmtId="0" fontId="43" fillId="36" borderId="82" xfId="55" applyFont="1" applyFill="1" applyBorder="1" applyAlignment="1">
      <alignment horizontal="left" vertical="center"/>
      <protection/>
    </xf>
    <xf numFmtId="0" fontId="43" fillId="36" borderId="83" xfId="55" applyFont="1" applyFill="1" applyBorder="1" applyAlignment="1">
      <alignment horizontal="left" vertical="center"/>
      <protection/>
    </xf>
    <xf numFmtId="0" fontId="29" fillId="0" borderId="51" xfId="55" applyFont="1" applyFill="1" applyBorder="1" applyAlignment="1">
      <alignment horizontal="left" vertical="center"/>
      <protection/>
    </xf>
    <xf numFmtId="0" fontId="29" fillId="0" borderId="86" xfId="55" applyFont="1" applyFill="1" applyBorder="1" applyAlignment="1">
      <alignment horizontal="left" vertical="center"/>
      <protection/>
    </xf>
    <xf numFmtId="2" fontId="59" fillId="43" borderId="73" xfId="55" applyNumberFormat="1" applyFont="1" applyFill="1" applyBorder="1" applyAlignment="1">
      <alignment horizontal="center" vertical="center" wrapText="1"/>
      <protection/>
    </xf>
    <xf numFmtId="2" fontId="59" fillId="43" borderId="88" xfId="55" applyNumberFormat="1" applyFont="1" applyFill="1" applyBorder="1" applyAlignment="1">
      <alignment horizontal="center" vertical="center" wrapText="1"/>
      <protection/>
    </xf>
    <xf numFmtId="2" fontId="58" fillId="43" borderId="61" xfId="55" applyNumberFormat="1" applyFont="1" applyFill="1" applyBorder="1" applyAlignment="1">
      <alignment horizontal="center" vertical="center" wrapText="1"/>
      <protection/>
    </xf>
    <xf numFmtId="2" fontId="58" fillId="43" borderId="15" xfId="55" applyNumberFormat="1" applyFont="1" applyFill="1" applyBorder="1" applyAlignment="1">
      <alignment horizontal="center" vertical="center" wrapText="1"/>
      <protection/>
    </xf>
    <xf numFmtId="0" fontId="61" fillId="35" borderId="51" xfId="55" applyFont="1" applyFill="1" applyBorder="1" applyAlignment="1">
      <alignment horizontal="center" vertical="center"/>
      <protection/>
    </xf>
    <xf numFmtId="0" fontId="61" fillId="35" borderId="86" xfId="55" applyFont="1" applyFill="1" applyBorder="1" applyAlignment="1">
      <alignment horizontal="center" vertical="center"/>
      <protection/>
    </xf>
    <xf numFmtId="0" fontId="61" fillId="35" borderId="81" xfId="55" applyFont="1" applyFill="1" applyBorder="1" applyAlignment="1">
      <alignment horizontal="center" vertical="center"/>
      <protection/>
    </xf>
    <xf numFmtId="0" fontId="13" fillId="36" borderId="82" xfId="55" applyFont="1" applyFill="1" applyBorder="1" applyAlignment="1">
      <alignment horizontal="center" vertical="center"/>
      <protection/>
    </xf>
    <xf numFmtId="0" fontId="13" fillId="36" borderId="84" xfId="55" applyFont="1" applyFill="1" applyBorder="1" applyAlignment="1">
      <alignment horizontal="center" vertical="center"/>
      <protection/>
    </xf>
    <xf numFmtId="0" fontId="132" fillId="0" borderId="53" xfId="55" applyFont="1" applyFill="1" applyBorder="1" applyAlignment="1">
      <alignment horizontal="center" vertical="center"/>
      <protection/>
    </xf>
    <xf numFmtId="0" fontId="132" fillId="0" borderId="68" xfId="55" applyFont="1" applyFill="1" applyBorder="1" applyAlignment="1">
      <alignment horizontal="center" vertical="center"/>
      <protection/>
    </xf>
    <xf numFmtId="0" fontId="132" fillId="0" borderId="65" xfId="55" applyFont="1" applyFill="1" applyBorder="1" applyAlignment="1">
      <alignment horizontal="center" vertical="center"/>
      <protection/>
    </xf>
    <xf numFmtId="0" fontId="132" fillId="0" borderId="89" xfId="55" applyFont="1" applyFill="1" applyBorder="1" applyAlignment="1">
      <alignment horizontal="center" vertical="center"/>
      <protection/>
    </xf>
    <xf numFmtId="0" fontId="133" fillId="33" borderId="0" xfId="55" applyFont="1" applyFill="1" applyAlignment="1">
      <alignment horizontal="center"/>
      <protection/>
    </xf>
    <xf numFmtId="49" fontId="20" fillId="17" borderId="0" xfId="55" applyNumberFormat="1" applyFont="1" applyFill="1" applyAlignment="1">
      <alignment horizontal="left" vertical="center"/>
      <protection/>
    </xf>
    <xf numFmtId="49" fontId="20" fillId="17" borderId="0" xfId="55" applyNumberFormat="1" applyFont="1" applyFill="1" applyAlignment="1">
      <alignment horizontal="left" vertical="center" wrapText="1"/>
      <protection/>
    </xf>
    <xf numFmtId="0" fontId="34" fillId="0" borderId="0" xfId="55" applyFont="1" applyAlignment="1">
      <alignment horizontal="left" wrapText="1"/>
      <protection/>
    </xf>
    <xf numFmtId="0" fontId="3" fillId="0" borderId="0" xfId="55" applyAlignment="1">
      <alignment horizontal="left" wrapText="1"/>
      <protection/>
    </xf>
    <xf numFmtId="0" fontId="3" fillId="0" borderId="10" xfId="55" applyBorder="1" applyAlignment="1">
      <alignment horizontal="left" vertical="center"/>
      <protection/>
    </xf>
    <xf numFmtId="0" fontId="134" fillId="19" borderId="10" xfId="55" applyFont="1" applyFill="1" applyBorder="1" applyAlignment="1">
      <alignment horizontal="left" vertical="center"/>
      <protection/>
    </xf>
    <xf numFmtId="0" fontId="135" fillId="34" borderId="10" xfId="55" applyFont="1" applyFill="1" applyBorder="1" applyAlignment="1">
      <alignment horizontal="center" vertical="center"/>
      <protection/>
    </xf>
    <xf numFmtId="0" fontId="3" fillId="33" borderId="55" xfId="55" applyFont="1" applyFill="1" applyBorder="1" applyAlignment="1">
      <alignment horizontal="left"/>
      <protection/>
    </xf>
    <xf numFmtId="0" fontId="136" fillId="44" borderId="10" xfId="55" applyFont="1" applyFill="1" applyBorder="1" applyAlignment="1">
      <alignment horizontal="center" vertical="center" wrapText="1"/>
      <protection/>
    </xf>
    <xf numFmtId="0" fontId="11" fillId="33" borderId="0" xfId="55" applyFont="1" applyFill="1" applyAlignment="1">
      <alignment horizontal="center"/>
      <protection/>
    </xf>
    <xf numFmtId="0" fontId="5" fillId="33" borderId="0" xfId="55" applyFont="1" applyFill="1" applyAlignment="1">
      <alignment horizontal="center" wrapText="1"/>
      <protection/>
    </xf>
    <xf numFmtId="0" fontId="32" fillId="33" borderId="0" xfId="42" applyFont="1" applyFill="1" applyAlignment="1">
      <alignment horizontal="center" wrapText="1"/>
    </xf>
    <xf numFmtId="0" fontId="32" fillId="33" borderId="0" xfId="42" applyFont="1" applyFill="1" applyAlignment="1">
      <alignment horizontal="center"/>
    </xf>
    <xf numFmtId="0" fontId="137" fillId="33" borderId="0" xfId="42" applyFont="1" applyFill="1" applyAlignment="1">
      <alignment horizontal="center" wrapText="1"/>
    </xf>
    <xf numFmtId="0" fontId="14" fillId="35" borderId="29" xfId="55" applyFont="1" applyFill="1" applyBorder="1" applyAlignment="1">
      <alignment horizontal="center" vertical="center" wrapText="1"/>
      <protection/>
    </xf>
    <xf numFmtId="0" fontId="14" fillId="35" borderId="19" xfId="55" applyFont="1" applyFill="1" applyBorder="1" applyAlignment="1">
      <alignment horizontal="center" vertical="center" wrapText="1"/>
      <protection/>
    </xf>
    <xf numFmtId="1" fontId="33" fillId="0" borderId="10" xfId="55" applyNumberFormat="1" applyFont="1" applyBorder="1" applyAlignment="1">
      <alignment horizontal="center" vertical="center"/>
      <protection/>
    </xf>
    <xf numFmtId="1" fontId="33" fillId="0" borderId="18" xfId="55" applyNumberFormat="1" applyFont="1" applyBorder="1" applyAlignment="1">
      <alignment horizontal="center" vertical="center"/>
      <protection/>
    </xf>
    <xf numFmtId="1" fontId="33" fillId="0" borderId="23" xfId="55" applyNumberFormat="1" applyFont="1" applyBorder="1" applyAlignment="1">
      <alignment horizontal="center" vertical="center"/>
      <protection/>
    </xf>
    <xf numFmtId="1" fontId="33" fillId="0" borderId="16" xfId="55" applyNumberFormat="1" applyFont="1" applyBorder="1" applyAlignment="1">
      <alignment horizontal="center" vertical="center"/>
      <protection/>
    </xf>
    <xf numFmtId="0" fontId="3" fillId="35" borderId="10" xfId="55" applyFill="1" applyBorder="1" applyAlignment="1">
      <alignment horizontal="center"/>
      <protection/>
    </xf>
    <xf numFmtId="2" fontId="33" fillId="12" borderId="90" xfId="55" applyNumberFormat="1" applyFont="1" applyFill="1" applyBorder="1" applyAlignment="1">
      <alignment horizontal="center" vertical="center"/>
      <protection/>
    </xf>
    <xf numFmtId="2" fontId="33" fillId="12" borderId="20" xfId="55" applyNumberFormat="1" applyFont="1" applyFill="1" applyBorder="1" applyAlignment="1">
      <alignment horizontal="center" vertical="center"/>
      <protection/>
    </xf>
    <xf numFmtId="2" fontId="33" fillId="12" borderId="52" xfId="55" applyNumberFormat="1" applyFont="1" applyFill="1" applyBorder="1" applyAlignment="1">
      <alignment horizontal="center" vertical="center"/>
      <protection/>
    </xf>
    <xf numFmtId="2" fontId="33" fillId="12" borderId="91" xfId="55" applyNumberFormat="1" applyFont="1" applyFill="1" applyBorder="1" applyAlignment="1">
      <alignment horizontal="center" vertical="center"/>
      <protection/>
    </xf>
    <xf numFmtId="2" fontId="33" fillId="12" borderId="88" xfId="55" applyNumberFormat="1" applyFont="1" applyFill="1" applyBorder="1" applyAlignment="1">
      <alignment horizontal="center" vertical="center"/>
      <protection/>
    </xf>
    <xf numFmtId="2" fontId="33" fillId="12" borderId="22" xfId="55" applyNumberFormat="1" applyFont="1" applyFill="1" applyBorder="1" applyAlignment="1">
      <alignment horizontal="center" vertical="center"/>
      <protection/>
    </xf>
    <xf numFmtId="0" fontId="13" fillId="12" borderId="0" xfId="55" applyFont="1" applyFill="1" applyAlignment="1">
      <alignment horizontal="left" vertical="center"/>
      <protection/>
    </xf>
    <xf numFmtId="0" fontId="138" fillId="34" borderId="66" xfId="55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price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takles.com.ua/" TargetMode="External" /><Relationship Id="rId3" Type="http://schemas.openxmlformats.org/officeDocument/2006/relationships/hyperlink" Target="http://takles.com.ua/" TargetMode="External" /><Relationship Id="rId4" Type="http://schemas.openxmlformats.org/officeDocument/2006/relationships/image" Target="../media/image2.png" /><Relationship Id="rId5" Type="http://schemas.openxmlformats.org/officeDocument/2006/relationships/hyperlink" Target="#'&#1052;&#1077;&#1096;&#1082;&#1080; &#1087;&#1086;&#1083;&#1080;&#1087;&#1088;&#1086;&#1087;&#1080;&#1083;&#1077;&#1085;&#1086;&#1074;&#1099;&#1077;'!A1" /><Relationship Id="rId6" Type="http://schemas.openxmlformats.org/officeDocument/2006/relationships/hyperlink" Target="#'&#1052;&#1077;&#1096;&#1082;&#1080; &#1087;&#1086;&#1083;&#1080;&#1087;&#1088;&#1086;&#1087;&#1080;&#1083;&#1077;&#1085;&#1086;&#1074;&#1099;&#1077;'!A1" /><Relationship Id="rId7" Type="http://schemas.openxmlformats.org/officeDocument/2006/relationships/image" Target="../media/image3.png" /><Relationship Id="rId8" Type="http://schemas.openxmlformats.org/officeDocument/2006/relationships/hyperlink" Target="#'&#1057;&#1077;&#1090;&#1082;&#1072; &#1086;&#1074;&#1086;&#1097;&#1085;&#1072;&#1103;'!A1" /><Relationship Id="rId9" Type="http://schemas.openxmlformats.org/officeDocument/2006/relationships/hyperlink" Target="#'&#1057;&#1077;&#1090;&#1082;&#1072; &#1086;&#1074;&#1086;&#1097;&#1085;&#1072;&#1103;'!A1" /><Relationship Id="rId10" Type="http://schemas.openxmlformats.org/officeDocument/2006/relationships/image" Target="../media/image4.png" /><Relationship Id="rId11" Type="http://schemas.openxmlformats.org/officeDocument/2006/relationships/hyperlink" Target="#'&#1055;&#1072;&#1082;&#1077;&#1090;&#1099; &#1087;&#1086;&#1083;&#1080;&#1101;&#1090;&#1080;&#1083;&#1077;&#1085;&#1086;&#1074;&#1099;&#1077;'!A1" /><Relationship Id="rId12" Type="http://schemas.openxmlformats.org/officeDocument/2006/relationships/hyperlink" Target="#'&#1055;&#1072;&#1082;&#1077;&#1090;&#1099; &#1087;&#1086;&#1083;&#1080;&#1101;&#1090;&#1080;&#1083;&#1077;&#1085;&#1086;&#1074;&#1099;&#1077;'!A1" /><Relationship Id="rId13" Type="http://schemas.openxmlformats.org/officeDocument/2006/relationships/image" Target="../media/image5.png" /><Relationship Id="rId14" Type="http://schemas.openxmlformats.org/officeDocument/2006/relationships/hyperlink" Target="#'&#1055;&#1083;&#1077;&#1085;&#1082;&#1072; &#1087;&#1086;&#1083;&#1080;&#1101;&#1090;&#1080;&#1083;&#1077;&#1085;&#1086;&#1074;&#1072;&#1103;'!A1" /><Relationship Id="rId15" Type="http://schemas.openxmlformats.org/officeDocument/2006/relationships/hyperlink" Target="#'&#1055;&#1083;&#1077;&#1085;&#1082;&#1072; &#1087;&#1086;&#1083;&#1080;&#1101;&#1090;&#1080;&#1083;&#1077;&#1085;&#1086;&#1074;&#1072;&#1103;'!A1" /><Relationship Id="rId16" Type="http://schemas.openxmlformats.org/officeDocument/2006/relationships/image" Target="../media/image6.png" /><Relationship Id="rId17" Type="http://schemas.openxmlformats.org/officeDocument/2006/relationships/hyperlink" Target="#'&#1052;&#1077;&#1096;&#1082;&#1080; &#1076;&#1078;&#1091;&#1090;&#1086;&#1074;&#1099;&#1077;'!A1" /><Relationship Id="rId18" Type="http://schemas.openxmlformats.org/officeDocument/2006/relationships/hyperlink" Target="#'&#1052;&#1077;&#1096;&#1082;&#1080; &#1076;&#1078;&#1091;&#1090;&#1086;&#1074;&#1099;&#1077;'!A1" /><Relationship Id="rId19" Type="http://schemas.openxmlformats.org/officeDocument/2006/relationships/image" Target="../media/image7.png" /><Relationship Id="rId20" Type="http://schemas.openxmlformats.org/officeDocument/2006/relationships/hyperlink" Target="#'&#1041;&#1080;&#1075; &#1073;&#1077;&#1075;&#1080;'!A1" /><Relationship Id="rId21" Type="http://schemas.openxmlformats.org/officeDocument/2006/relationships/hyperlink" Target="#'&#1041;&#1080;&#1075; &#1073;&#1077;&#1075;&#1080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&#1050;&#1072;&#1090;&#1072;&#1083;&#1086;&#1075;!A1" /><Relationship Id="rId3" Type="http://schemas.openxmlformats.org/officeDocument/2006/relationships/hyperlink" Target="#&#1050;&#1072;&#1090;&#1072;&#1083;&#1086;&#1075;!A1" /><Relationship Id="rId4" Type="http://schemas.openxmlformats.org/officeDocument/2006/relationships/image" Target="../media/image1.jpeg" /><Relationship Id="rId5" Type="http://schemas.openxmlformats.org/officeDocument/2006/relationships/hyperlink" Target="http://takles.com.ua/g4680444-polietilenovaya-plenka" TargetMode="External" /><Relationship Id="rId6" Type="http://schemas.openxmlformats.org/officeDocument/2006/relationships/hyperlink" Target="http://takles.com.ua/g4680444-polietilenovaya-plenka" TargetMode="External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hyperlink" Target="http://takles.com.ua/g4680421-dzhutovye-meshki" TargetMode="External" /><Relationship Id="rId3" Type="http://schemas.openxmlformats.org/officeDocument/2006/relationships/hyperlink" Target="http://takles.com.ua/g4680421-dzhutovye-meshki" TargetMode="External" /><Relationship Id="rId4" Type="http://schemas.openxmlformats.org/officeDocument/2006/relationships/image" Target="../media/image8.png" /><Relationship Id="rId5" Type="http://schemas.openxmlformats.org/officeDocument/2006/relationships/hyperlink" Target="#&#1050;&#1072;&#1090;&#1072;&#1083;&#1086;&#1075;!A1" /><Relationship Id="rId6" Type="http://schemas.openxmlformats.org/officeDocument/2006/relationships/hyperlink" Target="#&#1050;&#1072;&#1090;&#1072;&#1083;&#1086;&#1075;!A1" /><Relationship Id="rId7" Type="http://schemas.openxmlformats.org/officeDocument/2006/relationships/image" Target="../media/image1.jpeg" /><Relationship Id="rId8" Type="http://schemas.openxmlformats.org/officeDocument/2006/relationships/hyperlink" Target="http://takles.com.ua/g4680421-dzhutovye-meshki" TargetMode="External" /><Relationship Id="rId9" Type="http://schemas.openxmlformats.org/officeDocument/2006/relationships/hyperlink" Target="http://takles.com.ua/g4680421-dzhutovye-meshki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&#1050;&#1072;&#1090;&#1072;&#1083;&#1086;&#1075;!A1" /><Relationship Id="rId3" Type="http://schemas.openxmlformats.org/officeDocument/2006/relationships/hyperlink" Target="#&#1050;&#1072;&#1090;&#1072;&#1083;&#1086;&#1075;!A1" /><Relationship Id="rId4" Type="http://schemas.openxmlformats.org/officeDocument/2006/relationships/image" Target="../media/image1.jpeg" /><Relationship Id="rId5" Type="http://schemas.openxmlformats.org/officeDocument/2006/relationships/hyperlink" Target="http://takles.com.ua/g4675712-setka-ovoschnaya" TargetMode="External" /><Relationship Id="rId6" Type="http://schemas.openxmlformats.org/officeDocument/2006/relationships/hyperlink" Target="http://takles.com.ua/g4675712-setka-ovoschnaya" TargetMode="External" /><Relationship Id="rId7" Type="http://schemas.openxmlformats.org/officeDocument/2006/relationships/image" Target="../media/image12.png" /><Relationship Id="rId8" Type="http://schemas.openxmlformats.org/officeDocument/2006/relationships/hyperlink" Target="http://takles.com.ua/g4675712-setka-ovoschnaya" TargetMode="External" /><Relationship Id="rId9" Type="http://schemas.openxmlformats.org/officeDocument/2006/relationships/hyperlink" Target="http://takles.com.ua/g4675712-setka-ovoschnaya" TargetMode="External" /><Relationship Id="rId10" Type="http://schemas.openxmlformats.org/officeDocument/2006/relationships/hyperlink" Target="http://takles.com.ua/g4675712-setka-ovoschnaya" TargetMode="External" /><Relationship Id="rId11" Type="http://schemas.openxmlformats.org/officeDocument/2006/relationships/hyperlink" Target="http://takles.com.ua/g4675712-setka-ovoschnaya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&#1050;&#1072;&#1090;&#1072;&#1083;&#1086;&#1075;!A1" /><Relationship Id="rId3" Type="http://schemas.openxmlformats.org/officeDocument/2006/relationships/hyperlink" Target="#&#1050;&#1072;&#1090;&#1072;&#1083;&#1086;&#1075;!A1" /><Relationship Id="rId4" Type="http://schemas.openxmlformats.org/officeDocument/2006/relationships/image" Target="../media/image1.jpeg" /><Relationship Id="rId5" Type="http://schemas.openxmlformats.org/officeDocument/2006/relationships/hyperlink" Target="http://takles.com.ua/g4675669-meshki-polipropilenovye" TargetMode="External" /><Relationship Id="rId6" Type="http://schemas.openxmlformats.org/officeDocument/2006/relationships/hyperlink" Target="http://takles.com.ua/g4675669-meshki-polipropilenovye" TargetMode="External" /><Relationship Id="rId7" Type="http://schemas.openxmlformats.org/officeDocument/2006/relationships/image" Target="../media/image13.png" /><Relationship Id="rId8" Type="http://schemas.openxmlformats.org/officeDocument/2006/relationships/hyperlink" Target="http://takles.com.ua/g4675669-meshki-polipropilenovye" TargetMode="External" /><Relationship Id="rId9" Type="http://schemas.openxmlformats.org/officeDocument/2006/relationships/hyperlink" Target="http://takles.com.ua/g4675669-meshki-polipropilenovye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&#1050;&#1072;&#1090;&#1072;&#1083;&#1086;&#1075;!A1" /><Relationship Id="rId3" Type="http://schemas.openxmlformats.org/officeDocument/2006/relationships/hyperlink" Target="#&#1050;&#1072;&#1090;&#1072;&#1083;&#1086;&#1075;!A1" /><Relationship Id="rId4" Type="http://schemas.openxmlformats.org/officeDocument/2006/relationships/image" Target="../media/image14.jpeg" /><Relationship Id="rId5" Type="http://schemas.openxmlformats.org/officeDocument/2006/relationships/hyperlink" Target="http://takles.com.ua/g4680426-pakety-polietilenovye" TargetMode="External" /><Relationship Id="rId6" Type="http://schemas.openxmlformats.org/officeDocument/2006/relationships/hyperlink" Target="http://takles.com.ua/g4680426-pakety-polietilenovye" TargetMode="External" /><Relationship Id="rId7" Type="http://schemas.openxmlformats.org/officeDocument/2006/relationships/image" Target="../media/image1.jpeg" /><Relationship Id="rId8" Type="http://schemas.openxmlformats.org/officeDocument/2006/relationships/hyperlink" Target="http://takles.com.ua/g4680426-pakety-polietilenovye" TargetMode="External" /><Relationship Id="rId9" Type="http://schemas.openxmlformats.org/officeDocument/2006/relationships/hyperlink" Target="http://takles.com.ua/g4680426-pakety-polietilenovye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&#1050;&#1072;&#1090;&#1072;&#1083;&#1086;&#1075;!A1" /><Relationship Id="rId3" Type="http://schemas.openxmlformats.org/officeDocument/2006/relationships/hyperlink" Target="#&#1050;&#1072;&#1090;&#1072;&#1083;&#1086;&#1075;!A1" /><Relationship Id="rId4" Type="http://schemas.openxmlformats.org/officeDocument/2006/relationships/image" Target="../media/image1.jpeg" /><Relationship Id="rId5" Type="http://schemas.openxmlformats.org/officeDocument/2006/relationships/hyperlink" Target="http://takles.com.ua/g4704499-big-begi" TargetMode="External" /><Relationship Id="rId6" Type="http://schemas.openxmlformats.org/officeDocument/2006/relationships/hyperlink" Target="http://takles.com.ua/g4704499-big-begi" TargetMode="External" /><Relationship Id="rId7" Type="http://schemas.openxmlformats.org/officeDocument/2006/relationships/image" Target="../media/image15.png" /><Relationship Id="rId8" Type="http://schemas.openxmlformats.org/officeDocument/2006/relationships/hyperlink" Target="http://takles.com.ua/g4704499-big-begi" TargetMode="External" /><Relationship Id="rId9" Type="http://schemas.openxmlformats.org/officeDocument/2006/relationships/hyperlink" Target="http://takles.com.ua/g4704499-big-begi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5</xdr:col>
      <xdr:colOff>685800</xdr:colOff>
      <xdr:row>3</xdr:row>
      <xdr:rowOff>200025</xdr:rowOff>
    </xdr:to>
    <xdr:pic>
      <xdr:nvPicPr>
        <xdr:cNvPr id="1" name="Рисунок 1" descr="http://dabuttonfactory.com/b.jpeg?t=%D0%A7%D0%9F%20%22%D0%A2%D0%90%D0%9A%D0%9B%D0%95%D0%A1%22&amp;f=Calibri-Bold-Italic&amp;ts=70&amp;tc=af8f67&amp;tshs=2&amp;tshc=2c1010&amp;it=jpeg&amp;c=round&amp;bgt=gradient&amp;bgc=f4d211&amp;ebgc=6396d1&amp;be=on&amp;bs=2&amp;bc=76758a&amp;shs=1&amp;shc=2cc66f&amp;sho=se&amp;w=700&amp;h=7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677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13</xdr:row>
      <xdr:rowOff>104775</xdr:rowOff>
    </xdr:from>
    <xdr:to>
      <xdr:col>3</xdr:col>
      <xdr:colOff>1333500</xdr:colOff>
      <xdr:row>16</xdr:row>
      <xdr:rowOff>95250</xdr:rowOff>
    </xdr:to>
    <xdr:pic>
      <xdr:nvPicPr>
        <xdr:cNvPr id="2" name="Рисунок 2" descr="http://dabuttonfactory.com/b.png?t=%D0%9C%D0%B5%D1%88%D0%BA%D0%B8%20%D0%BF%D0%BE%D0%BB%D0%B8%D0%BF%D1%80%D0%BE%D0%BF%D0%B8%D0%BB%D0%B5%D0%BD%D0%BE%D0%B2%D1%8B%D0%B5&amp;f=Calibri-Bold-Italic&amp;ts=30&amp;tc=fcfcfc&amp;tshs=2&amp;tshc=120f1c&amp;it=png&amp;c=25&amp;bgt=gradient&amp;bgc=c6c4b8&amp;ebgc=393b44&amp;be=on&amp;bs=1&amp;bc=25de32&amp;w=400&amp;h=5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428875"/>
          <a:ext cx="3810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29</xdr:row>
      <xdr:rowOff>38100</xdr:rowOff>
    </xdr:from>
    <xdr:to>
      <xdr:col>5</xdr:col>
      <xdr:colOff>304800</xdr:colOff>
      <xdr:row>32</xdr:row>
      <xdr:rowOff>28575</xdr:rowOff>
    </xdr:to>
    <xdr:pic>
      <xdr:nvPicPr>
        <xdr:cNvPr id="3" name="Рисунок 3" descr="http://dabuttonfactory.com/b.png?t=%D0%A1%D0%B5%D1%82%D0%BA%D0%B0%20%D0%BE%D0%B2%D0%BE%D1%89%D0%BD%D0%B0%D1%8F&amp;f=Calibri-Bold-Italic&amp;ts=30&amp;tc=fcfcfc&amp;tshs=2&amp;tshc=120f1c&amp;it=png&amp;c=25&amp;bgt=gradient&amp;bgc=c6c4b8&amp;ebgc=393b44&amp;be=on&amp;bs=1&amp;bc=25de32&amp;w=400&amp;h=5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24125" y="4905375"/>
          <a:ext cx="3810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0</xdr:rowOff>
    </xdr:from>
    <xdr:to>
      <xdr:col>3</xdr:col>
      <xdr:colOff>1323975</xdr:colOff>
      <xdr:row>19</xdr:row>
      <xdr:rowOff>152400</xdr:rowOff>
    </xdr:to>
    <xdr:pic>
      <xdr:nvPicPr>
        <xdr:cNvPr id="4" name="Рисунок 5" descr="http://dabuttonfactory.com/b.png?t=%D0%9F%D0%B0%D0%BA%D0%B5%D1%82%D1%8B%20%D0%BF%D0%BE%D0%BB%D0%B8%D1%8D%D1%82%D0%B8%D0%BB%D0%B5%D0%BD%D0%BE%D0%B2%D1%8B%D0%B5&amp;f=Calibri-Bold-Italic&amp;ts=30&amp;tc=fcfcfc&amp;tshs=2&amp;tshc=120f1c&amp;it=png&amp;c=25&amp;bgt=gradient&amp;bgc=c6c4b8&amp;ebgc=393b44&amp;be=on&amp;bs=1&amp;bc=25de32&amp;w=400&amp;h=50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9050" y="2971800"/>
          <a:ext cx="3810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57150</xdr:rowOff>
    </xdr:from>
    <xdr:to>
      <xdr:col>3</xdr:col>
      <xdr:colOff>1323975</xdr:colOff>
      <xdr:row>13</xdr:row>
      <xdr:rowOff>47625</xdr:rowOff>
    </xdr:to>
    <xdr:pic>
      <xdr:nvPicPr>
        <xdr:cNvPr id="5" name="Рисунок 6" descr="http://dabuttonfactory.com/b.png?t=%D0%9F%D0%BB%D0%B5%D0%BD%D0%BA%D0%B0%20%D0%BF%D0%BE%D0%BB%D0%B8%D1%8D%D1%82%D0%B8%D0%BB%D0%B5%D0%BD%D0%BE%D0%B2%D0%B0%D1%8F&amp;f=Calibri-Bold-Italic&amp;ts=30&amp;tc=fcfcfc&amp;tshs=2&amp;tshc=120f1c&amp;it=png&amp;c=25&amp;bgt=gradient&amp;bgc=c6c4b8&amp;ebgc=393b44&amp;be=on&amp;bs=1&amp;bc=25de32&amp;w=400&amp;h=50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" y="1895475"/>
          <a:ext cx="3810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32</xdr:row>
      <xdr:rowOff>85725</xdr:rowOff>
    </xdr:from>
    <xdr:to>
      <xdr:col>5</xdr:col>
      <xdr:colOff>304800</xdr:colOff>
      <xdr:row>35</xdr:row>
      <xdr:rowOff>76200</xdr:rowOff>
    </xdr:to>
    <xdr:pic>
      <xdr:nvPicPr>
        <xdr:cNvPr id="6" name="Рисунок 7" descr="http://dabuttonfactory.com/b.png?t=%D0%9C%D0%B5%D1%88%D0%BA%D0%B8%20%D0%B4%D0%B6%D1%83%D1%82%D0%BE%D0%B2%D1%8B%D0%B5&amp;f=Calibri-Bold-Italic&amp;ts=30&amp;tc=fcfcfc&amp;tshs=2&amp;tshc=120f1c&amp;it=png&amp;c=25&amp;bgt=gradient&amp;bgc=c6c4b8&amp;ebgc=393b44&amp;be=on&amp;bs=1&amp;bc=25de32&amp;w=400&amp;h=50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524125" y="5438775"/>
          <a:ext cx="3810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95250</xdr:rowOff>
    </xdr:from>
    <xdr:to>
      <xdr:col>3</xdr:col>
      <xdr:colOff>1323975</xdr:colOff>
      <xdr:row>23</xdr:row>
      <xdr:rowOff>85725</xdr:rowOff>
    </xdr:to>
    <xdr:pic>
      <xdr:nvPicPr>
        <xdr:cNvPr id="7" name="Рисунок 11" descr="http://dabuttonfactory.com/b.png?t=%D0%91%D0%B8%D0%B3%20%D0%B1%D0%B5%D0%B3%D0%B8&amp;f=Calibri-Bold-Italic&amp;ts=30&amp;tc=fcfcfc&amp;tshs=2&amp;tshc=120f1c&amp;it=png&amp;c=25&amp;bgt=gradient&amp;bgc=c6c4b8&amp;ebgc=393b44&amp;be=on&amp;bs=1&amp;bc=25de32&amp;w=400&amp;h=50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9050" y="3552825"/>
          <a:ext cx="3810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61</xdr:row>
      <xdr:rowOff>19050</xdr:rowOff>
    </xdr:from>
    <xdr:to>
      <xdr:col>5</xdr:col>
      <xdr:colOff>180975</xdr:colOff>
      <xdr:row>62</xdr:row>
      <xdr:rowOff>190500</xdr:rowOff>
    </xdr:to>
    <xdr:pic>
      <xdr:nvPicPr>
        <xdr:cNvPr id="1" name="Рисунок 4" descr="http://dabuttonfactory.com/b.png?t=%D0%9A%D0%B0%D1%82%D0%B0%D0%BB%D0%BE%D0%B3&amp;f=Calibri-Bold-Italic&amp;ts=24&amp;tc=f5ec8e&amp;tshs=2&amp;tshc=222222&amp;it=png&amp;c=10&amp;bgt=gradient&amp;bgc=bfd2f2&amp;ebgc=666873&amp;bs=1&amp;bc=565723&amp;w=120&amp;h=4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744075"/>
          <a:ext cx="1133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6</xdr:col>
      <xdr:colOff>1333500</xdr:colOff>
      <xdr:row>4</xdr:row>
      <xdr:rowOff>38100</xdr:rowOff>
    </xdr:to>
    <xdr:pic>
      <xdr:nvPicPr>
        <xdr:cNvPr id="2" name="Рисунок 3" descr="http://dabuttonfactory.com/b.jpeg?t=%D0%A7%D0%9F%20%22%D0%A2%D0%90%D0%9A%D0%9B%D0%95%D0%A1%22&amp;f=Calibri-Bold-Italic&amp;ts=70&amp;tc=af8f67&amp;tshs=2&amp;tshc=2c1010&amp;it=jpeg&amp;c=round&amp;bgt=gradient&amp;bgc=f4d211&amp;ebgc=6396d1&amp;be=on&amp;bs=2&amp;bc=76758a&amp;shs=1&amp;shc=2cc66f&amp;sho=se&amp;w=700&amp;h=7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9525"/>
          <a:ext cx="6677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47625</xdr:rowOff>
    </xdr:from>
    <xdr:to>
      <xdr:col>2</xdr:col>
      <xdr:colOff>95250</xdr:colOff>
      <xdr:row>9</xdr:row>
      <xdr:rowOff>209550</xdr:rowOff>
    </xdr:to>
    <xdr:pic>
      <xdr:nvPicPr>
        <xdr:cNvPr id="3" name="Рисунок 4" descr="http://avantpack.ru/files/516/images/1-1-5b(8)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695325"/>
          <a:ext cx="18192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</xdr:row>
      <xdr:rowOff>19050</xdr:rowOff>
    </xdr:from>
    <xdr:to>
      <xdr:col>4</xdr:col>
      <xdr:colOff>219075</xdr:colOff>
      <xdr:row>10</xdr:row>
      <xdr:rowOff>28575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0" y="666750"/>
          <a:ext cx="1628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76200</xdr:rowOff>
    </xdr:from>
    <xdr:to>
      <xdr:col>0</xdr:col>
      <xdr:colOff>2600325</xdr:colOff>
      <xdr:row>15</xdr:row>
      <xdr:rowOff>161925</xdr:rowOff>
    </xdr:to>
    <xdr:pic>
      <xdr:nvPicPr>
        <xdr:cNvPr id="1" name="Рисунок 2" descr="http://www.ua.all.biz/img/ua/catalog/952148.jpe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26003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35</xdr:row>
      <xdr:rowOff>28575</xdr:rowOff>
    </xdr:from>
    <xdr:to>
      <xdr:col>2</xdr:col>
      <xdr:colOff>266700</xdr:colOff>
      <xdr:row>36</xdr:row>
      <xdr:rowOff>238125</xdr:rowOff>
    </xdr:to>
    <xdr:pic>
      <xdr:nvPicPr>
        <xdr:cNvPr id="2" name="Рисунок 4" descr="http://dabuttonfactory.com/b.png?t=%D0%9A%D0%B0%D1%82%D0%B0%D0%BB%D0%BE%D0%B3&amp;f=Calibri-Bold-Italic&amp;ts=24&amp;tc=f5ec8e&amp;tshs=2&amp;tshc=222222&amp;it=png&amp;c=10&amp;bgt=gradient&amp;bgc=bfd2f2&amp;ebgc=666873&amp;bs=1&amp;bc=565723&amp;w=120&amp;h=4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28925" y="628650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5</xdr:col>
      <xdr:colOff>76200</xdr:colOff>
      <xdr:row>4</xdr:row>
      <xdr:rowOff>57150</xdr:rowOff>
    </xdr:to>
    <xdr:pic>
      <xdr:nvPicPr>
        <xdr:cNvPr id="3" name="Рисунок 4" descr="http://dabuttonfactory.com/b.jpeg?t=%D0%A7%D0%9F%20%22%D0%A2%D0%90%D0%9A%D0%9B%D0%95%D0%A1%22&amp;f=Calibri-Bold-Italic&amp;ts=70&amp;tc=af8f67&amp;tshs=2&amp;tshc=2c1010&amp;it=jpeg&amp;c=round&amp;bgt=gradient&amp;bgc=f4d211&amp;ebgc=6396d1&amp;be=on&amp;bs=2&amp;bc=76758a&amp;shs=1&amp;shc=2cc66f&amp;sho=se&amp;w=700&amp;h=7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625" y="28575"/>
          <a:ext cx="6677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400050</xdr:colOff>
      <xdr:row>33</xdr:row>
      <xdr:rowOff>19050</xdr:rowOff>
    </xdr:from>
    <xdr:to>
      <xdr:col>4</xdr:col>
      <xdr:colOff>0</xdr:colOff>
      <xdr:row>34</xdr:row>
      <xdr:rowOff>190500</xdr:rowOff>
    </xdr:to>
    <xdr:pic>
      <xdr:nvPicPr>
        <xdr:cNvPr id="1" name="Рисунок 3" descr="http://dabuttonfactory.com/b.png?t=%D0%9A%D0%B0%D1%82%D0%B0%D0%BB%D0%BE%D0%B3&amp;f=Calibri-Bold-Italic&amp;ts=24&amp;tc=f5ec8e&amp;tshs=2&amp;tshc=222222&amp;it=png&amp;c=10&amp;bgt=gradient&amp;bgc=bfd2f2&amp;ebgc=666873&amp;bs=1&amp;bc=565723&amp;w=120&amp;h=4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8705850"/>
          <a:ext cx="1143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561975</xdr:colOff>
      <xdr:row>1</xdr:row>
      <xdr:rowOff>238125</xdr:rowOff>
    </xdr:to>
    <xdr:pic>
      <xdr:nvPicPr>
        <xdr:cNvPr id="2" name="Рисунок 3" descr="http://dabuttonfactory.com/b.jpeg?t=%D0%A7%D0%9F%20%22%D0%A2%D0%90%D0%9A%D0%9B%D0%95%D0%A1%22&amp;f=Calibri-Bold-Italic&amp;ts=70&amp;tc=af8f67&amp;tshs=2&amp;tshc=2c1010&amp;it=jpeg&amp;c=round&amp;bgt=gradient&amp;bgc=f4d211&amp;ebgc=6396d1&amp;be=on&amp;bs=2&amp;bc=76758a&amp;shs=1&amp;shc=2cc66f&amp;sho=se&amp;w=700&amp;h=7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6677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266700</xdr:rowOff>
    </xdr:from>
    <xdr:to>
      <xdr:col>2</xdr:col>
      <xdr:colOff>333375</xdr:colOff>
      <xdr:row>8</xdr:row>
      <xdr:rowOff>247650</xdr:rowOff>
    </xdr:to>
    <xdr:pic>
      <xdr:nvPicPr>
        <xdr:cNvPr id="3" name="Рисунок 4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695325"/>
          <a:ext cx="18764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</xdr:row>
      <xdr:rowOff>257175</xdr:rowOff>
    </xdr:from>
    <xdr:to>
      <xdr:col>2</xdr:col>
      <xdr:colOff>352425</xdr:colOff>
      <xdr:row>8</xdr:row>
      <xdr:rowOff>238125</xdr:rowOff>
    </xdr:to>
    <xdr:pic>
      <xdr:nvPicPr>
        <xdr:cNvPr id="4" name="Рисунок 5">
          <a:hlinkClick r:id="rId11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685800"/>
          <a:ext cx="1885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61</xdr:row>
      <xdr:rowOff>28575</xdr:rowOff>
    </xdr:from>
    <xdr:to>
      <xdr:col>3</xdr:col>
      <xdr:colOff>352425</xdr:colOff>
      <xdr:row>62</xdr:row>
      <xdr:rowOff>238125</xdr:rowOff>
    </xdr:to>
    <xdr:pic>
      <xdr:nvPicPr>
        <xdr:cNvPr id="1" name="Рисунок 3" descr="http://dabuttonfactory.com/b.png?t=%D0%9A%D0%B0%D1%82%D0%B0%D0%BB%D0%BE%D0%B3&amp;f=Calibri-Bold-Italic&amp;ts=24&amp;tc=f5ec8e&amp;tshs=2&amp;tshc=222222&amp;it=png&amp;c=10&amp;bgt=gradient&amp;bgc=bfd2f2&amp;ebgc=666873&amp;bs=1&amp;bc=565723&amp;w=120&amp;h=4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116871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19050</xdr:rowOff>
    </xdr:from>
    <xdr:to>
      <xdr:col>8</xdr:col>
      <xdr:colOff>104775</xdr:colOff>
      <xdr:row>4</xdr:row>
      <xdr:rowOff>57150</xdr:rowOff>
    </xdr:to>
    <xdr:pic>
      <xdr:nvPicPr>
        <xdr:cNvPr id="2" name="Рисунок 2" descr="http://dabuttonfactory.com/b.jpeg?t=%D0%A7%D0%9F%20%22%D0%A2%D0%90%D0%9A%D0%9B%D0%95%D0%A1%22&amp;f=Calibri-Bold-Italic&amp;ts=70&amp;tc=af8f67&amp;tshs=2&amp;tshc=2c1010&amp;it=jpeg&amp;c=round&amp;bgt=gradient&amp;bgc=f4d211&amp;ebgc=6396d1&amp;be=on&amp;bs=2&amp;bc=76758a&amp;shs=1&amp;shc=2cc66f&amp;sho=se&amp;w=700&amp;h=7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19050"/>
          <a:ext cx="66865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95250</xdr:rowOff>
    </xdr:from>
    <xdr:to>
      <xdr:col>0</xdr:col>
      <xdr:colOff>2190750</xdr:colOff>
      <xdr:row>11</xdr:row>
      <xdr:rowOff>9525</xdr:rowOff>
    </xdr:to>
    <xdr:pic>
      <xdr:nvPicPr>
        <xdr:cNvPr id="3" name="Рисунок 3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742950"/>
          <a:ext cx="2105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50</xdr:row>
      <xdr:rowOff>0</xdr:rowOff>
    </xdr:from>
    <xdr:to>
      <xdr:col>4</xdr:col>
      <xdr:colOff>819150</xdr:colOff>
      <xdr:row>51</xdr:row>
      <xdr:rowOff>209550</xdr:rowOff>
    </xdr:to>
    <xdr:pic>
      <xdr:nvPicPr>
        <xdr:cNvPr id="1" name="Рисунок 4" descr="http://dabuttonfactory.com/b.png?t=%D0%9A%D0%B0%D1%82%D0%B0%D0%BB%D0%BE%D0%B3&amp;f=Calibri-Bold-Italic&amp;ts=24&amp;tc=f5ec8e&amp;tshs=2&amp;tshc=222222&amp;it=png&amp;c=10&amp;bgt=gradient&amp;bgc=bfd2f2&amp;ebgc=666873&amp;bs=1&amp;bc=565723&amp;w=120&amp;h=4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9972675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3</xdr:col>
      <xdr:colOff>142875</xdr:colOff>
      <xdr:row>13</xdr:row>
      <xdr:rowOff>114300</xdr:rowOff>
    </xdr:to>
    <xdr:pic>
      <xdr:nvPicPr>
        <xdr:cNvPr id="2" name="Рисунок 6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23900"/>
          <a:ext cx="21336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6</xdr:col>
      <xdr:colOff>1095375</xdr:colOff>
      <xdr:row>4</xdr:row>
      <xdr:rowOff>47625</xdr:rowOff>
    </xdr:to>
    <xdr:pic>
      <xdr:nvPicPr>
        <xdr:cNvPr id="3" name="Рисунок 4" descr="http://dabuttonfactory.com/b.jpeg?t=%D0%A7%D0%9F%20%22%D0%A2%D0%90%D0%9A%D0%9B%D0%95%D0%A1%22&amp;f=Calibri-Bold-Italic&amp;ts=70&amp;tc=af8f67&amp;tshs=2&amp;tshc=2c1010&amp;it=jpeg&amp;c=round&amp;bgt=gradient&amp;bgc=f4d211&amp;ebgc=6396d1&amp;be=on&amp;bs=2&amp;bc=76758a&amp;shs=1&amp;shc=2cc66f&amp;sho=se&amp;w=700&amp;h=70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" y="19050"/>
          <a:ext cx="6667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42</xdr:row>
      <xdr:rowOff>19050</xdr:rowOff>
    </xdr:from>
    <xdr:to>
      <xdr:col>4</xdr:col>
      <xdr:colOff>419100</xdr:colOff>
      <xdr:row>43</xdr:row>
      <xdr:rowOff>228600</xdr:rowOff>
    </xdr:to>
    <xdr:pic>
      <xdr:nvPicPr>
        <xdr:cNvPr id="1" name="Рисунок 3" descr="http://dabuttonfactory.com/b.png?t=%D0%9A%D0%B0%D1%82%D0%B0%D0%BB%D0%BE%D0%B3&amp;f=Calibri-Bold-Italic&amp;ts=24&amp;tc=f5ec8e&amp;tshs=2&amp;tshc=222222&amp;it=png&amp;c=10&amp;bgt=gradient&amp;bgc=bfd2f2&amp;ebgc=666873&amp;bs=1&amp;bc=565723&amp;w=120&amp;h=4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71532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47625</xdr:rowOff>
    </xdr:from>
    <xdr:to>
      <xdr:col>7</xdr:col>
      <xdr:colOff>704850</xdr:colOff>
      <xdr:row>4</xdr:row>
      <xdr:rowOff>76200</xdr:rowOff>
    </xdr:to>
    <xdr:pic>
      <xdr:nvPicPr>
        <xdr:cNvPr id="2" name="Рисунок 2" descr="http://dabuttonfactory.com/b.jpeg?t=%D0%A7%D0%9F%20%22%D0%A2%D0%90%D0%9A%D0%9B%D0%95%D0%A1%22&amp;f=Calibri-Bold-Italic&amp;ts=70&amp;tc=af8f67&amp;tshs=2&amp;tshc=2c1010&amp;it=jpeg&amp;c=round&amp;bgt=gradient&amp;bgc=f4d211&amp;ebgc=6396d1&amp;be=on&amp;bs=2&amp;bc=76758a&amp;shs=1&amp;shc=2cc66f&amp;sho=se&amp;w=700&amp;h=70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47625"/>
          <a:ext cx="6667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</xdr:row>
      <xdr:rowOff>123825</xdr:rowOff>
    </xdr:from>
    <xdr:to>
      <xdr:col>3</xdr:col>
      <xdr:colOff>57150</xdr:colOff>
      <xdr:row>12</xdr:row>
      <xdr:rowOff>114300</xdr:rowOff>
    </xdr:to>
    <xdr:pic>
      <xdr:nvPicPr>
        <xdr:cNvPr id="3" name="Рисунок 6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771525"/>
          <a:ext cx="2638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!---&#1058;&#1072;&#1082;&#1083;&#1077;&#1089;---\&#1069;&#1082;&#1086;&#1087;&#1088;&#1086;&#1084;&#1090;&#1088;&#1072;&#1085;&#1089;\&#1055;&#1088;&#1072;&#1081;&#1089;&#1099;\Pri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талог"/>
      <sheetName val="Пленка полиэтиленовая"/>
      <sheetName val="Мешки полипропиленовые"/>
      <sheetName val="Биг Беги"/>
      <sheetName val="Мешки джутовые"/>
      <sheetName val="Пакеты полиэтиленовы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kles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kles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kles.com.ua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akles.com.ua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akles.com.ua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akles.com.ua/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akles.com.ua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5:F3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2" width="10.7109375" style="1" customWidth="1"/>
    <col min="3" max="3" width="16.140625" style="1" customWidth="1"/>
    <col min="4" max="4" width="41.57421875" style="1" customWidth="1"/>
    <col min="5" max="5" width="11.28125" style="1" customWidth="1"/>
    <col min="6" max="6" width="10.7109375" style="1" customWidth="1"/>
    <col min="7" max="7" width="66.7109375" style="1" customWidth="1"/>
    <col min="8" max="16384" width="9.140625" style="1" customWidth="1"/>
  </cols>
  <sheetData>
    <row r="1" ht="12.75"/>
    <row r="2" ht="12.75"/>
    <row r="3" ht="12.75"/>
    <row r="4" ht="20.25" customHeight="1"/>
    <row r="5" spans="1:6" ht="14.25">
      <c r="A5" s="273" t="s">
        <v>0</v>
      </c>
      <c r="B5" s="273"/>
      <c r="C5" s="273"/>
      <c r="D5" s="273"/>
      <c r="E5" s="273"/>
      <c r="F5" s="273"/>
    </row>
    <row r="6" spans="1:6" ht="15">
      <c r="A6" s="274" t="s">
        <v>1</v>
      </c>
      <c r="B6" s="274"/>
      <c r="C6" s="274"/>
      <c r="D6" s="274"/>
      <c r="E6" s="274"/>
      <c r="F6" s="274"/>
    </row>
    <row r="7" spans="1:6" ht="15">
      <c r="A7" s="275" t="s">
        <v>174</v>
      </c>
      <c r="B7" s="275"/>
      <c r="C7" s="275"/>
      <c r="D7" s="275"/>
      <c r="E7" s="275"/>
      <c r="F7" s="275"/>
    </row>
    <row r="8" spans="1:6" ht="14.25">
      <c r="A8" s="276" t="s">
        <v>2</v>
      </c>
      <c r="B8" s="277"/>
      <c r="C8" s="277"/>
      <c r="D8" s="277"/>
      <c r="E8" s="277"/>
      <c r="F8" s="277"/>
    </row>
    <row r="9" spans="2:5" ht="12.75">
      <c r="B9" s="2"/>
      <c r="C9" s="2"/>
      <c r="D9" s="2"/>
      <c r="E9" s="2"/>
    </row>
    <row r="10" spans="1:5" ht="15">
      <c r="A10" s="3" t="s">
        <v>3</v>
      </c>
      <c r="B10" s="2"/>
      <c r="C10" s="4"/>
      <c r="D10" s="2"/>
      <c r="E10" s="2"/>
    </row>
    <row r="11" spans="2:5" ht="12.75">
      <c r="B11" s="2"/>
      <c r="C11" s="2"/>
      <c r="D11" s="2"/>
      <c r="E11" s="2"/>
    </row>
    <row r="12" spans="2:5" ht="12.75">
      <c r="B12" s="2"/>
      <c r="C12" s="2"/>
      <c r="D12" s="2"/>
      <c r="E12" s="2"/>
    </row>
    <row r="13" spans="2:5" ht="12.75">
      <c r="B13" s="2"/>
      <c r="C13" s="2"/>
      <c r="D13" s="2"/>
      <c r="E13" s="2"/>
    </row>
    <row r="14" spans="2:5" ht="12.75">
      <c r="B14" s="2"/>
      <c r="C14" s="2"/>
      <c r="D14" s="2"/>
      <c r="E14" s="2"/>
    </row>
    <row r="15" spans="2:5" ht="12.75">
      <c r="B15" s="2"/>
      <c r="C15" s="2"/>
      <c r="D15" s="2"/>
      <c r="E15" s="2"/>
    </row>
    <row r="16" spans="2:5" ht="12.75"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6" ht="12.75">
      <c r="B19" s="2"/>
      <c r="C19" s="2"/>
      <c r="D19" s="2"/>
      <c r="E19" s="2"/>
      <c r="F19" s="5"/>
    </row>
    <row r="20" spans="2:5" ht="12.75">
      <c r="B20" s="6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6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2.25" customHeight="1">
      <c r="B27" s="2"/>
      <c r="C27" s="2"/>
      <c r="D27" s="2"/>
      <c r="E27" s="2"/>
    </row>
    <row r="28" spans="2:5" ht="14.25" customHeight="1">
      <c r="B28" s="2"/>
      <c r="C28" s="2"/>
      <c r="D28" s="2"/>
      <c r="E28" s="2"/>
    </row>
    <row r="29" spans="2:5" ht="18" customHeight="1">
      <c r="B29" s="2"/>
      <c r="C29" s="2"/>
      <c r="D29" s="70" t="s">
        <v>40</v>
      </c>
      <c r="E29" s="2"/>
    </row>
    <row r="30" spans="2:5" ht="12.75">
      <c r="B30" s="2"/>
      <c r="C30" s="2"/>
      <c r="D30" s="2"/>
      <c r="E30" s="2"/>
    </row>
    <row r="31" spans="1:5" ht="12.75">
      <c r="A31" s="5"/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6" ht="12.75">
      <c r="B33" s="2"/>
      <c r="C33" s="2"/>
      <c r="D33" s="2"/>
      <c r="E33" s="2"/>
      <c r="F33" s="5"/>
    </row>
    <row r="34" spans="1:5" ht="12.75">
      <c r="A34" s="5"/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1:3" ht="12.75">
      <c r="A38" s="278"/>
      <c r="B38" s="278"/>
      <c r="C38" s="278"/>
    </row>
    <row r="39" ht="12.75">
      <c r="C39" s="2"/>
    </row>
  </sheetData>
  <sheetProtection/>
  <mergeCells count="5">
    <mergeCell ref="A5:F5"/>
    <mergeCell ref="A6:F6"/>
    <mergeCell ref="A7:F7"/>
    <mergeCell ref="A8:F8"/>
    <mergeCell ref="A38:C38"/>
  </mergeCells>
  <hyperlinks>
    <hyperlink ref="A8" r:id="rId1" display="http://takles.com.ua/"/>
  </hyperlinks>
  <printOptions/>
  <pageMargins left="0.7" right="0.7" top="0.75" bottom="0.75" header="0.3" footer="0.3"/>
  <pageSetup horizontalDpi="600" verticalDpi="600" orientation="portrait" paperSize="9" scale="7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67"/>
  <sheetViews>
    <sheetView view="pageBreakPreview" zoomScale="120" zoomScaleNormal="115" zoomScaleSheetLayoutView="120" zoomScalePageLayoutView="0" workbookViewId="0" topLeftCell="A23">
      <selection activeCell="E9" sqref="E9:G9"/>
    </sheetView>
  </sheetViews>
  <sheetFormatPr defaultColWidth="11.57421875" defaultRowHeight="15"/>
  <cols>
    <col min="1" max="1" width="13.00390625" style="9" customWidth="1"/>
    <col min="2" max="2" width="13.28125" style="9" customWidth="1"/>
    <col min="3" max="3" width="11.7109375" style="37" customWidth="1"/>
    <col min="4" max="4" width="10.28125" style="37" customWidth="1"/>
    <col min="5" max="5" width="14.28125" style="37" customWidth="1"/>
    <col min="6" max="6" width="17.57421875" style="37" customWidth="1"/>
    <col min="7" max="7" width="21.140625" style="9" customWidth="1"/>
    <col min="8" max="8" width="7.57421875" style="9" customWidth="1"/>
    <col min="9" max="11" width="10.7109375" style="9" customWidth="1"/>
    <col min="12" max="16384" width="11.57421875" style="9" customWidth="1"/>
  </cols>
  <sheetData>
    <row r="1" spans="1:7" ht="12.75" customHeight="1">
      <c r="A1" s="7"/>
      <c r="B1" s="7"/>
      <c r="C1" s="8"/>
      <c r="D1" s="8"/>
      <c r="E1" s="8"/>
      <c r="F1" s="8"/>
      <c r="G1" s="7"/>
    </row>
    <row r="2" spans="1:7" ht="12.75">
      <c r="A2" s="7"/>
      <c r="B2" s="7"/>
      <c r="C2" s="8"/>
      <c r="D2" s="8"/>
      <c r="E2" s="8"/>
      <c r="F2" s="8"/>
      <c r="G2" s="7"/>
    </row>
    <row r="3" spans="1:7" ht="12.75">
      <c r="A3" s="12"/>
      <c r="B3" s="12"/>
      <c r="C3" s="13"/>
      <c r="D3" s="13"/>
      <c r="E3" s="13"/>
      <c r="F3" s="13"/>
      <c r="G3" s="7"/>
    </row>
    <row r="4" spans="1:7" ht="12.75">
      <c r="A4" s="12"/>
      <c r="B4" s="12"/>
      <c r="C4" s="13"/>
      <c r="D4" s="13"/>
      <c r="E4" s="13"/>
      <c r="F4" s="13"/>
      <c r="G4" s="7"/>
    </row>
    <row r="5" spans="1:7" ht="6.75" customHeight="1">
      <c r="A5" s="12"/>
      <c r="B5" s="12"/>
      <c r="C5" s="13"/>
      <c r="D5" s="13"/>
      <c r="E5" s="13"/>
      <c r="F5" s="13"/>
      <c r="G5" s="7"/>
    </row>
    <row r="6" spans="1:7" ht="15" customHeight="1">
      <c r="A6" s="12"/>
      <c r="B6" s="12"/>
      <c r="C6" s="8"/>
      <c r="D6" s="115"/>
      <c r="E6" s="280" t="s">
        <v>18</v>
      </c>
      <c r="F6" s="280"/>
      <c r="G6" s="280"/>
    </row>
    <row r="7" spans="1:7" ht="15" customHeight="1">
      <c r="A7" s="12"/>
      <c r="B7" s="12"/>
      <c r="C7" s="63"/>
      <c r="D7" s="116"/>
      <c r="E7" s="281" t="s">
        <v>96</v>
      </c>
      <c r="F7" s="281"/>
      <c r="G7" s="281"/>
    </row>
    <row r="8" spans="1:7" ht="15" customHeight="1">
      <c r="A8" s="12"/>
      <c r="B8" s="12"/>
      <c r="C8" s="63"/>
      <c r="D8" s="115"/>
      <c r="E8" s="280" t="s">
        <v>175</v>
      </c>
      <c r="F8" s="280"/>
      <c r="G8" s="280"/>
    </row>
    <row r="9" spans="1:7" ht="20.25">
      <c r="A9" s="12"/>
      <c r="B9" s="12"/>
      <c r="C9" s="8"/>
      <c r="D9" s="117"/>
      <c r="E9" s="282" t="s">
        <v>97</v>
      </c>
      <c r="F9" s="282"/>
      <c r="G9" s="282"/>
    </row>
    <row r="10" spans="1:7" ht="19.5" customHeight="1">
      <c r="A10" s="12"/>
      <c r="B10" s="12"/>
      <c r="C10" s="8"/>
      <c r="D10" s="118"/>
      <c r="E10" s="279" t="s">
        <v>2</v>
      </c>
      <c r="F10" s="279"/>
      <c r="G10" s="279"/>
    </row>
    <row r="11" spans="1:7" ht="22.5" customHeight="1" thickBot="1">
      <c r="A11" s="284" t="s">
        <v>88</v>
      </c>
      <c r="B11" s="284"/>
      <c r="C11" s="284"/>
      <c r="D11" s="284"/>
      <c r="E11" s="284"/>
      <c r="F11" s="284"/>
      <c r="G11" s="284"/>
    </row>
    <row r="12" spans="1:7" s="16" customFormat="1" ht="24.75" customHeight="1">
      <c r="A12" s="285" t="s">
        <v>91</v>
      </c>
      <c r="B12" s="285" t="s">
        <v>92</v>
      </c>
      <c r="C12" s="290" t="s">
        <v>6</v>
      </c>
      <c r="D12" s="293" t="s">
        <v>7</v>
      </c>
      <c r="E12" s="293" t="s">
        <v>8</v>
      </c>
      <c r="F12" s="296" t="s">
        <v>9</v>
      </c>
      <c r="G12" s="297"/>
    </row>
    <row r="13" spans="1:7" s="16" customFormat="1" ht="24.75" customHeight="1">
      <c r="A13" s="286"/>
      <c r="B13" s="286"/>
      <c r="C13" s="291"/>
      <c r="D13" s="294"/>
      <c r="E13" s="294"/>
      <c r="F13" s="17" t="s">
        <v>10</v>
      </c>
      <c r="G13" s="18" t="s">
        <v>89</v>
      </c>
    </row>
    <row r="14" spans="1:7" s="16" customFormat="1" ht="15" hidden="1">
      <c r="A14" s="286"/>
      <c r="B14" s="286"/>
      <c r="C14" s="291"/>
      <c r="D14" s="294"/>
      <c r="E14" s="294"/>
      <c r="F14" s="298" t="s">
        <v>11</v>
      </c>
      <c r="G14" s="299"/>
    </row>
    <row r="15" spans="1:7" s="16" customFormat="1" ht="12.75" hidden="1">
      <c r="A15" s="286"/>
      <c r="B15" s="286"/>
      <c r="C15" s="291"/>
      <c r="D15" s="294"/>
      <c r="E15" s="294"/>
      <c r="F15" s="41">
        <v>59</v>
      </c>
      <c r="G15" s="42">
        <v>60</v>
      </c>
    </row>
    <row r="16" spans="1:7" s="16" customFormat="1" ht="12.75" customHeight="1" hidden="1">
      <c r="A16" s="286"/>
      <c r="B16" s="286"/>
      <c r="C16" s="291"/>
      <c r="D16" s="294"/>
      <c r="E16" s="294"/>
      <c r="F16" s="41">
        <v>62</v>
      </c>
      <c r="G16" s="42">
        <v>63</v>
      </c>
    </row>
    <row r="17" spans="1:9" ht="16.5" thickBot="1">
      <c r="A17" s="287"/>
      <c r="B17" s="287"/>
      <c r="C17" s="292"/>
      <c r="D17" s="295"/>
      <c r="E17" s="295"/>
      <c r="F17" s="288" t="s">
        <v>12</v>
      </c>
      <c r="G17" s="289"/>
      <c r="I17" s="75"/>
    </row>
    <row r="18" spans="1:9" ht="11.25" customHeight="1">
      <c r="A18" s="219">
        <v>1</v>
      </c>
      <c r="B18" s="220">
        <v>2</v>
      </c>
      <c r="C18" s="221">
        <v>80</v>
      </c>
      <c r="D18" s="101">
        <v>100</v>
      </c>
      <c r="E18" s="222">
        <f>A18*2*C18*D18*0.93/1000</f>
        <v>14.88</v>
      </c>
      <c r="F18" s="104" t="s">
        <v>90</v>
      </c>
      <c r="G18" s="105">
        <f>IF(E18&lt;20,E18*$G$16,E18*$G$15)</f>
        <v>937.44</v>
      </c>
      <c r="H18" s="19"/>
      <c r="I18" s="75"/>
    </row>
    <row r="19" spans="1:9" ht="11.25" customHeight="1">
      <c r="A19" s="86">
        <v>1</v>
      </c>
      <c r="B19" s="90">
        <v>2</v>
      </c>
      <c r="C19" s="87">
        <v>90</v>
      </c>
      <c r="D19" s="99">
        <v>100</v>
      </c>
      <c r="E19" s="85">
        <f aca="true" t="shared" si="0" ref="E19:E53">A19*2*C19*D19*0.93/1000</f>
        <v>16.74</v>
      </c>
      <c r="F19" s="106">
        <f aca="true" t="shared" si="1" ref="F19:F49">IF(E19&lt;20,E19*$F$16,E19*$F$15)</f>
        <v>1037.8799999999999</v>
      </c>
      <c r="G19" s="107" t="s">
        <v>90</v>
      </c>
      <c r="H19" s="19"/>
      <c r="I19" s="75"/>
    </row>
    <row r="20" spans="1:9" ht="11.25" customHeight="1">
      <c r="A20" s="86">
        <v>1</v>
      </c>
      <c r="B20" s="90">
        <v>2</v>
      </c>
      <c r="C20" s="87">
        <v>100</v>
      </c>
      <c r="D20" s="99">
        <v>100</v>
      </c>
      <c r="E20" s="85">
        <f t="shared" si="0"/>
        <v>18.6</v>
      </c>
      <c r="F20" s="106">
        <f t="shared" si="1"/>
        <v>1153.2</v>
      </c>
      <c r="G20" s="107">
        <f aca="true" t="shared" si="2" ref="G20:G53">IF(E20&lt;20,E20*$G$16,E20*$G$15)</f>
        <v>1171.8000000000002</v>
      </c>
      <c r="H20" s="19"/>
      <c r="I20" s="75"/>
    </row>
    <row r="21" spans="1:9" ht="11.25" customHeight="1">
      <c r="A21" s="88">
        <v>1</v>
      </c>
      <c r="B21" s="91">
        <v>2</v>
      </c>
      <c r="C21" s="89">
        <v>120</v>
      </c>
      <c r="D21" s="100">
        <v>100</v>
      </c>
      <c r="E21" s="85">
        <f>A21*2*C21*D21*0.93/1000</f>
        <v>22.32</v>
      </c>
      <c r="F21" s="106">
        <f t="shared" si="1"/>
        <v>1316.88</v>
      </c>
      <c r="G21" s="107">
        <f t="shared" si="2"/>
        <v>1339.2</v>
      </c>
      <c r="H21" s="19"/>
      <c r="I21" s="75"/>
    </row>
    <row r="22" spans="1:9" ht="11.25" customHeight="1" thickBot="1">
      <c r="A22" s="88">
        <v>1</v>
      </c>
      <c r="B22" s="91">
        <v>2</v>
      </c>
      <c r="C22" s="89">
        <v>150</v>
      </c>
      <c r="D22" s="100">
        <v>100</v>
      </c>
      <c r="E22" s="97">
        <f t="shared" si="0"/>
        <v>27.9</v>
      </c>
      <c r="F22" s="108" t="s">
        <v>90</v>
      </c>
      <c r="G22" s="109">
        <f t="shared" si="2"/>
        <v>1674</v>
      </c>
      <c r="H22" s="19"/>
      <c r="I22" s="19"/>
    </row>
    <row r="23" spans="1:9" ht="11.25" customHeight="1" thickBot="1">
      <c r="A23" s="194">
        <v>1.2</v>
      </c>
      <c r="B23" s="195">
        <v>2.4</v>
      </c>
      <c r="C23" s="196">
        <v>100</v>
      </c>
      <c r="D23" s="197">
        <v>100</v>
      </c>
      <c r="E23" s="198">
        <f t="shared" si="0"/>
        <v>22.32</v>
      </c>
      <c r="F23" s="199" t="s">
        <v>90</v>
      </c>
      <c r="G23" s="200">
        <f t="shared" si="2"/>
        <v>1339.2</v>
      </c>
      <c r="H23" s="19"/>
      <c r="I23" s="19"/>
    </row>
    <row r="24" spans="1:9" ht="11.25" customHeight="1">
      <c r="A24" s="77">
        <v>1.5</v>
      </c>
      <c r="B24" s="95">
        <v>3</v>
      </c>
      <c r="C24" s="78">
        <v>30</v>
      </c>
      <c r="D24" s="98">
        <v>100</v>
      </c>
      <c r="E24" s="79">
        <f t="shared" si="0"/>
        <v>8.37</v>
      </c>
      <c r="F24" s="112">
        <f t="shared" si="1"/>
        <v>518.9399999999999</v>
      </c>
      <c r="G24" s="113" t="s">
        <v>90</v>
      </c>
      <c r="H24" s="19"/>
      <c r="I24" s="19"/>
    </row>
    <row r="25" spans="1:9" ht="11.25" customHeight="1">
      <c r="A25" s="80">
        <v>1.5</v>
      </c>
      <c r="B25" s="94">
        <v>3</v>
      </c>
      <c r="C25" s="81">
        <v>40</v>
      </c>
      <c r="D25" s="99">
        <v>100</v>
      </c>
      <c r="E25" s="79">
        <f t="shared" si="0"/>
        <v>11.16</v>
      </c>
      <c r="F25" s="106">
        <f t="shared" si="1"/>
        <v>691.92</v>
      </c>
      <c r="G25" s="107" t="s">
        <v>90</v>
      </c>
      <c r="H25" s="19"/>
      <c r="I25" s="19"/>
    </row>
    <row r="26" spans="1:9" ht="11.25" customHeight="1">
      <c r="A26" s="80">
        <v>1.5</v>
      </c>
      <c r="B26" s="94">
        <v>3</v>
      </c>
      <c r="C26" s="81">
        <v>50</v>
      </c>
      <c r="D26" s="99">
        <v>100</v>
      </c>
      <c r="E26" s="79">
        <f t="shared" si="0"/>
        <v>13.95</v>
      </c>
      <c r="F26" s="106">
        <f t="shared" si="1"/>
        <v>864.9</v>
      </c>
      <c r="G26" s="107" t="s">
        <v>90</v>
      </c>
      <c r="H26" s="19"/>
      <c r="I26" s="19"/>
    </row>
    <row r="27" spans="1:9" ht="11.25" customHeight="1">
      <c r="A27" s="80">
        <v>1.5</v>
      </c>
      <c r="B27" s="94">
        <v>3</v>
      </c>
      <c r="C27" s="81">
        <v>60</v>
      </c>
      <c r="D27" s="99">
        <v>50</v>
      </c>
      <c r="E27" s="79">
        <f>A27*2*C27*D27*0.93/1000</f>
        <v>8.37</v>
      </c>
      <c r="F27" s="106">
        <f t="shared" si="1"/>
        <v>518.9399999999999</v>
      </c>
      <c r="G27" s="107" t="s">
        <v>90</v>
      </c>
      <c r="H27" s="19"/>
      <c r="I27" s="19"/>
    </row>
    <row r="28" spans="1:9" ht="11.25" customHeight="1">
      <c r="A28" s="80">
        <v>1.5</v>
      </c>
      <c r="B28" s="94">
        <v>3</v>
      </c>
      <c r="C28" s="81">
        <v>60</v>
      </c>
      <c r="D28" s="99">
        <v>100</v>
      </c>
      <c r="E28" s="79">
        <f t="shared" si="0"/>
        <v>16.74</v>
      </c>
      <c r="F28" s="106">
        <f t="shared" si="1"/>
        <v>1037.8799999999999</v>
      </c>
      <c r="G28" s="107" t="s">
        <v>90</v>
      </c>
      <c r="H28" s="19"/>
      <c r="I28" s="19"/>
    </row>
    <row r="29" spans="1:9" ht="11.25" customHeight="1">
      <c r="A29" s="80">
        <v>1.5</v>
      </c>
      <c r="B29" s="94">
        <v>3</v>
      </c>
      <c r="C29" s="81">
        <v>70</v>
      </c>
      <c r="D29" s="99">
        <v>50</v>
      </c>
      <c r="E29" s="79">
        <f>A29*2*C29*D29*0.93/1000</f>
        <v>9.765</v>
      </c>
      <c r="F29" s="106">
        <f t="shared" si="1"/>
        <v>605.4300000000001</v>
      </c>
      <c r="G29" s="107" t="s">
        <v>90</v>
      </c>
      <c r="H29" s="19"/>
      <c r="I29" s="19"/>
    </row>
    <row r="30" spans="1:9" ht="11.25" customHeight="1">
      <c r="A30" s="80">
        <v>1.5</v>
      </c>
      <c r="B30" s="94">
        <v>3</v>
      </c>
      <c r="C30" s="81">
        <v>70</v>
      </c>
      <c r="D30" s="99">
        <v>100</v>
      </c>
      <c r="E30" s="79">
        <f t="shared" si="0"/>
        <v>19.53</v>
      </c>
      <c r="F30" s="106">
        <f t="shared" si="1"/>
        <v>1210.8600000000001</v>
      </c>
      <c r="G30" s="107" t="s">
        <v>90</v>
      </c>
      <c r="H30" s="19"/>
      <c r="I30" s="19"/>
    </row>
    <row r="31" spans="1:9" ht="11.25" customHeight="1">
      <c r="A31" s="80">
        <v>1.5</v>
      </c>
      <c r="B31" s="94">
        <v>3</v>
      </c>
      <c r="C31" s="81">
        <v>80</v>
      </c>
      <c r="D31" s="98">
        <v>50</v>
      </c>
      <c r="E31" s="79">
        <f t="shared" si="0"/>
        <v>11.16</v>
      </c>
      <c r="F31" s="106">
        <f t="shared" si="1"/>
        <v>691.92</v>
      </c>
      <c r="G31" s="107">
        <f t="shared" si="2"/>
        <v>703.08</v>
      </c>
      <c r="H31" s="19"/>
      <c r="I31" s="19"/>
    </row>
    <row r="32" spans="1:9" ht="11.25" customHeight="1">
      <c r="A32" s="80">
        <v>1.5</v>
      </c>
      <c r="B32" s="94">
        <v>3</v>
      </c>
      <c r="C32" s="81">
        <v>80</v>
      </c>
      <c r="D32" s="99">
        <v>100</v>
      </c>
      <c r="E32" s="79">
        <f t="shared" si="0"/>
        <v>22.32</v>
      </c>
      <c r="F32" s="106">
        <f t="shared" si="1"/>
        <v>1316.88</v>
      </c>
      <c r="G32" s="107">
        <f t="shared" si="2"/>
        <v>1339.2</v>
      </c>
      <c r="H32" s="19"/>
      <c r="I32" s="19"/>
    </row>
    <row r="33" spans="1:9" ht="11.25" customHeight="1">
      <c r="A33" s="80">
        <v>1.5</v>
      </c>
      <c r="B33" s="94">
        <v>3</v>
      </c>
      <c r="C33" s="81">
        <v>90</v>
      </c>
      <c r="D33" s="99">
        <v>50</v>
      </c>
      <c r="E33" s="79">
        <f t="shared" si="0"/>
        <v>12.555</v>
      </c>
      <c r="F33" s="106">
        <f t="shared" si="1"/>
        <v>778.41</v>
      </c>
      <c r="G33" s="107">
        <f t="shared" si="2"/>
        <v>790.965</v>
      </c>
      <c r="H33" s="19"/>
      <c r="I33" s="19"/>
    </row>
    <row r="34" spans="1:9" ht="11.25" customHeight="1">
      <c r="A34" s="80">
        <v>1.5</v>
      </c>
      <c r="B34" s="94">
        <v>3</v>
      </c>
      <c r="C34" s="81">
        <v>90</v>
      </c>
      <c r="D34" s="99">
        <v>100</v>
      </c>
      <c r="E34" s="79">
        <f t="shared" si="0"/>
        <v>25.11</v>
      </c>
      <c r="F34" s="106">
        <f t="shared" si="1"/>
        <v>1481.49</v>
      </c>
      <c r="G34" s="107">
        <f t="shared" si="2"/>
        <v>1506.6</v>
      </c>
      <c r="H34" s="19"/>
      <c r="I34" s="19"/>
    </row>
    <row r="35" spans="1:9" ht="11.25" customHeight="1">
      <c r="A35" s="80">
        <v>1.5</v>
      </c>
      <c r="B35" s="94">
        <v>3</v>
      </c>
      <c r="C35" s="81">
        <v>100</v>
      </c>
      <c r="D35" s="99">
        <v>50</v>
      </c>
      <c r="E35" s="79">
        <f t="shared" si="0"/>
        <v>13.95</v>
      </c>
      <c r="F35" s="106">
        <f t="shared" si="1"/>
        <v>864.9</v>
      </c>
      <c r="G35" s="107">
        <f t="shared" si="2"/>
        <v>878.8499999999999</v>
      </c>
      <c r="H35" s="19"/>
      <c r="I35" s="19"/>
    </row>
    <row r="36" spans="1:9" ht="11.25" customHeight="1">
      <c r="A36" s="80">
        <v>1.5</v>
      </c>
      <c r="B36" s="94">
        <v>3</v>
      </c>
      <c r="C36" s="81">
        <v>100</v>
      </c>
      <c r="D36" s="99">
        <v>100</v>
      </c>
      <c r="E36" s="79">
        <f t="shared" si="0"/>
        <v>27.9</v>
      </c>
      <c r="F36" s="106">
        <f t="shared" si="1"/>
        <v>1646.1</v>
      </c>
      <c r="G36" s="107">
        <f t="shared" si="2"/>
        <v>1674</v>
      </c>
      <c r="H36" s="19"/>
      <c r="I36" s="19"/>
    </row>
    <row r="37" spans="1:9" ht="11.25" customHeight="1">
      <c r="A37" s="80">
        <v>1.5</v>
      </c>
      <c r="B37" s="94">
        <v>3</v>
      </c>
      <c r="C37" s="81">
        <v>120</v>
      </c>
      <c r="D37" s="99">
        <v>50</v>
      </c>
      <c r="E37" s="79">
        <f t="shared" si="0"/>
        <v>16.74</v>
      </c>
      <c r="F37" s="106">
        <f t="shared" si="1"/>
        <v>1037.8799999999999</v>
      </c>
      <c r="G37" s="107">
        <f t="shared" si="2"/>
        <v>1054.62</v>
      </c>
      <c r="H37" s="19"/>
      <c r="I37" s="19"/>
    </row>
    <row r="38" spans="1:9" ht="11.25" customHeight="1">
      <c r="A38" s="80">
        <v>1.5</v>
      </c>
      <c r="B38" s="94">
        <v>3</v>
      </c>
      <c r="C38" s="81">
        <v>120</v>
      </c>
      <c r="D38" s="99">
        <v>100</v>
      </c>
      <c r="E38" s="79">
        <f t="shared" si="0"/>
        <v>33.48</v>
      </c>
      <c r="F38" s="106">
        <f t="shared" si="1"/>
        <v>1975.3199999999997</v>
      </c>
      <c r="G38" s="107">
        <f t="shared" si="2"/>
        <v>2008.7999999999997</v>
      </c>
      <c r="H38" s="19"/>
      <c r="I38" s="19"/>
    </row>
    <row r="39" spans="1:9" ht="11.25" customHeight="1">
      <c r="A39" s="80">
        <v>1.5</v>
      </c>
      <c r="B39" s="94">
        <v>3</v>
      </c>
      <c r="C39" s="81">
        <v>150</v>
      </c>
      <c r="D39" s="99">
        <v>50</v>
      </c>
      <c r="E39" s="79">
        <f t="shared" si="0"/>
        <v>20.925</v>
      </c>
      <c r="F39" s="106">
        <f t="shared" si="1"/>
        <v>1234.575</v>
      </c>
      <c r="G39" s="107">
        <f t="shared" si="2"/>
        <v>1255.5</v>
      </c>
      <c r="H39" s="19"/>
      <c r="I39" s="19"/>
    </row>
    <row r="40" spans="1:9" ht="11.25" customHeight="1">
      <c r="A40" s="80">
        <v>1.5</v>
      </c>
      <c r="B40" s="94">
        <v>3</v>
      </c>
      <c r="C40" s="81">
        <v>150</v>
      </c>
      <c r="D40" s="99">
        <v>100</v>
      </c>
      <c r="E40" s="79">
        <f t="shared" si="0"/>
        <v>41.85</v>
      </c>
      <c r="F40" s="106" t="s">
        <v>90</v>
      </c>
      <c r="G40" s="107">
        <f t="shared" si="2"/>
        <v>2511</v>
      </c>
      <c r="H40" s="19"/>
      <c r="I40" s="19"/>
    </row>
    <row r="41" spans="1:9" ht="11.25" customHeight="1" thickBot="1">
      <c r="A41" s="204">
        <v>1.5</v>
      </c>
      <c r="B41" s="205">
        <v>3</v>
      </c>
      <c r="C41" s="206">
        <v>200</v>
      </c>
      <c r="D41" s="207">
        <v>50</v>
      </c>
      <c r="E41" s="208">
        <f t="shared" si="0"/>
        <v>27.9</v>
      </c>
      <c r="F41" s="209">
        <f t="shared" si="1"/>
        <v>1646.1</v>
      </c>
      <c r="G41" s="210">
        <f t="shared" si="2"/>
        <v>1674</v>
      </c>
      <c r="H41" s="19"/>
      <c r="I41" s="19"/>
    </row>
    <row r="42" spans="1:9" ht="11.25" customHeight="1">
      <c r="A42" s="82">
        <v>2</v>
      </c>
      <c r="B42" s="96">
        <v>4</v>
      </c>
      <c r="C42" s="83">
        <v>90</v>
      </c>
      <c r="D42" s="100">
        <v>75</v>
      </c>
      <c r="E42" s="84">
        <f>A42*2*C42*D42*0.93/1000</f>
        <v>25.11</v>
      </c>
      <c r="F42" s="108">
        <f t="shared" si="1"/>
        <v>1481.49</v>
      </c>
      <c r="G42" s="109" t="s">
        <v>90</v>
      </c>
      <c r="H42" s="19"/>
      <c r="I42" s="19"/>
    </row>
    <row r="43" spans="1:9" ht="11.25" customHeight="1">
      <c r="A43" s="80">
        <v>2</v>
      </c>
      <c r="B43" s="94">
        <v>4</v>
      </c>
      <c r="C43" s="81">
        <v>100</v>
      </c>
      <c r="D43" s="99">
        <v>75</v>
      </c>
      <c r="E43" s="218">
        <f>A43*2*C43*D43*0.93/1000</f>
        <v>27.9</v>
      </c>
      <c r="F43" s="106" t="s">
        <v>90</v>
      </c>
      <c r="G43" s="107">
        <f>IF(E43&lt;20,E43*$G$16,E43*$G$15)</f>
        <v>1674</v>
      </c>
      <c r="H43" s="19"/>
      <c r="I43" s="19"/>
    </row>
    <row r="44" spans="1:9" ht="11.25" customHeight="1">
      <c r="A44" s="80">
        <v>2</v>
      </c>
      <c r="B44" s="94">
        <v>4</v>
      </c>
      <c r="C44" s="81">
        <v>120</v>
      </c>
      <c r="D44" s="99">
        <v>75</v>
      </c>
      <c r="E44" s="218">
        <f>A44*2*C44*D44*0.93/1000</f>
        <v>33.48</v>
      </c>
      <c r="F44" s="106" t="s">
        <v>90</v>
      </c>
      <c r="G44" s="107">
        <f>IF(E44&lt;20,E44*$G$16,E44*$G$15)</f>
        <v>2008.7999999999997</v>
      </c>
      <c r="H44" s="19"/>
      <c r="I44" s="19"/>
    </row>
    <row r="45" spans="1:9" ht="11.25" customHeight="1" thickBot="1">
      <c r="A45" s="211">
        <v>2</v>
      </c>
      <c r="B45" s="212">
        <v>4</v>
      </c>
      <c r="C45" s="213">
        <v>150</v>
      </c>
      <c r="D45" s="214">
        <v>75</v>
      </c>
      <c r="E45" s="215">
        <f>A45*2*C45*D45*0.93/1000</f>
        <v>41.85</v>
      </c>
      <c r="F45" s="216" t="s">
        <v>90</v>
      </c>
      <c r="G45" s="217">
        <f>IF(E45&lt;20,E45*$G$16,E45*$G$15)</f>
        <v>2511</v>
      </c>
      <c r="H45" s="19"/>
      <c r="I45" s="19"/>
    </row>
    <row r="46" spans="1:9" ht="11.25" customHeight="1">
      <c r="A46" s="201">
        <v>3</v>
      </c>
      <c r="B46" s="202">
        <v>6</v>
      </c>
      <c r="C46" s="203">
        <v>80</v>
      </c>
      <c r="D46" s="98">
        <v>50</v>
      </c>
      <c r="E46" s="85">
        <f t="shared" si="0"/>
        <v>22.32</v>
      </c>
      <c r="F46" s="112">
        <f t="shared" si="1"/>
        <v>1316.88</v>
      </c>
      <c r="G46" s="113">
        <f t="shared" si="2"/>
        <v>1339.2</v>
      </c>
      <c r="H46" s="19"/>
      <c r="I46" s="19"/>
    </row>
    <row r="47" spans="1:9" ht="11.25" customHeight="1">
      <c r="A47" s="20">
        <v>3</v>
      </c>
      <c r="B47" s="92">
        <v>6</v>
      </c>
      <c r="C47" s="21">
        <v>90</v>
      </c>
      <c r="D47" s="99">
        <v>50</v>
      </c>
      <c r="E47" s="85">
        <f t="shared" si="0"/>
        <v>25.11</v>
      </c>
      <c r="F47" s="106">
        <f t="shared" si="1"/>
        <v>1481.49</v>
      </c>
      <c r="G47" s="107">
        <f t="shared" si="2"/>
        <v>1506.6</v>
      </c>
      <c r="H47" s="19"/>
      <c r="I47" s="19"/>
    </row>
    <row r="48" spans="1:9" ht="11.25" customHeight="1">
      <c r="A48" s="20">
        <v>3</v>
      </c>
      <c r="B48" s="92">
        <v>6</v>
      </c>
      <c r="C48" s="21">
        <v>100</v>
      </c>
      <c r="D48" s="99">
        <v>50</v>
      </c>
      <c r="E48" s="85">
        <f t="shared" si="0"/>
        <v>27.9</v>
      </c>
      <c r="F48" s="106">
        <f t="shared" si="1"/>
        <v>1646.1</v>
      </c>
      <c r="G48" s="107">
        <f t="shared" si="2"/>
        <v>1674</v>
      </c>
      <c r="H48" s="19"/>
      <c r="I48" s="19"/>
    </row>
    <row r="49" spans="1:9" ht="11.25" customHeight="1">
      <c r="A49" s="20">
        <v>3</v>
      </c>
      <c r="B49" s="92">
        <v>6</v>
      </c>
      <c r="C49" s="21">
        <v>120</v>
      </c>
      <c r="D49" s="99">
        <v>50</v>
      </c>
      <c r="E49" s="85">
        <f t="shared" si="0"/>
        <v>33.48</v>
      </c>
      <c r="F49" s="106">
        <f t="shared" si="1"/>
        <v>1975.3199999999997</v>
      </c>
      <c r="G49" s="107">
        <f t="shared" si="2"/>
        <v>2008.7999999999997</v>
      </c>
      <c r="H49" s="19"/>
      <c r="I49" s="19"/>
    </row>
    <row r="50" spans="1:9" ht="11.25" customHeight="1">
      <c r="A50" s="20">
        <v>3</v>
      </c>
      <c r="B50" s="92">
        <v>6</v>
      </c>
      <c r="C50" s="21">
        <v>150</v>
      </c>
      <c r="D50" s="99">
        <v>25</v>
      </c>
      <c r="E50" s="85">
        <f t="shared" si="0"/>
        <v>20.925</v>
      </c>
      <c r="F50" s="106" t="s">
        <v>90</v>
      </c>
      <c r="G50" s="107">
        <f t="shared" si="2"/>
        <v>1255.5</v>
      </c>
      <c r="H50" s="19"/>
      <c r="I50" s="19"/>
    </row>
    <row r="51" spans="1:9" ht="11.25" customHeight="1">
      <c r="A51" s="20">
        <v>3</v>
      </c>
      <c r="B51" s="92">
        <v>6</v>
      </c>
      <c r="C51" s="21">
        <v>150</v>
      </c>
      <c r="D51" s="99">
        <v>50</v>
      </c>
      <c r="E51" s="85">
        <f t="shared" si="0"/>
        <v>41.85</v>
      </c>
      <c r="F51" s="106" t="s">
        <v>90</v>
      </c>
      <c r="G51" s="107">
        <f t="shared" si="2"/>
        <v>2511</v>
      </c>
      <c r="H51" s="19"/>
      <c r="I51" s="19"/>
    </row>
    <row r="52" spans="1:9" ht="11.25" customHeight="1">
      <c r="A52" s="20">
        <v>3</v>
      </c>
      <c r="B52" s="92">
        <v>6</v>
      </c>
      <c r="C52" s="21">
        <v>200</v>
      </c>
      <c r="D52" s="99">
        <v>25</v>
      </c>
      <c r="E52" s="85">
        <f t="shared" si="0"/>
        <v>27.9</v>
      </c>
      <c r="F52" s="106" t="s">
        <v>90</v>
      </c>
      <c r="G52" s="107">
        <f t="shared" si="2"/>
        <v>1674</v>
      </c>
      <c r="H52" s="19"/>
      <c r="I52" s="19"/>
    </row>
    <row r="53" spans="1:9" ht="11.25" customHeight="1" thickBot="1">
      <c r="A53" s="22">
        <v>3</v>
      </c>
      <c r="B53" s="93">
        <v>6</v>
      </c>
      <c r="C53" s="23">
        <v>200</v>
      </c>
      <c r="D53" s="102">
        <v>50</v>
      </c>
      <c r="E53" s="223">
        <f t="shared" si="0"/>
        <v>55.8</v>
      </c>
      <c r="F53" s="110" t="s">
        <v>90</v>
      </c>
      <c r="G53" s="111">
        <f t="shared" si="2"/>
        <v>3348</v>
      </c>
      <c r="H53" s="19"/>
      <c r="I53" s="19"/>
    </row>
    <row r="54" spans="1:7" ht="16.5" customHeight="1">
      <c r="A54" s="24"/>
      <c r="B54" s="24"/>
      <c r="C54" s="24"/>
      <c r="D54" s="25"/>
      <c r="E54" s="26"/>
      <c r="F54" s="27"/>
      <c r="G54" s="27"/>
    </row>
    <row r="55" spans="1:10" ht="18" customHeight="1">
      <c r="A55" s="29" t="s">
        <v>13</v>
      </c>
      <c r="B55" s="29"/>
      <c r="C55" s="30"/>
      <c r="D55" s="30"/>
      <c r="E55" s="30"/>
      <c r="F55" s="30"/>
      <c r="G55" s="28"/>
      <c r="J55" s="19"/>
    </row>
    <row r="56" spans="1:7" ht="15.75">
      <c r="A56" s="283" t="s">
        <v>14</v>
      </c>
      <c r="B56" s="283"/>
      <c r="C56" s="283"/>
      <c r="D56" s="283"/>
      <c r="E56" s="283"/>
      <c r="F56" s="283"/>
      <c r="G56" s="283"/>
    </row>
    <row r="57" spans="1:7" ht="15.75" customHeight="1">
      <c r="A57" s="283" t="s">
        <v>87</v>
      </c>
      <c r="B57" s="283"/>
      <c r="C57" s="283"/>
      <c r="D57" s="283"/>
      <c r="E57" s="283"/>
      <c r="F57" s="283"/>
      <c r="G57" s="283"/>
    </row>
    <row r="58" spans="1:7" ht="15.75" customHeight="1">
      <c r="A58" s="283" t="s">
        <v>152</v>
      </c>
      <c r="B58" s="283"/>
      <c r="C58" s="283"/>
      <c r="D58" s="283"/>
      <c r="E58" s="283"/>
      <c r="F58" s="283"/>
      <c r="G58" s="283"/>
    </row>
    <row r="59" spans="1:7" ht="12" customHeight="1">
      <c r="A59" s="31"/>
      <c r="B59" s="31"/>
      <c r="C59" s="32"/>
      <c r="D59" s="32"/>
      <c r="E59" s="32"/>
      <c r="F59" s="32"/>
      <c r="G59" s="7"/>
    </row>
    <row r="60" spans="1:7" ht="18" customHeight="1">
      <c r="A60" s="33" t="s">
        <v>93</v>
      </c>
      <c r="B60" s="33"/>
      <c r="C60" s="32"/>
      <c r="D60" s="32"/>
      <c r="E60" s="32"/>
      <c r="F60" s="32"/>
      <c r="G60" s="7"/>
    </row>
    <row r="61" spans="1:7" ht="18" customHeight="1">
      <c r="A61" s="103" t="s">
        <v>153</v>
      </c>
      <c r="B61" s="103"/>
      <c r="C61" s="32"/>
      <c r="D61" s="32"/>
      <c r="E61" s="32"/>
      <c r="F61" s="32"/>
      <c r="G61" s="7"/>
    </row>
    <row r="62" spans="1:7" ht="15" customHeight="1">
      <c r="A62" s="7"/>
      <c r="B62" s="7"/>
      <c r="C62" s="8"/>
      <c r="D62" s="8"/>
      <c r="E62" s="8"/>
      <c r="F62" s="8"/>
      <c r="G62" s="7"/>
    </row>
    <row r="63" spans="1:7" ht="16.5" customHeight="1">
      <c r="A63" s="7"/>
      <c r="B63" s="7"/>
      <c r="C63" s="1"/>
      <c r="D63" s="8"/>
      <c r="E63" s="8"/>
      <c r="F63" s="8"/>
      <c r="G63" s="7"/>
    </row>
    <row r="64" spans="1:6" ht="15" customHeight="1">
      <c r="A64" s="7"/>
      <c r="B64" s="7"/>
      <c r="C64" s="8"/>
      <c r="D64" s="8"/>
      <c r="E64" s="8"/>
      <c r="F64" s="8"/>
    </row>
    <row r="67" ht="12.75">
      <c r="C67" s="5"/>
    </row>
  </sheetData>
  <sheetProtection/>
  <mergeCells count="17">
    <mergeCell ref="A57:G57"/>
    <mergeCell ref="A12:A17"/>
    <mergeCell ref="C12:C17"/>
    <mergeCell ref="D12:D17"/>
    <mergeCell ref="E12:E17"/>
    <mergeCell ref="F12:G12"/>
    <mergeCell ref="F14:G14"/>
    <mergeCell ref="E10:G10"/>
    <mergeCell ref="E6:G6"/>
    <mergeCell ref="E7:G7"/>
    <mergeCell ref="E8:G8"/>
    <mergeCell ref="E9:G9"/>
    <mergeCell ref="A58:G58"/>
    <mergeCell ref="A11:G11"/>
    <mergeCell ref="B12:B17"/>
    <mergeCell ref="F17:G17"/>
    <mergeCell ref="A56:G56"/>
  </mergeCells>
  <hyperlinks>
    <hyperlink ref="E10" r:id="rId1" display="http://takles.com.ua/"/>
  </hyperlinks>
  <printOptions/>
  <pageMargins left="0.7874015748031497" right="0.7874015748031497" top="0.7874015748031497" bottom="0.7874015748031497" header="0" footer="0"/>
  <pageSetup firstPageNumber="1" useFirstPageNumber="1" horizontalDpi="300" verticalDpi="300" orientation="portrait" scale="8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41"/>
  <sheetViews>
    <sheetView view="pageBreakPreview" zoomScale="120" zoomScaleNormal="115" zoomScaleSheetLayoutView="120" zoomScalePageLayoutView="0" workbookViewId="0" topLeftCell="A34">
      <selection activeCell="A1" sqref="A1"/>
    </sheetView>
  </sheetViews>
  <sheetFormatPr defaultColWidth="11.57421875" defaultRowHeight="15"/>
  <cols>
    <col min="1" max="1" width="42.140625" style="9" customWidth="1"/>
    <col min="2" max="2" width="13.421875" style="37" customWidth="1"/>
    <col min="3" max="3" width="12.140625" style="37" customWidth="1"/>
    <col min="4" max="4" width="19.57421875" style="37" customWidth="1"/>
    <col min="5" max="5" width="12.421875" style="37" customWidth="1"/>
    <col min="6" max="16384" width="11.57421875" style="9" customWidth="1"/>
  </cols>
  <sheetData>
    <row r="1" spans="1:5" ht="12.75">
      <c r="A1" s="7"/>
      <c r="B1" s="8"/>
      <c r="C1" s="8"/>
      <c r="D1" s="8"/>
      <c r="E1" s="8"/>
    </row>
    <row r="2" spans="1:5" ht="12.75">
      <c r="A2" s="7"/>
      <c r="B2" s="8"/>
      <c r="C2" s="8"/>
      <c r="D2" s="8"/>
      <c r="E2" s="8"/>
    </row>
    <row r="3" spans="1:5" ht="12.75">
      <c r="A3" s="12"/>
      <c r="B3" s="13"/>
      <c r="C3" s="13"/>
      <c r="D3" s="13"/>
      <c r="E3" s="13"/>
    </row>
    <row r="4" spans="1:5" ht="12.75">
      <c r="A4" s="12"/>
      <c r="B4" s="13"/>
      <c r="C4" s="13"/>
      <c r="D4" s="13"/>
      <c r="E4" s="13"/>
    </row>
    <row r="5" spans="1:5" ht="12.75">
      <c r="A5" s="12"/>
      <c r="B5" s="13"/>
      <c r="C5" s="13"/>
      <c r="D5" s="13"/>
      <c r="E5" s="13"/>
    </row>
    <row r="6" spans="1:5" ht="12.75">
      <c r="A6" s="12"/>
      <c r="B6" s="8"/>
      <c r="C6" s="8"/>
      <c r="D6" s="8"/>
      <c r="E6" s="8"/>
    </row>
    <row r="7" spans="1:5" ht="12.75">
      <c r="A7" s="12"/>
      <c r="B7" s="8"/>
      <c r="C7" s="8"/>
      <c r="D7" s="8"/>
      <c r="E7" s="8"/>
    </row>
    <row r="8" spans="1:5" ht="12.75">
      <c r="A8" s="12"/>
      <c r="B8" s="8"/>
      <c r="C8" s="8"/>
      <c r="D8" s="8"/>
      <c r="E8" s="8"/>
    </row>
    <row r="9" spans="1:5" ht="14.25">
      <c r="A9" s="12"/>
      <c r="B9" s="273" t="s">
        <v>41</v>
      </c>
      <c r="C9" s="273"/>
      <c r="D9" s="273"/>
      <c r="E9" s="273"/>
    </row>
    <row r="10" spans="1:5" ht="15">
      <c r="A10" s="12"/>
      <c r="B10" s="274" t="s">
        <v>22</v>
      </c>
      <c r="C10" s="274"/>
      <c r="D10" s="274"/>
      <c r="E10" s="274"/>
    </row>
    <row r="11" spans="1:5" ht="14.25">
      <c r="A11" s="12"/>
      <c r="B11" s="322" t="s">
        <v>175</v>
      </c>
      <c r="C11" s="323"/>
      <c r="D11" s="323"/>
      <c r="E11" s="323"/>
    </row>
    <row r="12" spans="1:5" ht="14.25" customHeight="1">
      <c r="A12" s="12"/>
      <c r="B12" s="276" t="s">
        <v>2</v>
      </c>
      <c r="C12" s="276"/>
      <c r="D12" s="276"/>
      <c r="E12" s="276"/>
    </row>
    <row r="13" spans="1:5" ht="12.75">
      <c r="A13" s="12"/>
      <c r="B13" s="13"/>
      <c r="C13" s="13"/>
      <c r="D13" s="13"/>
      <c r="E13" s="13"/>
    </row>
    <row r="14" spans="1:5" ht="12.75">
      <c r="A14" s="12"/>
      <c r="B14" s="13"/>
      <c r="C14" s="13"/>
      <c r="D14" s="13"/>
      <c r="E14" s="13"/>
    </row>
    <row r="15" spans="1:5" ht="12.75">
      <c r="A15" s="12"/>
      <c r="B15" s="13"/>
      <c r="C15" s="13"/>
      <c r="D15" s="13"/>
      <c r="E15" s="13"/>
    </row>
    <row r="16" spans="2:5" ht="14.25" customHeight="1">
      <c r="B16" s="43"/>
      <c r="C16" s="43"/>
      <c r="D16" s="43"/>
      <c r="E16" s="43"/>
    </row>
    <row r="17" spans="1:5" ht="19.5" customHeight="1">
      <c r="A17" s="44"/>
      <c r="B17" s="324"/>
      <c r="C17" s="324"/>
      <c r="D17" s="324"/>
      <c r="E17" s="324"/>
    </row>
    <row r="18" spans="1:5" ht="8.25" customHeight="1" thickBot="1">
      <c r="A18" s="15"/>
      <c r="B18" s="10"/>
      <c r="C18" s="10"/>
      <c r="D18" s="10"/>
      <c r="E18" s="10"/>
    </row>
    <row r="19" spans="1:5" ht="18" customHeight="1">
      <c r="A19" s="300" t="s">
        <v>19</v>
      </c>
      <c r="B19" s="306" t="s">
        <v>20</v>
      </c>
      <c r="C19" s="307"/>
      <c r="D19" s="304"/>
      <c r="E19" s="305"/>
    </row>
    <row r="20" spans="1:5" s="46" customFormat="1" ht="16.5" thickBot="1">
      <c r="A20" s="301"/>
      <c r="B20" s="314" t="s">
        <v>145</v>
      </c>
      <c r="C20" s="315"/>
      <c r="D20" s="193"/>
      <c r="E20" s="45"/>
    </row>
    <row r="21" spans="1:5" ht="15">
      <c r="A21" s="175" t="s">
        <v>172</v>
      </c>
      <c r="B21" s="316">
        <v>20</v>
      </c>
      <c r="C21" s="317"/>
      <c r="D21" s="193"/>
      <c r="E21" s="45"/>
    </row>
    <row r="22" spans="1:5" ht="15">
      <c r="A22" s="175" t="s">
        <v>173</v>
      </c>
      <c r="B22" s="318">
        <v>20</v>
      </c>
      <c r="C22" s="319"/>
      <c r="D22" s="193"/>
      <c r="E22" s="45"/>
    </row>
    <row r="23" spans="1:5" ht="15">
      <c r="A23" s="176" t="s">
        <v>118</v>
      </c>
      <c r="B23" s="318">
        <v>19</v>
      </c>
      <c r="C23" s="319"/>
      <c r="D23" s="7"/>
      <c r="E23" s="7"/>
    </row>
    <row r="24" spans="1:5" ht="15">
      <c r="A24" s="176" t="s">
        <v>119</v>
      </c>
      <c r="B24" s="318">
        <v>18</v>
      </c>
      <c r="C24" s="319"/>
      <c r="D24" s="312"/>
      <c r="E24" s="313"/>
    </row>
    <row r="25" spans="1:5" ht="15.75" thickBot="1">
      <c r="A25" s="177" t="s">
        <v>21</v>
      </c>
      <c r="B25" s="320">
        <v>18</v>
      </c>
      <c r="C25" s="321"/>
      <c r="D25" s="7"/>
      <c r="E25" s="7"/>
    </row>
    <row r="26" spans="1:5" ht="14.25" customHeight="1">
      <c r="A26" s="47"/>
      <c r="B26" s="11"/>
      <c r="C26" s="11"/>
      <c r="D26" s="11"/>
      <c r="E26" s="11"/>
    </row>
    <row r="27" spans="1:5" ht="10.5" customHeight="1">
      <c r="A27" s="302" t="s">
        <v>146</v>
      </c>
      <c r="B27" s="308" t="s">
        <v>138</v>
      </c>
      <c r="C27" s="309"/>
      <c r="D27" s="11"/>
      <c r="E27" s="11"/>
    </row>
    <row r="28" spans="1:5" ht="9" customHeight="1">
      <c r="A28" s="303"/>
      <c r="B28" s="310"/>
      <c r="C28" s="311"/>
      <c r="D28" s="32"/>
      <c r="E28" s="32"/>
    </row>
    <row r="29" spans="1:5" ht="18">
      <c r="A29" s="48" t="s">
        <v>13</v>
      </c>
      <c r="B29" s="32"/>
      <c r="C29" s="32"/>
      <c r="D29" s="32"/>
      <c r="E29" s="32"/>
    </row>
    <row r="30" spans="1:5" ht="15.75">
      <c r="A30" s="49" t="s">
        <v>14</v>
      </c>
      <c r="B30" s="50"/>
      <c r="C30" s="50"/>
      <c r="D30" s="50"/>
      <c r="E30" s="50"/>
    </row>
    <row r="31" spans="1:5" ht="15.75">
      <c r="A31" s="49" t="s">
        <v>39</v>
      </c>
      <c r="B31" s="50"/>
      <c r="C31" s="50"/>
      <c r="D31" s="50"/>
      <c r="E31" s="50"/>
    </row>
    <row r="32" spans="1:5" ht="10.5" customHeight="1">
      <c r="A32" s="31"/>
      <c r="B32" s="32"/>
      <c r="C32" s="32"/>
      <c r="D32" s="32"/>
      <c r="E32" s="32"/>
    </row>
    <row r="33" spans="1:5" ht="18.75">
      <c r="A33" s="33" t="s">
        <v>15</v>
      </c>
      <c r="B33" s="32"/>
      <c r="C33" s="32"/>
      <c r="D33" s="32"/>
      <c r="E33" s="32"/>
    </row>
    <row r="34" spans="1:5" ht="15">
      <c r="A34" s="34" t="s">
        <v>183</v>
      </c>
      <c r="B34" s="35"/>
      <c r="C34" s="35"/>
      <c r="D34" s="35"/>
      <c r="E34" s="35"/>
    </row>
    <row r="35" spans="1:5" ht="15">
      <c r="A35" s="34" t="s">
        <v>144</v>
      </c>
      <c r="B35" s="35"/>
      <c r="C35" s="35"/>
      <c r="D35" s="35"/>
      <c r="E35" s="35"/>
    </row>
    <row r="36" spans="1:5" ht="12.75">
      <c r="A36" s="7"/>
      <c r="B36" s="8"/>
      <c r="C36" s="8"/>
      <c r="D36" s="8"/>
      <c r="E36" s="8"/>
    </row>
    <row r="37" spans="1:5" ht="21" customHeight="1">
      <c r="A37" s="7"/>
      <c r="B37" s="1"/>
      <c r="C37" s="8"/>
      <c r="D37" s="8"/>
      <c r="E37" s="8"/>
    </row>
    <row r="38" spans="1:5" ht="15" customHeight="1">
      <c r="A38" s="7"/>
      <c r="B38" s="8"/>
      <c r="C38" s="8"/>
      <c r="D38" s="8"/>
      <c r="E38" s="8"/>
    </row>
    <row r="41" ht="12.75">
      <c r="B41" s="5"/>
    </row>
  </sheetData>
  <sheetProtection/>
  <mergeCells count="17">
    <mergeCell ref="B24:C24"/>
    <mergeCell ref="B25:C25"/>
    <mergeCell ref="B9:E9"/>
    <mergeCell ref="B10:E10"/>
    <mergeCell ref="B11:E11"/>
    <mergeCell ref="B12:E12"/>
    <mergeCell ref="B17:E17"/>
    <mergeCell ref="A19:A20"/>
    <mergeCell ref="A27:A28"/>
    <mergeCell ref="D19:E19"/>
    <mergeCell ref="B19:C19"/>
    <mergeCell ref="B27:C28"/>
    <mergeCell ref="D24:E24"/>
    <mergeCell ref="B20:C20"/>
    <mergeCell ref="B21:C21"/>
    <mergeCell ref="B22:C22"/>
    <mergeCell ref="B23:C23"/>
  </mergeCells>
  <hyperlinks>
    <hyperlink ref="B12" r:id="rId1" display="http://takles.com.ua/"/>
  </hyperlinks>
  <printOptions/>
  <pageMargins left="0.7874015748031497" right="0.7874015748031497" top="0.7874015748031497" bottom="0.7874015748031497" header="0" footer="0"/>
  <pageSetup firstPageNumber="1" useFirstPageNumber="1" horizontalDpi="300" verticalDpi="300" orientation="landscape" scale="81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K39"/>
  <sheetViews>
    <sheetView view="pageBreakPreview" zoomScale="120" zoomScaleNormal="115" zoomScaleSheetLayoutView="120" zoomScalePageLayoutView="0" workbookViewId="0" topLeftCell="A19">
      <selection activeCell="D14" sqref="D14:J14"/>
    </sheetView>
  </sheetViews>
  <sheetFormatPr defaultColWidth="11.57421875" defaultRowHeight="15"/>
  <cols>
    <col min="1" max="1" width="9.00390625" style="9" customWidth="1"/>
    <col min="2" max="2" width="15.140625" style="9" customWidth="1"/>
    <col min="3" max="3" width="12.8515625" style="37" bestFit="1" customWidth="1"/>
    <col min="4" max="4" width="10.28125" style="37" bestFit="1" customWidth="1"/>
    <col min="5" max="5" width="9.140625" style="37" bestFit="1" customWidth="1"/>
    <col min="6" max="7" width="8.00390625" style="37" bestFit="1" customWidth="1"/>
    <col min="8" max="8" width="9.140625" style="37" bestFit="1" customWidth="1"/>
    <col min="9" max="9" width="10.140625" style="37" bestFit="1" customWidth="1"/>
    <col min="10" max="10" width="10.00390625" style="37" bestFit="1" customWidth="1"/>
    <col min="11" max="11" width="8.140625" style="146" customWidth="1"/>
    <col min="12" max="12" width="6.421875" style="9" bestFit="1" customWidth="1"/>
    <col min="13" max="16384" width="11.57421875" style="9" customWidth="1"/>
  </cols>
  <sheetData>
    <row r="1" spans="1:10" ht="33.75" customHeight="1">
      <c r="A1" s="7"/>
      <c r="B1" s="51"/>
      <c r="C1" s="51"/>
      <c r="D1" s="51"/>
      <c r="E1" s="51"/>
      <c r="F1" s="51"/>
      <c r="G1" s="51"/>
      <c r="H1" s="51"/>
      <c r="I1" s="51"/>
      <c r="J1" s="51"/>
    </row>
    <row r="2" spans="1:10" ht="21.75" customHeight="1">
      <c r="A2" s="7"/>
      <c r="B2" s="51"/>
      <c r="C2" s="51"/>
      <c r="D2" s="51"/>
      <c r="E2" s="51"/>
      <c r="F2" s="51"/>
      <c r="G2" s="51"/>
      <c r="H2" s="51"/>
      <c r="I2" s="51"/>
      <c r="J2" s="51"/>
    </row>
    <row r="3" spans="1:10" ht="12.75" customHeight="1">
      <c r="A3" s="7"/>
      <c r="B3" s="51"/>
      <c r="C3" s="51"/>
      <c r="D3" s="51"/>
      <c r="E3" s="51"/>
      <c r="F3" s="51"/>
      <c r="G3" s="51"/>
      <c r="H3" s="51"/>
      <c r="I3" s="51"/>
      <c r="J3" s="51"/>
    </row>
    <row r="4" spans="1:10" ht="14.25" customHeight="1">
      <c r="A4" s="7"/>
      <c r="B4" s="43"/>
      <c r="C4" s="273" t="s">
        <v>41</v>
      </c>
      <c r="D4" s="273"/>
      <c r="E4" s="273"/>
      <c r="F4" s="273"/>
      <c r="G4" s="273"/>
      <c r="H4" s="273"/>
      <c r="I4" s="273"/>
      <c r="J4" s="273"/>
    </row>
    <row r="5" spans="1:10" ht="15">
      <c r="A5" s="7"/>
      <c r="B5" s="60"/>
      <c r="C5" s="274" t="s">
        <v>1</v>
      </c>
      <c r="D5" s="274"/>
      <c r="E5" s="274"/>
      <c r="F5" s="274"/>
      <c r="G5" s="274"/>
      <c r="H5" s="274"/>
      <c r="I5" s="274"/>
      <c r="J5" s="274"/>
    </row>
    <row r="6" spans="1:10" ht="14.25">
      <c r="A6" s="7"/>
      <c r="B6" s="61"/>
      <c r="C6" s="323" t="s">
        <v>175</v>
      </c>
      <c r="D6" s="323"/>
      <c r="E6" s="323"/>
      <c r="F6" s="323"/>
      <c r="G6" s="323"/>
      <c r="H6" s="323"/>
      <c r="I6" s="323"/>
      <c r="J6" s="323"/>
    </row>
    <row r="7" spans="1:10" ht="14.25">
      <c r="A7" s="7"/>
      <c r="B7" s="61"/>
      <c r="C7" s="276" t="s">
        <v>2</v>
      </c>
      <c r="D7" s="323"/>
      <c r="E7" s="323"/>
      <c r="F7" s="323"/>
      <c r="G7" s="323"/>
      <c r="H7" s="323"/>
      <c r="I7" s="323"/>
      <c r="J7" s="323"/>
    </row>
    <row r="8" spans="1:10" ht="14.25">
      <c r="A8" s="7"/>
      <c r="B8" s="14"/>
      <c r="C8" s="62"/>
      <c r="D8" s="8"/>
      <c r="E8" s="8"/>
      <c r="F8" s="8"/>
      <c r="G8" s="8"/>
      <c r="H8" s="14"/>
      <c r="I8" s="14"/>
      <c r="J8" s="14"/>
    </row>
    <row r="9" spans="1:10" ht="36" customHeight="1" thickBot="1">
      <c r="A9" s="7"/>
      <c r="B9" s="51"/>
      <c r="C9" s="334" t="s">
        <v>112</v>
      </c>
      <c r="D9" s="334"/>
      <c r="E9" s="334"/>
      <c r="F9" s="334"/>
      <c r="G9" s="334"/>
      <c r="H9" s="334"/>
      <c r="I9" s="334"/>
      <c r="J9" s="334"/>
    </row>
    <row r="10" spans="1:10" ht="15.75">
      <c r="A10" s="330" t="s">
        <v>23</v>
      </c>
      <c r="B10" s="328" t="s">
        <v>25</v>
      </c>
      <c r="C10" s="332" t="s">
        <v>27</v>
      </c>
      <c r="D10" s="335" t="s">
        <v>28</v>
      </c>
      <c r="E10" s="336"/>
      <c r="F10" s="336"/>
      <c r="G10" s="336"/>
      <c r="H10" s="336"/>
      <c r="I10" s="336"/>
      <c r="J10" s="337"/>
    </row>
    <row r="11" spans="1:10" ht="22.5" customHeight="1" thickBot="1">
      <c r="A11" s="331"/>
      <c r="B11" s="329"/>
      <c r="C11" s="333"/>
      <c r="D11" s="188" t="s">
        <v>124</v>
      </c>
      <c r="E11" s="189" t="s">
        <v>125</v>
      </c>
      <c r="F11" s="189" t="s">
        <v>126</v>
      </c>
      <c r="G11" s="189" t="s">
        <v>127</v>
      </c>
      <c r="H11" s="190" t="s">
        <v>111</v>
      </c>
      <c r="I11" s="190" t="s">
        <v>102</v>
      </c>
      <c r="J11" s="191" t="s">
        <v>104</v>
      </c>
    </row>
    <row r="12" spans="1:11" ht="38.25">
      <c r="A12" s="142" t="s">
        <v>64</v>
      </c>
      <c r="B12" s="143" t="s">
        <v>32</v>
      </c>
      <c r="C12" s="178" t="s">
        <v>128</v>
      </c>
      <c r="D12" s="180">
        <v>1.2</v>
      </c>
      <c r="E12" s="181">
        <v>1.1</v>
      </c>
      <c r="F12" s="141">
        <v>1.05</v>
      </c>
      <c r="G12" s="141">
        <v>1</v>
      </c>
      <c r="H12" s="141">
        <v>0.95</v>
      </c>
      <c r="I12" s="141">
        <v>0.92</v>
      </c>
      <c r="J12" s="148">
        <v>0.9</v>
      </c>
      <c r="K12" s="147"/>
    </row>
    <row r="13" spans="1:11" ht="38.25">
      <c r="A13" s="142" t="s">
        <v>65</v>
      </c>
      <c r="B13" s="143" t="s">
        <v>34</v>
      </c>
      <c r="C13" s="178" t="s">
        <v>128</v>
      </c>
      <c r="D13" s="180">
        <v>1.4</v>
      </c>
      <c r="E13" s="181">
        <v>1.3</v>
      </c>
      <c r="F13" s="141">
        <v>1.25</v>
      </c>
      <c r="G13" s="141">
        <v>1.2</v>
      </c>
      <c r="H13" s="141">
        <v>1.17</v>
      </c>
      <c r="I13" s="141">
        <v>1.15</v>
      </c>
      <c r="J13" s="148">
        <v>1.13</v>
      </c>
      <c r="K13" s="147"/>
    </row>
    <row r="14" spans="1:11" ht="25.5">
      <c r="A14" s="142" t="s">
        <v>24</v>
      </c>
      <c r="B14" s="143" t="s">
        <v>26</v>
      </c>
      <c r="C14" s="186" t="s">
        <v>147</v>
      </c>
      <c r="D14" s="180">
        <v>1.6</v>
      </c>
      <c r="E14" s="181">
        <v>1.6</v>
      </c>
      <c r="F14" s="141">
        <v>1.6</v>
      </c>
      <c r="G14" s="141">
        <v>1.56</v>
      </c>
      <c r="H14" s="141">
        <v>1.56</v>
      </c>
      <c r="I14" s="141">
        <v>1.56</v>
      </c>
      <c r="J14" s="148">
        <v>1.5</v>
      </c>
      <c r="K14" s="147"/>
    </row>
    <row r="15" spans="1:11" ht="38.25">
      <c r="A15" s="142" t="s">
        <v>129</v>
      </c>
      <c r="B15" s="143" t="s">
        <v>132</v>
      </c>
      <c r="C15" s="179" t="s">
        <v>131</v>
      </c>
      <c r="D15" s="180">
        <v>1.55</v>
      </c>
      <c r="E15" s="181">
        <v>1.45</v>
      </c>
      <c r="F15" s="141">
        <v>1.4</v>
      </c>
      <c r="G15" s="141">
        <v>1.35</v>
      </c>
      <c r="H15" s="141">
        <v>1.32</v>
      </c>
      <c r="I15" s="141">
        <v>1.3</v>
      </c>
      <c r="J15" s="148">
        <v>1.28</v>
      </c>
      <c r="K15" s="147"/>
    </row>
    <row r="16" spans="1:10" ht="12.75">
      <c r="A16" s="142" t="s">
        <v>133</v>
      </c>
      <c r="B16" s="143" t="s">
        <v>132</v>
      </c>
      <c r="C16" s="187" t="s">
        <v>134</v>
      </c>
      <c r="D16" s="180">
        <v>1.55</v>
      </c>
      <c r="E16" s="181">
        <v>1.45</v>
      </c>
      <c r="F16" s="141">
        <v>1.4</v>
      </c>
      <c r="G16" s="141">
        <v>1.35</v>
      </c>
      <c r="H16" s="141">
        <v>1.32</v>
      </c>
      <c r="I16" s="141">
        <v>1.3</v>
      </c>
      <c r="J16" s="148">
        <v>1.28</v>
      </c>
    </row>
    <row r="17" spans="1:11" ht="38.25">
      <c r="A17" s="142" t="s">
        <v>29</v>
      </c>
      <c r="B17" s="143" t="s">
        <v>30</v>
      </c>
      <c r="C17" s="178" t="s">
        <v>128</v>
      </c>
      <c r="D17" s="180">
        <v>2</v>
      </c>
      <c r="E17" s="181">
        <v>1.95</v>
      </c>
      <c r="F17" s="141">
        <v>1.9</v>
      </c>
      <c r="G17" s="141">
        <v>1.87</v>
      </c>
      <c r="H17" s="141">
        <v>1.84</v>
      </c>
      <c r="I17" s="141">
        <v>1.82</v>
      </c>
      <c r="J17" s="148">
        <v>1.8</v>
      </c>
      <c r="K17" s="147"/>
    </row>
    <row r="18" spans="1:10" ht="39" thickBot="1">
      <c r="A18" s="144" t="s">
        <v>66</v>
      </c>
      <c r="B18" s="145" t="s">
        <v>31</v>
      </c>
      <c r="C18" s="178" t="s">
        <v>128</v>
      </c>
      <c r="D18" s="182">
        <v>2.2</v>
      </c>
      <c r="E18" s="183">
        <v>2.1</v>
      </c>
      <c r="F18" s="149">
        <v>2.05</v>
      </c>
      <c r="G18" s="149">
        <v>2</v>
      </c>
      <c r="H18" s="149">
        <v>1.98</v>
      </c>
      <c r="I18" s="149">
        <v>1.96</v>
      </c>
      <c r="J18" s="150">
        <v>1.95</v>
      </c>
    </row>
    <row r="19" spans="1:10" ht="24" customHeight="1" thickBot="1">
      <c r="A19" s="325" t="s">
        <v>113</v>
      </c>
      <c r="B19" s="326"/>
      <c r="C19" s="326"/>
      <c r="D19" s="326"/>
      <c r="E19" s="326"/>
      <c r="F19" s="326"/>
      <c r="G19" s="326"/>
      <c r="H19" s="326"/>
      <c r="I19" s="326"/>
      <c r="J19" s="327"/>
    </row>
    <row r="20" spans="1:10" ht="25.5">
      <c r="A20" s="155" t="s">
        <v>24</v>
      </c>
      <c r="B20" s="156" t="s">
        <v>26</v>
      </c>
      <c r="C20" s="184" t="s">
        <v>130</v>
      </c>
      <c r="D20" s="157"/>
      <c r="E20" s="151">
        <v>1.5</v>
      </c>
      <c r="F20" s="151">
        <v>1.45</v>
      </c>
      <c r="G20" s="151">
        <v>1.4</v>
      </c>
      <c r="H20" s="151">
        <v>1.38</v>
      </c>
      <c r="I20" s="151">
        <v>1.36</v>
      </c>
      <c r="J20" s="152">
        <v>1.35</v>
      </c>
    </row>
    <row r="21" spans="1:10" ht="26.25" thickBot="1">
      <c r="A21" s="158" t="s">
        <v>66</v>
      </c>
      <c r="B21" s="159" t="s">
        <v>114</v>
      </c>
      <c r="C21" s="185" t="s">
        <v>130</v>
      </c>
      <c r="D21" s="160"/>
      <c r="E21" s="153">
        <v>2.2</v>
      </c>
      <c r="F21" s="153">
        <v>2.15</v>
      </c>
      <c r="G21" s="153">
        <v>2.11</v>
      </c>
      <c r="H21" s="153">
        <v>2.09</v>
      </c>
      <c r="I21" s="153">
        <v>2.07</v>
      </c>
      <c r="J21" s="154">
        <v>2.05</v>
      </c>
    </row>
    <row r="22" spans="1:10" ht="12.75">
      <c r="A22" s="161"/>
      <c r="B22" s="162"/>
      <c r="C22" s="163"/>
      <c r="D22" s="164"/>
      <c r="E22" s="164"/>
      <c r="F22" s="164"/>
      <c r="G22" s="164"/>
      <c r="H22" s="164"/>
      <c r="I22" s="164"/>
      <c r="J22" s="164"/>
    </row>
    <row r="23" spans="1:10" ht="10.5" customHeight="1">
      <c r="A23" s="165"/>
      <c r="B23" s="7"/>
      <c r="C23" s="7"/>
      <c r="D23" s="8"/>
      <c r="E23" s="8"/>
      <c r="F23" s="8"/>
      <c r="G23" s="8"/>
      <c r="H23" s="8"/>
      <c r="I23" s="8"/>
      <c r="J23" s="8"/>
    </row>
    <row r="24" spans="1:10" ht="15.75">
      <c r="A24" s="52" t="s">
        <v>123</v>
      </c>
      <c r="B24" s="53"/>
      <c r="C24" s="54"/>
      <c r="D24" s="54"/>
      <c r="E24" s="54"/>
      <c r="F24" s="54"/>
      <c r="G24" s="54"/>
      <c r="H24" s="55"/>
      <c r="I24" s="55"/>
      <c r="J24" s="55"/>
    </row>
    <row r="25" spans="1:10" ht="12.75">
      <c r="A25" s="7"/>
      <c r="B25" s="7"/>
      <c r="C25" s="8"/>
      <c r="D25" s="8"/>
      <c r="E25" s="8"/>
      <c r="F25" s="8"/>
      <c r="G25" s="8"/>
      <c r="H25" s="8"/>
      <c r="I25" s="8"/>
      <c r="J25" s="8"/>
    </row>
    <row r="26" spans="1:10" ht="15.75">
      <c r="A26" s="173" t="s">
        <v>13</v>
      </c>
      <c r="B26" s="166"/>
      <c r="C26" s="167"/>
      <c r="D26" s="167"/>
      <c r="E26" s="167"/>
      <c r="F26" s="167"/>
      <c r="G26" s="167"/>
      <c r="H26" s="56"/>
      <c r="I26" s="56"/>
      <c r="J26" s="56"/>
    </row>
    <row r="27" spans="1:10" ht="12.75">
      <c r="A27" s="166" t="s">
        <v>115</v>
      </c>
      <c r="B27" s="166"/>
      <c r="C27" s="167"/>
      <c r="D27" s="167"/>
      <c r="E27" s="167"/>
      <c r="F27" s="167"/>
      <c r="G27" s="167"/>
      <c r="H27" s="56"/>
      <c r="I27" s="56"/>
      <c r="J27" s="56"/>
    </row>
    <row r="28" spans="1:10" ht="12.75">
      <c r="A28" s="166" t="s">
        <v>116</v>
      </c>
      <c r="B28" s="166"/>
      <c r="C28" s="167"/>
      <c r="D28" s="167"/>
      <c r="E28" s="167"/>
      <c r="F28" s="167"/>
      <c r="G28" s="167"/>
      <c r="H28" s="56"/>
      <c r="I28" s="56"/>
      <c r="J28" s="56"/>
    </row>
    <row r="29" spans="1:10" ht="12.75">
      <c r="A29" s="166" t="s">
        <v>135</v>
      </c>
      <c r="B29" s="168"/>
      <c r="C29" s="169"/>
      <c r="D29" s="169"/>
      <c r="E29" s="169"/>
      <c r="F29" s="169"/>
      <c r="G29" s="169"/>
      <c r="H29" s="57"/>
      <c r="I29" s="57"/>
      <c r="J29" s="57"/>
    </row>
    <row r="30" spans="1:10" ht="12.75">
      <c r="A30" s="192"/>
      <c r="B30" s="168"/>
      <c r="C30" s="169"/>
      <c r="D30" s="169"/>
      <c r="E30" s="169"/>
      <c r="F30" s="169"/>
      <c r="G30" s="169"/>
      <c r="H30" s="57"/>
      <c r="I30" s="57"/>
      <c r="J30" s="57"/>
    </row>
    <row r="31" spans="1:10" ht="15">
      <c r="A31" s="174" t="s">
        <v>15</v>
      </c>
      <c r="B31" s="170"/>
      <c r="C31" s="171"/>
      <c r="D31" s="171"/>
      <c r="E31" s="171"/>
      <c r="F31" s="171"/>
      <c r="G31" s="171"/>
      <c r="H31" s="58"/>
      <c r="I31" s="58"/>
      <c r="J31" s="58"/>
    </row>
    <row r="32" spans="1:10" ht="15">
      <c r="A32" s="172" t="s">
        <v>136</v>
      </c>
      <c r="B32" s="170"/>
      <c r="C32" s="171"/>
      <c r="D32" s="171"/>
      <c r="E32" s="171"/>
      <c r="F32" s="171"/>
      <c r="G32" s="171"/>
      <c r="H32" s="59"/>
      <c r="I32" s="59"/>
      <c r="J32" s="59"/>
    </row>
    <row r="33" spans="1:10" ht="15">
      <c r="A33" s="172" t="s">
        <v>117</v>
      </c>
      <c r="B33" s="170"/>
      <c r="C33" s="171"/>
      <c r="D33" s="171"/>
      <c r="E33" s="171"/>
      <c r="F33" s="171"/>
      <c r="G33" s="171"/>
      <c r="H33" s="59"/>
      <c r="I33" s="59"/>
      <c r="J33" s="59"/>
    </row>
    <row r="34" spans="1:10" ht="15.75" customHeight="1">
      <c r="A34" s="7"/>
      <c r="B34" s="7"/>
      <c r="C34" s="8"/>
      <c r="D34" s="8"/>
      <c r="E34" s="8"/>
      <c r="F34" s="8"/>
      <c r="G34" s="8"/>
      <c r="H34" s="8"/>
      <c r="I34" s="8"/>
      <c r="J34" s="8"/>
    </row>
    <row r="35" spans="1:10" ht="20.25" customHeight="1">
      <c r="A35" s="7"/>
      <c r="B35" s="7"/>
      <c r="C35" s="8"/>
      <c r="D35" s="8"/>
      <c r="E35" s="8"/>
      <c r="F35" s="8"/>
      <c r="G35" s="8"/>
      <c r="H35" s="8"/>
      <c r="I35" s="8"/>
      <c r="J35" s="8"/>
    </row>
    <row r="36" spans="4:7" ht="12.75">
      <c r="D36" s="5"/>
      <c r="E36" s="5"/>
      <c r="F36" s="5"/>
      <c r="G36" s="5"/>
    </row>
    <row r="39" spans="4:7" ht="12.75">
      <c r="D39" s="5"/>
      <c r="E39" s="5"/>
      <c r="F39" s="5"/>
      <c r="G39" s="5"/>
    </row>
  </sheetData>
  <sheetProtection/>
  <mergeCells count="10">
    <mergeCell ref="A19:J19"/>
    <mergeCell ref="B10:B11"/>
    <mergeCell ref="A10:A11"/>
    <mergeCell ref="C10:C11"/>
    <mergeCell ref="C4:J4"/>
    <mergeCell ref="C5:J5"/>
    <mergeCell ref="C6:J6"/>
    <mergeCell ref="C7:J7"/>
    <mergeCell ref="C9:J9"/>
    <mergeCell ref="D10:J10"/>
  </mergeCells>
  <hyperlinks>
    <hyperlink ref="C7" r:id="rId1" display="http://takles.com.ua/"/>
  </hyperlinks>
  <printOptions/>
  <pageMargins left="0.3937007874015748" right="0.3937007874015748" top="0.3937007874015748" bottom="0.3937007874015748" header="0" footer="0"/>
  <pageSetup firstPageNumber="1" useFirstPageNumber="1" horizontalDpi="300" verticalDpi="300" orientation="portrait" scale="96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63"/>
  <sheetViews>
    <sheetView view="pageBreakPreview" zoomScale="120" zoomScaleNormal="115" zoomScaleSheetLayoutView="120" zoomScalePageLayoutView="0" workbookViewId="0" topLeftCell="A7">
      <selection activeCell="E39" sqref="E39"/>
    </sheetView>
  </sheetViews>
  <sheetFormatPr defaultColWidth="11.57421875" defaultRowHeight="15"/>
  <cols>
    <col min="1" max="1" width="34.57421875" style="9" customWidth="1"/>
    <col min="2" max="2" width="8.8515625" style="37" customWidth="1"/>
    <col min="3" max="3" width="10.28125" style="37" bestFit="1" customWidth="1"/>
    <col min="4" max="4" width="8.00390625" style="37" bestFit="1" customWidth="1"/>
    <col min="5" max="5" width="9.00390625" style="37" bestFit="1" customWidth="1"/>
    <col min="6" max="6" width="10.00390625" style="37" bestFit="1" customWidth="1"/>
    <col min="7" max="7" width="9.421875" style="37" customWidth="1"/>
    <col min="8" max="8" width="10.00390625" style="37" customWidth="1"/>
    <col min="9" max="9" width="10.00390625" style="9" customWidth="1"/>
    <col min="10" max="10" width="9.57421875" style="9" customWidth="1"/>
    <col min="11" max="11" width="5.421875" style="9" customWidth="1"/>
    <col min="12" max="16384" width="11.57421875" style="9" customWidth="1"/>
  </cols>
  <sheetData>
    <row r="1" spans="1:9" ht="12.75">
      <c r="A1" s="7"/>
      <c r="B1" s="8"/>
      <c r="C1" s="8"/>
      <c r="D1" s="8"/>
      <c r="E1" s="8"/>
      <c r="F1" s="8"/>
      <c r="G1" s="8"/>
      <c r="H1" s="8"/>
      <c r="I1" s="7"/>
    </row>
    <row r="2" spans="1:9" ht="12.75">
      <c r="A2" s="7"/>
      <c r="B2" s="8"/>
      <c r="C2" s="8"/>
      <c r="D2" s="8"/>
      <c r="E2" s="8"/>
      <c r="F2" s="8"/>
      <c r="G2" s="8"/>
      <c r="H2" s="8"/>
      <c r="I2" s="7"/>
    </row>
    <row r="3" spans="1:9" ht="12.75">
      <c r="A3" s="12"/>
      <c r="B3" s="13"/>
      <c r="C3" s="13"/>
      <c r="D3" s="13"/>
      <c r="E3" s="13"/>
      <c r="F3" s="13"/>
      <c r="G3" s="13"/>
      <c r="H3" s="13"/>
      <c r="I3" s="7"/>
    </row>
    <row r="4" spans="1:9" ht="12.75">
      <c r="A4" s="12"/>
      <c r="B4" s="13"/>
      <c r="C4" s="13"/>
      <c r="D4" s="13"/>
      <c r="E4" s="13"/>
      <c r="F4" s="13"/>
      <c r="G4" s="13"/>
      <c r="H4" s="13"/>
      <c r="I4" s="7"/>
    </row>
    <row r="5" spans="1:9" ht="12.75">
      <c r="A5" s="12"/>
      <c r="B5" s="13"/>
      <c r="C5" s="13"/>
      <c r="D5" s="13"/>
      <c r="E5" s="13"/>
      <c r="F5" s="13"/>
      <c r="G5" s="13"/>
      <c r="H5" s="13"/>
      <c r="I5" s="7"/>
    </row>
    <row r="6" spans="1:9" ht="14.25" customHeight="1">
      <c r="A6" s="7"/>
      <c r="B6" s="273" t="s">
        <v>42</v>
      </c>
      <c r="C6" s="273"/>
      <c r="D6" s="273"/>
      <c r="E6" s="273"/>
      <c r="F6" s="273"/>
      <c r="G6" s="273"/>
      <c r="H6" s="273"/>
      <c r="I6" s="7"/>
    </row>
    <row r="7" spans="1:9" ht="15">
      <c r="A7" s="7"/>
      <c r="B7" s="274" t="s">
        <v>1</v>
      </c>
      <c r="C7" s="274"/>
      <c r="D7" s="274"/>
      <c r="E7" s="274"/>
      <c r="F7" s="274"/>
      <c r="G7" s="274"/>
      <c r="H7" s="274"/>
      <c r="I7" s="7"/>
    </row>
    <row r="8" spans="1:9" ht="14.25">
      <c r="A8" s="7"/>
      <c r="B8" s="323" t="s">
        <v>175</v>
      </c>
      <c r="C8" s="323"/>
      <c r="D8" s="323"/>
      <c r="E8" s="323"/>
      <c r="F8" s="323"/>
      <c r="G8" s="323"/>
      <c r="H8" s="323"/>
      <c r="I8" s="7"/>
    </row>
    <row r="9" spans="1:9" ht="14.25">
      <c r="A9" s="7"/>
      <c r="B9" s="61"/>
      <c r="C9" s="276" t="s">
        <v>2</v>
      </c>
      <c r="D9" s="276"/>
      <c r="E9" s="276"/>
      <c r="F9" s="323"/>
      <c r="G9" s="323"/>
      <c r="H9" s="323"/>
      <c r="I9" s="7"/>
    </row>
    <row r="10" spans="1:9" ht="6" customHeight="1">
      <c r="A10" s="7"/>
      <c r="B10" s="14"/>
      <c r="C10" s="40"/>
      <c r="D10" s="40"/>
      <c r="E10" s="40"/>
      <c r="F10" s="14"/>
      <c r="G10" s="14"/>
      <c r="H10" s="14"/>
      <c r="I10" s="7"/>
    </row>
    <row r="11" spans="1:9" ht="12.75">
      <c r="A11" s="15"/>
      <c r="B11" s="10"/>
      <c r="C11" s="10"/>
      <c r="D11" s="10"/>
      <c r="E11" s="10"/>
      <c r="F11" s="10"/>
      <c r="G11" s="10"/>
      <c r="H11" s="10"/>
      <c r="I11" s="7"/>
    </row>
    <row r="12" spans="1:9" ht="12.75">
      <c r="A12" s="15"/>
      <c r="B12" s="10"/>
      <c r="C12" s="10"/>
      <c r="D12" s="10"/>
      <c r="E12" s="10"/>
      <c r="F12" s="10"/>
      <c r="G12" s="10"/>
      <c r="H12" s="10"/>
      <c r="I12" s="7"/>
    </row>
    <row r="13" spans="1:9" ht="26.25" customHeight="1" thickBot="1">
      <c r="A13" s="347" t="s">
        <v>108</v>
      </c>
      <c r="B13" s="347"/>
      <c r="C13" s="347"/>
      <c r="D13" s="347"/>
      <c r="E13" s="347"/>
      <c r="F13" s="347"/>
      <c r="G13" s="347"/>
      <c r="H13" s="347"/>
      <c r="I13" s="225"/>
    </row>
    <row r="14" spans="1:9" ht="28.5" customHeight="1">
      <c r="A14" s="356" t="s">
        <v>151</v>
      </c>
      <c r="B14" s="354" t="s">
        <v>33</v>
      </c>
      <c r="C14" s="358" t="s">
        <v>101</v>
      </c>
      <c r="D14" s="359"/>
      <c r="E14" s="359"/>
      <c r="F14" s="359"/>
      <c r="G14" s="359"/>
      <c r="H14" s="359"/>
      <c r="I14" s="360"/>
    </row>
    <row r="15" spans="1:9" s="46" customFormat="1" ht="26.25" thickBot="1">
      <c r="A15" s="357"/>
      <c r="B15" s="355"/>
      <c r="C15" s="226" t="s">
        <v>124</v>
      </c>
      <c r="D15" s="227" t="s">
        <v>164</v>
      </c>
      <c r="E15" s="227" t="s">
        <v>165</v>
      </c>
      <c r="F15" s="227" t="s">
        <v>142</v>
      </c>
      <c r="G15" s="228" t="s">
        <v>103</v>
      </c>
      <c r="H15" s="228" t="s">
        <v>102</v>
      </c>
      <c r="I15" s="229" t="s">
        <v>104</v>
      </c>
    </row>
    <row r="16" spans="1:9" s="46" customFormat="1" ht="12.75">
      <c r="A16" s="230" t="s">
        <v>176</v>
      </c>
      <c r="B16" s="231">
        <v>48</v>
      </c>
      <c r="C16" s="264">
        <v>3.6</v>
      </c>
      <c r="D16" s="265">
        <v>3.6</v>
      </c>
      <c r="E16" s="265">
        <v>3.6</v>
      </c>
      <c r="F16" s="265">
        <v>3.6</v>
      </c>
      <c r="G16" s="266">
        <v>3.6</v>
      </c>
      <c r="H16" s="267">
        <f aca="true" t="shared" si="0" ref="H16:I21">G16-0.06</f>
        <v>3.54</v>
      </c>
      <c r="I16" s="268">
        <f t="shared" si="0"/>
        <v>3.48</v>
      </c>
    </row>
    <row r="17" spans="1:13" ht="12.75">
      <c r="A17" s="230" t="s">
        <v>105</v>
      </c>
      <c r="B17" s="269">
        <v>53</v>
      </c>
      <c r="C17" s="233">
        <v>3.78</v>
      </c>
      <c r="D17" s="234">
        <v>3.78</v>
      </c>
      <c r="E17" s="234">
        <v>3.78</v>
      </c>
      <c r="F17" s="234">
        <v>3.78</v>
      </c>
      <c r="G17" s="235">
        <v>3.78</v>
      </c>
      <c r="H17" s="236">
        <f t="shared" si="0"/>
        <v>3.7199999999999998</v>
      </c>
      <c r="I17" s="237">
        <f t="shared" si="0"/>
        <v>3.6599999999999997</v>
      </c>
      <c r="L17" s="76"/>
      <c r="M17" s="75"/>
    </row>
    <row r="18" spans="1:13" ht="12.75">
      <c r="A18" s="230" t="s">
        <v>177</v>
      </c>
      <c r="B18" s="269">
        <v>56</v>
      </c>
      <c r="C18" s="233">
        <v>3.6</v>
      </c>
      <c r="D18" s="234">
        <v>3.6</v>
      </c>
      <c r="E18" s="234">
        <v>3.6</v>
      </c>
      <c r="F18" s="234">
        <v>3.6</v>
      </c>
      <c r="G18" s="235">
        <v>3.6</v>
      </c>
      <c r="H18" s="236">
        <f t="shared" si="0"/>
        <v>3.54</v>
      </c>
      <c r="I18" s="237">
        <f t="shared" si="0"/>
        <v>3.48</v>
      </c>
      <c r="L18" s="76"/>
      <c r="M18" s="75"/>
    </row>
    <row r="19" spans="1:13" ht="12.75">
      <c r="A19" s="230" t="s">
        <v>150</v>
      </c>
      <c r="B19" s="232">
        <v>63</v>
      </c>
      <c r="C19" s="233">
        <v>4.08</v>
      </c>
      <c r="D19" s="234">
        <v>4.08</v>
      </c>
      <c r="E19" s="234">
        <v>4.08</v>
      </c>
      <c r="F19" s="234">
        <v>4.08</v>
      </c>
      <c r="G19" s="235">
        <v>4.08</v>
      </c>
      <c r="H19" s="236">
        <f t="shared" si="0"/>
        <v>4.0200000000000005</v>
      </c>
      <c r="I19" s="237">
        <f t="shared" si="0"/>
        <v>3.9600000000000004</v>
      </c>
      <c r="L19" s="76"/>
      <c r="M19" s="75"/>
    </row>
    <row r="20" spans="1:13" ht="12.75">
      <c r="A20" s="230" t="s">
        <v>148</v>
      </c>
      <c r="B20" s="232">
        <v>70</v>
      </c>
      <c r="C20" s="233">
        <v>5.04</v>
      </c>
      <c r="D20" s="234">
        <v>5.04</v>
      </c>
      <c r="E20" s="234">
        <v>5.04</v>
      </c>
      <c r="F20" s="234">
        <v>5.04</v>
      </c>
      <c r="G20" s="235">
        <v>5.04</v>
      </c>
      <c r="H20" s="236">
        <f t="shared" si="0"/>
        <v>4.98</v>
      </c>
      <c r="I20" s="237">
        <f t="shared" si="0"/>
        <v>4.920000000000001</v>
      </c>
      <c r="L20" s="76"/>
      <c r="M20" s="75"/>
    </row>
    <row r="21" spans="1:13" ht="12.75">
      <c r="A21" s="230" t="s">
        <v>149</v>
      </c>
      <c r="B21" s="232">
        <v>80</v>
      </c>
      <c r="C21" s="233">
        <v>5.82</v>
      </c>
      <c r="D21" s="234">
        <v>5.82</v>
      </c>
      <c r="E21" s="234">
        <v>5.82</v>
      </c>
      <c r="F21" s="234">
        <v>5.82</v>
      </c>
      <c r="G21" s="235">
        <v>5.82</v>
      </c>
      <c r="H21" s="236">
        <f t="shared" si="0"/>
        <v>5.760000000000001</v>
      </c>
      <c r="I21" s="237">
        <f t="shared" si="0"/>
        <v>5.700000000000001</v>
      </c>
      <c r="L21" s="76"/>
      <c r="M21" s="75"/>
    </row>
    <row r="22" spans="1:13" ht="9" customHeight="1">
      <c r="A22" s="238"/>
      <c r="B22" s="239"/>
      <c r="C22" s="239"/>
      <c r="D22" s="239"/>
      <c r="E22" s="239"/>
      <c r="F22" s="239"/>
      <c r="G22" s="239"/>
      <c r="H22" s="236"/>
      <c r="I22" s="237"/>
      <c r="L22" s="76"/>
      <c r="M22" s="75"/>
    </row>
    <row r="23" spans="1:13" ht="12.75">
      <c r="A23" s="230" t="s">
        <v>106</v>
      </c>
      <c r="B23" s="232">
        <v>47</v>
      </c>
      <c r="C23" s="272">
        <v>3.48</v>
      </c>
      <c r="D23" s="236">
        <v>3.48</v>
      </c>
      <c r="E23" s="236">
        <v>3.48</v>
      </c>
      <c r="F23" s="236">
        <v>3.48</v>
      </c>
      <c r="G23" s="236">
        <v>3.48</v>
      </c>
      <c r="H23" s="236">
        <f>G23-0.06</f>
        <v>3.42</v>
      </c>
      <c r="I23" s="237">
        <f>H23-0.06</f>
        <v>3.36</v>
      </c>
      <c r="L23" s="76"/>
      <c r="M23" s="75"/>
    </row>
    <row r="24" spans="1:13" ht="12.75">
      <c r="A24" s="230" t="s">
        <v>107</v>
      </c>
      <c r="B24" s="232">
        <v>56</v>
      </c>
      <c r="C24" s="272">
        <v>4.08</v>
      </c>
      <c r="D24" s="236">
        <v>4.08</v>
      </c>
      <c r="E24" s="236">
        <v>4.08</v>
      </c>
      <c r="F24" s="236">
        <v>4.08</v>
      </c>
      <c r="G24" s="236">
        <v>4.08</v>
      </c>
      <c r="H24" s="236">
        <f>G24-0.06</f>
        <v>4.0200000000000005</v>
      </c>
      <c r="I24" s="237">
        <f>H24-0.06</f>
        <v>3.9600000000000004</v>
      </c>
      <c r="L24" s="76"/>
      <c r="M24" s="75"/>
    </row>
    <row r="25" spans="1:13" ht="9" customHeight="1">
      <c r="A25" s="342"/>
      <c r="B25" s="343"/>
      <c r="C25" s="343"/>
      <c r="D25" s="343"/>
      <c r="E25" s="343"/>
      <c r="F25" s="343"/>
      <c r="G25" s="343"/>
      <c r="H25" s="343"/>
      <c r="I25" s="344"/>
      <c r="L25" s="76"/>
      <c r="M25" s="75"/>
    </row>
    <row r="26" spans="1:13" ht="15">
      <c r="A26" s="230" t="s">
        <v>178</v>
      </c>
      <c r="B26" s="232">
        <v>32</v>
      </c>
      <c r="C26" s="240">
        <v>3</v>
      </c>
      <c r="D26" s="241">
        <v>2.9</v>
      </c>
      <c r="E26" s="241">
        <v>2.9</v>
      </c>
      <c r="F26" s="241">
        <v>2.85</v>
      </c>
      <c r="G26" s="242">
        <v>2.8</v>
      </c>
      <c r="H26" s="242">
        <v>2.75</v>
      </c>
      <c r="I26" s="243">
        <v>2.7</v>
      </c>
      <c r="L26" s="76"/>
      <c r="M26" s="75"/>
    </row>
    <row r="27" spans="1:13" ht="15">
      <c r="A27" s="230" t="s">
        <v>179</v>
      </c>
      <c r="B27" s="232">
        <v>38</v>
      </c>
      <c r="C27" s="240">
        <v>3</v>
      </c>
      <c r="D27" s="241">
        <v>2.9</v>
      </c>
      <c r="E27" s="241">
        <v>2.9</v>
      </c>
      <c r="F27" s="241">
        <v>2.85</v>
      </c>
      <c r="G27" s="242">
        <v>2.8</v>
      </c>
      <c r="H27" s="242">
        <v>2.75</v>
      </c>
      <c r="I27" s="243">
        <v>2.7</v>
      </c>
      <c r="L27" s="76"/>
      <c r="M27" s="75"/>
    </row>
    <row r="28" spans="1:13" ht="15">
      <c r="A28" s="230" t="s">
        <v>180</v>
      </c>
      <c r="B28" s="232">
        <v>42</v>
      </c>
      <c r="C28" s="240">
        <v>3</v>
      </c>
      <c r="D28" s="241">
        <v>2.9</v>
      </c>
      <c r="E28" s="241">
        <v>2.9</v>
      </c>
      <c r="F28" s="241">
        <v>2.85</v>
      </c>
      <c r="G28" s="242">
        <v>2.8</v>
      </c>
      <c r="H28" s="242">
        <v>2.75</v>
      </c>
      <c r="I28" s="243">
        <v>2.7</v>
      </c>
      <c r="L28" s="76"/>
      <c r="M28" s="75"/>
    </row>
    <row r="29" spans="1:13" ht="15">
      <c r="A29" s="230" t="s">
        <v>171</v>
      </c>
      <c r="B29" s="232">
        <v>60</v>
      </c>
      <c r="C29" s="240">
        <v>5</v>
      </c>
      <c r="D29" s="241">
        <v>4.8</v>
      </c>
      <c r="E29" s="241">
        <v>4.8</v>
      </c>
      <c r="F29" s="241">
        <v>4.75</v>
      </c>
      <c r="G29" s="242">
        <v>4.7</v>
      </c>
      <c r="H29" s="242">
        <v>4.65</v>
      </c>
      <c r="I29" s="243">
        <v>4.6</v>
      </c>
      <c r="L29" s="76"/>
      <c r="M29" s="75"/>
    </row>
    <row r="30" spans="1:13" ht="15">
      <c r="A30" s="230"/>
      <c r="B30" s="232"/>
      <c r="C30" s="240"/>
      <c r="D30" s="241"/>
      <c r="E30" s="241"/>
      <c r="F30" s="241"/>
      <c r="G30" s="242"/>
      <c r="H30" s="242"/>
      <c r="I30" s="243"/>
      <c r="L30" s="76"/>
      <c r="M30" s="75"/>
    </row>
    <row r="31" spans="1:13" ht="15">
      <c r="A31" s="230" t="s">
        <v>137</v>
      </c>
      <c r="B31" s="232">
        <v>23</v>
      </c>
      <c r="C31" s="240">
        <v>2.1</v>
      </c>
      <c r="D31" s="241">
        <v>2</v>
      </c>
      <c r="E31" s="241">
        <v>2</v>
      </c>
      <c r="F31" s="241">
        <v>1.95</v>
      </c>
      <c r="G31" s="242">
        <v>1.9</v>
      </c>
      <c r="H31" s="242">
        <v>1.85</v>
      </c>
      <c r="I31" s="243">
        <v>1.8</v>
      </c>
      <c r="L31" s="76"/>
      <c r="M31" s="75"/>
    </row>
    <row r="32" spans="1:13" ht="15">
      <c r="A32" s="230"/>
      <c r="B32" s="232"/>
      <c r="C32" s="240"/>
      <c r="D32" s="241"/>
      <c r="E32" s="241"/>
      <c r="F32" s="241"/>
      <c r="G32" s="242"/>
      <c r="H32" s="242"/>
      <c r="I32" s="243"/>
      <c r="L32" s="76"/>
      <c r="M32" s="75"/>
    </row>
    <row r="33" spans="1:13" ht="15">
      <c r="A33" s="230" t="s">
        <v>181</v>
      </c>
      <c r="B33" s="232">
        <v>15</v>
      </c>
      <c r="C33" s="240">
        <v>1.8</v>
      </c>
      <c r="D33" s="241">
        <v>1.8</v>
      </c>
      <c r="E33" s="241">
        <v>1.8</v>
      </c>
      <c r="F33" s="241">
        <v>1.8</v>
      </c>
      <c r="G33" s="242">
        <v>1.8</v>
      </c>
      <c r="H33" s="242">
        <f>G33-0.06</f>
        <v>1.74</v>
      </c>
      <c r="I33" s="243">
        <v>1.68</v>
      </c>
      <c r="L33" s="76"/>
      <c r="M33" s="75"/>
    </row>
    <row r="34" spans="1:13" ht="15">
      <c r="A34" s="230" t="s">
        <v>182</v>
      </c>
      <c r="B34" s="232">
        <v>19</v>
      </c>
      <c r="C34" s="240">
        <v>1.92</v>
      </c>
      <c r="D34" s="241">
        <v>1.92</v>
      </c>
      <c r="E34" s="241">
        <v>1.92</v>
      </c>
      <c r="F34" s="241">
        <v>1.92</v>
      </c>
      <c r="G34" s="242">
        <v>1.92</v>
      </c>
      <c r="H34" s="242">
        <f>G34-0.06</f>
        <v>1.8599999999999999</v>
      </c>
      <c r="I34" s="243">
        <v>1.78</v>
      </c>
      <c r="L34" s="76"/>
      <c r="M34" s="75"/>
    </row>
    <row r="35" spans="1:13" ht="13.5" thickBot="1">
      <c r="A35" s="244"/>
      <c r="B35" s="245"/>
      <c r="C35" s="245"/>
      <c r="D35" s="245"/>
      <c r="E35" s="245"/>
      <c r="F35" s="245"/>
      <c r="G35" s="245"/>
      <c r="H35" s="245"/>
      <c r="I35" s="246"/>
      <c r="L35" s="76"/>
      <c r="M35" s="75"/>
    </row>
    <row r="36" spans="1:13" ht="27.75" customHeight="1" thickBot="1">
      <c r="A36" s="224" t="s">
        <v>151</v>
      </c>
      <c r="B36" s="259" t="s">
        <v>67</v>
      </c>
      <c r="C36" s="260" t="s">
        <v>160</v>
      </c>
      <c r="D36" s="261" t="s">
        <v>161</v>
      </c>
      <c r="E36" s="262" t="s">
        <v>162</v>
      </c>
      <c r="F36" s="262" t="s">
        <v>163</v>
      </c>
      <c r="G36" s="262" t="s">
        <v>139</v>
      </c>
      <c r="H36" s="262" t="s">
        <v>121</v>
      </c>
      <c r="I36" s="263" t="s">
        <v>122</v>
      </c>
      <c r="L36" s="76"/>
      <c r="M36" s="75"/>
    </row>
    <row r="37" spans="1:12" ht="12.75">
      <c r="A37" s="230" t="s">
        <v>157</v>
      </c>
      <c r="B37" s="232">
        <v>120</v>
      </c>
      <c r="C37" s="247">
        <v>15</v>
      </c>
      <c r="D37" s="248">
        <v>15</v>
      </c>
      <c r="E37" s="249">
        <v>15</v>
      </c>
      <c r="F37" s="249">
        <v>14</v>
      </c>
      <c r="G37" s="249">
        <v>13</v>
      </c>
      <c r="H37" s="250">
        <v>12</v>
      </c>
      <c r="I37" s="251">
        <v>11</v>
      </c>
      <c r="L37" s="76"/>
    </row>
    <row r="38" spans="1:12" ht="12.75">
      <c r="A38" s="230" t="s">
        <v>158</v>
      </c>
      <c r="B38" s="232">
        <v>180</v>
      </c>
      <c r="C38" s="247">
        <v>20</v>
      </c>
      <c r="D38" s="248">
        <v>20</v>
      </c>
      <c r="E38" s="249">
        <v>19</v>
      </c>
      <c r="F38" s="249">
        <v>18</v>
      </c>
      <c r="G38" s="249">
        <v>17</v>
      </c>
      <c r="H38" s="250">
        <v>16</v>
      </c>
      <c r="I38" s="251">
        <v>15</v>
      </c>
      <c r="L38" s="76"/>
    </row>
    <row r="39" spans="1:12" ht="13.5" thickBot="1">
      <c r="A39" s="252" t="s">
        <v>159</v>
      </c>
      <c r="B39" s="253">
        <v>240</v>
      </c>
      <c r="C39" s="254">
        <v>25</v>
      </c>
      <c r="D39" s="255">
        <v>25</v>
      </c>
      <c r="E39" s="256">
        <v>22</v>
      </c>
      <c r="F39" s="256">
        <v>21</v>
      </c>
      <c r="G39" s="256">
        <v>20</v>
      </c>
      <c r="H39" s="257">
        <v>19</v>
      </c>
      <c r="I39" s="258">
        <v>18</v>
      </c>
      <c r="L39" s="76"/>
    </row>
    <row r="40" spans="1:11" ht="24" customHeight="1">
      <c r="A40" s="136" t="s">
        <v>140</v>
      </c>
      <c r="B40" s="24"/>
      <c r="C40" s="24"/>
      <c r="D40" s="24"/>
      <c r="E40" s="24"/>
      <c r="F40" s="135"/>
      <c r="G40" s="24"/>
      <c r="H40" s="24"/>
      <c r="I40" s="7"/>
      <c r="K40" s="76"/>
    </row>
    <row r="41" spans="1:11" ht="12.75">
      <c r="A41" s="132"/>
      <c r="B41" s="24"/>
      <c r="C41" s="24"/>
      <c r="D41" s="24"/>
      <c r="E41" s="24"/>
      <c r="F41" s="135"/>
      <c r="G41" s="24"/>
      <c r="H41" s="24"/>
      <c r="I41" s="7"/>
      <c r="K41" s="76"/>
    </row>
    <row r="42" spans="1:9" ht="15">
      <c r="A42" s="134" t="s">
        <v>98</v>
      </c>
      <c r="B42" s="119"/>
      <c r="C42" s="119"/>
      <c r="D42" s="119"/>
      <c r="E42" s="119"/>
      <c r="F42" s="119"/>
      <c r="G42" s="120"/>
      <c r="H42" s="120"/>
      <c r="I42" s="13"/>
    </row>
    <row r="43" spans="1:9" ht="15">
      <c r="A43" s="133" t="s">
        <v>166</v>
      </c>
      <c r="B43" s="119"/>
      <c r="C43" s="119"/>
      <c r="D43" s="119"/>
      <c r="E43" s="119"/>
      <c r="F43" s="119"/>
      <c r="G43" s="120"/>
      <c r="H43" s="120"/>
      <c r="I43" s="13"/>
    </row>
    <row r="44" spans="1:9" ht="15">
      <c r="A44" s="133" t="s">
        <v>167</v>
      </c>
      <c r="B44" s="119"/>
      <c r="C44" s="119"/>
      <c r="D44" s="119"/>
      <c r="E44" s="119"/>
      <c r="F44" s="119"/>
      <c r="G44" s="120"/>
      <c r="H44" s="120"/>
      <c r="I44" s="13"/>
    </row>
    <row r="45" spans="1:9" ht="15">
      <c r="A45" s="133"/>
      <c r="B45" s="119"/>
      <c r="C45" s="119"/>
      <c r="D45" s="119"/>
      <c r="E45" s="119"/>
      <c r="F45" s="119"/>
      <c r="G45" s="120"/>
      <c r="H45" s="120"/>
      <c r="I45" s="13"/>
    </row>
    <row r="46" spans="1:9" ht="15">
      <c r="A46" s="133"/>
      <c r="B46" s="119"/>
      <c r="C46" s="119"/>
      <c r="D46" s="119"/>
      <c r="E46" s="119"/>
      <c r="F46" s="119"/>
      <c r="G46" s="120"/>
      <c r="H46" s="120"/>
      <c r="I46" s="13"/>
    </row>
    <row r="47" spans="1:9" ht="21.75" customHeight="1">
      <c r="A47" s="139" t="s">
        <v>95</v>
      </c>
      <c r="B47" s="32"/>
      <c r="C47" s="32"/>
      <c r="D47" s="32"/>
      <c r="E47" s="32"/>
      <c r="F47" s="119"/>
      <c r="G47" s="120"/>
      <c r="H47" s="120"/>
      <c r="I47" s="13"/>
    </row>
    <row r="48" spans="1:9" ht="15">
      <c r="A48" s="138" t="s">
        <v>109</v>
      </c>
      <c r="B48" s="32"/>
      <c r="C48" s="32"/>
      <c r="D48" s="32"/>
      <c r="E48" s="32"/>
      <c r="F48" s="119"/>
      <c r="G48" s="120"/>
      <c r="H48" s="120"/>
      <c r="I48" s="13"/>
    </row>
    <row r="49" spans="1:9" ht="10.5" customHeight="1">
      <c r="A49" s="138" t="s">
        <v>120</v>
      </c>
      <c r="B49" s="32"/>
      <c r="C49" s="32"/>
      <c r="D49" s="32"/>
      <c r="E49" s="32"/>
      <c r="F49" s="119"/>
      <c r="G49" s="120"/>
      <c r="H49" s="120"/>
      <c r="I49" s="13"/>
    </row>
    <row r="50" spans="1:9" ht="15">
      <c r="A50" s="138" t="s">
        <v>168</v>
      </c>
      <c r="B50" s="32"/>
      <c r="C50" s="32"/>
      <c r="D50" s="32"/>
      <c r="E50" s="32"/>
      <c r="F50" s="119"/>
      <c r="G50" s="120"/>
      <c r="H50" s="120"/>
      <c r="I50" s="13"/>
    </row>
    <row r="51" spans="1:9" ht="15">
      <c r="A51" s="138"/>
      <c r="B51" s="32"/>
      <c r="C51" s="32"/>
      <c r="D51" s="32"/>
      <c r="E51" s="32"/>
      <c r="F51" s="119"/>
      <c r="G51" s="120"/>
      <c r="H51" s="120"/>
      <c r="I51" s="13"/>
    </row>
    <row r="52" spans="1:9" ht="18.75" customHeight="1">
      <c r="A52" s="140" t="s">
        <v>94</v>
      </c>
      <c r="B52" s="32"/>
      <c r="C52" s="32"/>
      <c r="D52" s="32"/>
      <c r="E52" s="32"/>
      <c r="F52" s="119"/>
      <c r="G52" s="120"/>
      <c r="H52" s="120"/>
      <c r="I52" s="13"/>
    </row>
    <row r="53" spans="1:9" ht="15">
      <c r="A53" s="137" t="s">
        <v>169</v>
      </c>
      <c r="B53" s="32"/>
      <c r="C53" s="32"/>
      <c r="D53" s="32"/>
      <c r="E53" s="32"/>
      <c r="F53" s="119"/>
      <c r="G53" s="120"/>
      <c r="H53" s="120"/>
      <c r="I53" s="13"/>
    </row>
    <row r="54" spans="1:9" ht="14.25" customHeight="1">
      <c r="A54" s="137" t="s">
        <v>110</v>
      </c>
      <c r="B54" s="32"/>
      <c r="C54" s="32"/>
      <c r="D54" s="32"/>
      <c r="E54" s="32"/>
      <c r="F54" s="119"/>
      <c r="G54" s="120"/>
      <c r="H54" s="120"/>
      <c r="I54" s="13"/>
    </row>
    <row r="55" spans="1:9" ht="13.5" thickBot="1">
      <c r="A55" s="121"/>
      <c r="B55" s="122"/>
      <c r="C55" s="122"/>
      <c r="D55" s="122"/>
      <c r="E55" s="122"/>
      <c r="F55" s="122"/>
      <c r="G55" s="122"/>
      <c r="H55" s="122"/>
      <c r="I55" s="7"/>
    </row>
    <row r="56" spans="1:9" ht="15.75" thickBot="1">
      <c r="A56" s="350" t="s">
        <v>35</v>
      </c>
      <c r="B56" s="351"/>
      <c r="C56" s="351"/>
      <c r="D56" s="351"/>
      <c r="E56" s="351"/>
      <c r="F56" s="351"/>
      <c r="G56" s="361" t="s">
        <v>36</v>
      </c>
      <c r="H56" s="362"/>
      <c r="I56" s="7"/>
    </row>
    <row r="57" spans="1:9" ht="15.75">
      <c r="A57" s="352" t="s">
        <v>37</v>
      </c>
      <c r="B57" s="353"/>
      <c r="C57" s="353"/>
      <c r="D57" s="353"/>
      <c r="E57" s="353"/>
      <c r="F57" s="353"/>
      <c r="G57" s="365">
        <v>2000</v>
      </c>
      <c r="H57" s="366"/>
      <c r="I57" s="7"/>
    </row>
    <row r="58" spans="1:9" ht="15.75">
      <c r="A58" s="270" t="s">
        <v>170</v>
      </c>
      <c r="B58" s="271"/>
      <c r="C58" s="271"/>
      <c r="D58" s="271"/>
      <c r="E58" s="271"/>
      <c r="F58" s="271"/>
      <c r="G58" s="363">
        <v>2800</v>
      </c>
      <c r="H58" s="364"/>
      <c r="I58" s="7"/>
    </row>
    <row r="59" spans="1:9" ht="17.25" customHeight="1">
      <c r="A59" s="348" t="s">
        <v>83</v>
      </c>
      <c r="B59" s="349"/>
      <c r="C59" s="349"/>
      <c r="D59" s="349"/>
      <c r="E59" s="349"/>
      <c r="F59" s="349"/>
      <c r="G59" s="338">
        <v>35</v>
      </c>
      <c r="H59" s="339"/>
      <c r="I59" s="7"/>
    </row>
    <row r="60" spans="1:9" ht="17.25" customHeight="1">
      <c r="A60" s="348" t="s">
        <v>141</v>
      </c>
      <c r="B60" s="349"/>
      <c r="C60" s="349"/>
      <c r="D60" s="349"/>
      <c r="E60" s="349"/>
      <c r="F60" s="349"/>
      <c r="G60" s="338">
        <v>200</v>
      </c>
      <c r="H60" s="339"/>
      <c r="I60" s="7"/>
    </row>
    <row r="61" spans="1:9" ht="16.5" customHeight="1" thickBot="1">
      <c r="A61" s="345" t="s">
        <v>38</v>
      </c>
      <c r="B61" s="346"/>
      <c r="C61" s="346"/>
      <c r="D61" s="346"/>
      <c r="E61" s="346"/>
      <c r="F61" s="346"/>
      <c r="G61" s="340">
        <v>1.4</v>
      </c>
      <c r="H61" s="341"/>
      <c r="I61" s="7"/>
    </row>
    <row r="62" spans="1:8" ht="12.75">
      <c r="A62" s="7"/>
      <c r="B62" s="8"/>
      <c r="C62" s="8"/>
      <c r="D62" s="8"/>
      <c r="E62" s="8"/>
      <c r="F62" s="8"/>
      <c r="G62" s="8"/>
      <c r="H62" s="8"/>
    </row>
    <row r="63" spans="1:8" ht="22.5" customHeight="1">
      <c r="A63" s="7"/>
      <c r="B63" s="8"/>
      <c r="C63" s="8"/>
      <c r="D63" s="8"/>
      <c r="E63" s="8"/>
      <c r="F63" s="8"/>
      <c r="G63" s="5"/>
      <c r="H63" s="8"/>
    </row>
  </sheetData>
  <sheetProtection/>
  <mergeCells count="20">
    <mergeCell ref="A57:F57"/>
    <mergeCell ref="A59:F59"/>
    <mergeCell ref="C9:H9"/>
    <mergeCell ref="B14:B15"/>
    <mergeCell ref="A14:A15"/>
    <mergeCell ref="C14:I14"/>
    <mergeCell ref="G56:H56"/>
    <mergeCell ref="G58:H58"/>
    <mergeCell ref="G57:H57"/>
    <mergeCell ref="G59:H59"/>
    <mergeCell ref="G60:H60"/>
    <mergeCell ref="G61:H61"/>
    <mergeCell ref="A25:I25"/>
    <mergeCell ref="A61:F61"/>
    <mergeCell ref="B6:H6"/>
    <mergeCell ref="B7:H7"/>
    <mergeCell ref="B8:H8"/>
    <mergeCell ref="A13:H13"/>
    <mergeCell ref="A60:F60"/>
    <mergeCell ref="A56:F56"/>
  </mergeCells>
  <hyperlinks>
    <hyperlink ref="C9" r:id="rId1" display="http://takles.com.ua/"/>
  </hyperlinks>
  <printOptions/>
  <pageMargins left="0.3937007874015748" right="0.3937007874015748" top="0.3937007874015748" bottom="0.3937007874015748" header="0" footer="0"/>
  <pageSetup firstPageNumber="1" useFirstPageNumber="1" horizontalDpi="300" verticalDpi="300" orientation="portrait" scale="89" r:id="rId3"/>
  <rowBreaks count="1" manualBreakCount="1">
    <brk id="63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56"/>
  <sheetViews>
    <sheetView view="pageBreakPreview" zoomScale="120" zoomScaleNormal="115" zoomScaleSheetLayoutView="120" zoomScalePageLayoutView="0" workbookViewId="0" topLeftCell="A1">
      <selection activeCell="A32" sqref="A32"/>
    </sheetView>
  </sheetViews>
  <sheetFormatPr defaultColWidth="11.57421875" defaultRowHeight="15"/>
  <cols>
    <col min="1" max="1" width="10.57421875" style="9" customWidth="1"/>
    <col min="2" max="2" width="9.421875" style="37" customWidth="1"/>
    <col min="3" max="3" width="9.8515625" style="37" customWidth="1"/>
    <col min="4" max="4" width="14.00390625" style="37" customWidth="1"/>
    <col min="5" max="5" width="19.28125" style="37" customWidth="1"/>
    <col min="6" max="6" width="20.7109375" style="9" customWidth="1"/>
    <col min="7" max="7" width="16.7109375" style="9" customWidth="1"/>
    <col min="8" max="8" width="10.7109375" style="9" customWidth="1"/>
    <col min="9" max="9" width="7.140625" style="9" hidden="1" customWidth="1"/>
    <col min="10" max="10" width="6.7109375" style="9" customWidth="1"/>
    <col min="11" max="14" width="10.7109375" style="9" customWidth="1"/>
    <col min="15" max="16384" width="11.57421875" style="9" customWidth="1"/>
  </cols>
  <sheetData>
    <row r="1" spans="1:9" ht="12.75" customHeight="1">
      <c r="A1" s="7"/>
      <c r="B1" s="8"/>
      <c r="C1" s="8"/>
      <c r="D1" s="8"/>
      <c r="E1" s="8"/>
      <c r="F1" s="7"/>
      <c r="G1" s="7"/>
      <c r="I1" s="10" t="s">
        <v>4</v>
      </c>
    </row>
    <row r="2" spans="1:9" ht="12.75">
      <c r="A2" s="7"/>
      <c r="B2" s="8"/>
      <c r="C2" s="8"/>
      <c r="D2" s="8"/>
      <c r="E2" s="8"/>
      <c r="F2" s="7"/>
      <c r="G2" s="7"/>
      <c r="I2" s="11" t="s">
        <v>5</v>
      </c>
    </row>
    <row r="3" spans="1:7" ht="12.75">
      <c r="A3" s="12"/>
      <c r="B3" s="13"/>
      <c r="C3" s="13"/>
      <c r="D3" s="13"/>
      <c r="E3" s="13"/>
      <c r="F3" s="7"/>
      <c r="G3" s="7"/>
    </row>
    <row r="4" spans="1:7" ht="12.75">
      <c r="A4" s="12"/>
      <c r="B4" s="13"/>
      <c r="C4" s="13"/>
      <c r="D4" s="13"/>
      <c r="E4" s="13"/>
      <c r="F4" s="7"/>
      <c r="G4" s="7"/>
    </row>
    <row r="5" spans="1:7" ht="12.75">
      <c r="A5" s="12"/>
      <c r="B5" s="13"/>
      <c r="C5" s="13"/>
      <c r="D5" s="13"/>
      <c r="E5" s="13"/>
      <c r="F5" s="7"/>
      <c r="G5" s="7"/>
    </row>
    <row r="6" spans="1:7" ht="12.75">
      <c r="A6" s="12"/>
      <c r="B6" s="13"/>
      <c r="C6" s="13"/>
      <c r="D6" s="13"/>
      <c r="E6" s="13"/>
      <c r="F6" s="7"/>
      <c r="G6" s="7"/>
    </row>
    <row r="7" spans="1:7" ht="12.75">
      <c r="A7" s="12"/>
      <c r="B7" s="8"/>
      <c r="C7" s="8"/>
      <c r="D7" s="8"/>
      <c r="E7" s="8"/>
      <c r="F7" s="7"/>
      <c r="G7" s="7"/>
    </row>
    <row r="8" spans="1:7" ht="15" customHeight="1">
      <c r="A8" s="12"/>
      <c r="B8" s="8"/>
      <c r="C8" s="8"/>
      <c r="D8" s="377" t="s">
        <v>41</v>
      </c>
      <c r="E8" s="377"/>
      <c r="F8" s="377"/>
      <c r="G8" s="377"/>
    </row>
    <row r="9" spans="1:7" ht="15">
      <c r="A9" s="12"/>
      <c r="B9" s="8"/>
      <c r="C9" s="8"/>
      <c r="D9" s="378" t="s">
        <v>1</v>
      </c>
      <c r="E9" s="378"/>
      <c r="F9" s="378"/>
      <c r="G9" s="378"/>
    </row>
    <row r="10" spans="1:7" ht="14.25" customHeight="1">
      <c r="A10" s="12"/>
      <c r="B10" s="8"/>
      <c r="C10" s="8"/>
      <c r="D10" s="377" t="s">
        <v>175</v>
      </c>
      <c r="E10" s="377"/>
      <c r="F10" s="377"/>
      <c r="G10" s="377"/>
    </row>
    <row r="11" spans="1:7" ht="12.75">
      <c r="A11" s="12"/>
      <c r="B11" s="8"/>
      <c r="C11" s="8"/>
      <c r="D11" s="276" t="s">
        <v>2</v>
      </c>
      <c r="E11" s="276"/>
      <c r="F11" s="276"/>
      <c r="G11" s="276"/>
    </row>
    <row r="12" spans="1:7" ht="14.25" customHeight="1">
      <c r="A12" s="12"/>
      <c r="B12" s="8"/>
      <c r="C12" s="8"/>
      <c r="D12" s="8"/>
      <c r="E12" s="8"/>
      <c r="F12" s="14"/>
      <c r="G12" s="14"/>
    </row>
    <row r="13" spans="1:7" ht="12.75">
      <c r="A13" s="12"/>
      <c r="B13" s="13"/>
      <c r="C13" s="13"/>
      <c r="D13" s="13"/>
      <c r="E13" s="13"/>
      <c r="F13" s="7"/>
      <c r="G13" s="7"/>
    </row>
    <row r="14" spans="1:7" ht="48.75" customHeight="1">
      <c r="A14" s="379" t="s">
        <v>62</v>
      </c>
      <c r="B14" s="380"/>
      <c r="C14" s="380"/>
      <c r="D14" s="380"/>
      <c r="E14" s="380"/>
      <c r="F14" s="380"/>
      <c r="G14" s="380"/>
    </row>
    <row r="15" spans="1:7" ht="16.5" customHeight="1">
      <c r="A15" s="381" t="s">
        <v>84</v>
      </c>
      <c r="B15" s="381"/>
      <c r="C15" s="381"/>
      <c r="D15" s="381"/>
      <c r="E15" s="381"/>
      <c r="F15" s="381"/>
      <c r="G15" s="381"/>
    </row>
    <row r="16" spans="1:7" ht="7.5" customHeight="1">
      <c r="A16" s="44"/>
      <c r="B16" s="44"/>
      <c r="C16" s="44"/>
      <c r="D16" s="44"/>
      <c r="E16" s="44"/>
      <c r="F16" s="7"/>
      <c r="G16" s="7"/>
    </row>
    <row r="17" spans="1:7" ht="25.5">
      <c r="A17" s="376" t="s">
        <v>43</v>
      </c>
      <c r="B17" s="376"/>
      <c r="C17" s="376"/>
      <c r="D17" s="64" t="s">
        <v>44</v>
      </c>
      <c r="E17" s="64" t="s">
        <v>45</v>
      </c>
      <c r="F17" s="382" t="s">
        <v>36</v>
      </c>
      <c r="G17" s="383"/>
    </row>
    <row r="18" spans="1:7" ht="18" customHeight="1">
      <c r="A18" s="388" t="s">
        <v>46</v>
      </c>
      <c r="B18" s="388"/>
      <c r="C18" s="65">
        <v>100</v>
      </c>
      <c r="D18" s="384">
        <f>C18*C19*C20*2*IF(C21="ПНД",0.96,IF(C21="ПВД",0.93,0))/10000</f>
        <v>18.6</v>
      </c>
      <c r="E18" s="385">
        <f>200/D18*1000</f>
        <v>10752.68817204301</v>
      </c>
      <c r="F18" s="389">
        <f>D18*70/1000</f>
        <v>1.302</v>
      </c>
      <c r="G18" s="390"/>
    </row>
    <row r="19" spans="1:7" ht="18" customHeight="1">
      <c r="A19" s="388" t="s">
        <v>47</v>
      </c>
      <c r="B19" s="388"/>
      <c r="C19" s="65">
        <v>50</v>
      </c>
      <c r="D19" s="384"/>
      <c r="E19" s="386"/>
      <c r="F19" s="391"/>
      <c r="G19" s="392"/>
    </row>
    <row r="20" spans="1:7" ht="18" customHeight="1">
      <c r="A20" s="388" t="s">
        <v>48</v>
      </c>
      <c r="B20" s="388"/>
      <c r="C20" s="65">
        <v>20</v>
      </c>
      <c r="D20" s="384"/>
      <c r="E20" s="386"/>
      <c r="F20" s="391"/>
      <c r="G20" s="392"/>
    </row>
    <row r="21" spans="1:7" ht="18" customHeight="1">
      <c r="A21" s="388" t="s">
        <v>49</v>
      </c>
      <c r="B21" s="388"/>
      <c r="C21" s="65" t="s">
        <v>4</v>
      </c>
      <c r="D21" s="384"/>
      <c r="E21" s="387"/>
      <c r="F21" s="393"/>
      <c r="G21" s="394"/>
    </row>
    <row r="22" spans="1:7" ht="9.75" customHeight="1">
      <c r="A22" s="7"/>
      <c r="B22" s="7"/>
      <c r="C22" s="7"/>
      <c r="D22" s="7"/>
      <c r="E22" s="7"/>
      <c r="F22" s="7"/>
      <c r="G22" s="7"/>
    </row>
    <row r="23" spans="1:7" ht="24.75" customHeight="1">
      <c r="A23" s="370" t="s">
        <v>50</v>
      </c>
      <c r="B23" s="371"/>
      <c r="C23" s="371"/>
      <c r="D23" s="371"/>
      <c r="E23" s="371"/>
      <c r="F23" s="371"/>
      <c r="G23" s="371"/>
    </row>
    <row r="24" spans="1:7" ht="6" customHeight="1">
      <c r="A24" s="7"/>
      <c r="B24" s="7"/>
      <c r="C24" s="7"/>
      <c r="D24" s="7"/>
      <c r="E24" s="7"/>
      <c r="F24" s="7"/>
      <c r="G24" s="7"/>
    </row>
    <row r="25" spans="1:7" ht="18" customHeight="1">
      <c r="A25" s="66" t="s">
        <v>51</v>
      </c>
      <c r="B25" s="372" t="s">
        <v>85</v>
      </c>
      <c r="C25" s="372"/>
      <c r="D25" s="7"/>
      <c r="E25" s="373" t="s">
        <v>52</v>
      </c>
      <c r="F25" s="373"/>
      <c r="G25" s="374">
        <f>E18*F18</f>
        <v>14000</v>
      </c>
    </row>
    <row r="26" spans="1:8" ht="18" customHeight="1">
      <c r="A26" s="66" t="s">
        <v>53</v>
      </c>
      <c r="B26" s="372" t="s">
        <v>54</v>
      </c>
      <c r="C26" s="372"/>
      <c r="D26" s="7"/>
      <c r="E26" s="373"/>
      <c r="F26" s="373"/>
      <c r="G26" s="374"/>
      <c r="H26" s="5"/>
    </row>
    <row r="27" spans="1:7" ht="18" customHeight="1">
      <c r="A27" s="66" t="s">
        <v>55</v>
      </c>
      <c r="B27" s="372" t="s">
        <v>56</v>
      </c>
      <c r="C27" s="372"/>
      <c r="D27" s="7"/>
      <c r="E27" s="375" t="s">
        <v>86</v>
      </c>
      <c r="F27" s="375"/>
      <c r="G27" s="375"/>
    </row>
    <row r="28" spans="1:7" ht="9.75" customHeight="1">
      <c r="A28" s="15"/>
      <c r="B28" s="10"/>
      <c r="C28" s="8"/>
      <c r="D28" s="8"/>
      <c r="E28" s="8"/>
      <c r="F28" s="7"/>
      <c r="G28" s="7"/>
    </row>
    <row r="29" spans="1:7" ht="15" customHeight="1">
      <c r="A29" s="367" t="s">
        <v>143</v>
      </c>
      <c r="B29" s="367"/>
      <c r="C29" s="367"/>
      <c r="D29" s="367"/>
      <c r="E29" s="367"/>
      <c r="F29" s="367"/>
      <c r="G29" s="67"/>
    </row>
    <row r="30" spans="1:7" ht="6.75" customHeight="1">
      <c r="A30" s="10"/>
      <c r="B30" s="10"/>
      <c r="C30" s="10"/>
      <c r="D30" s="10"/>
      <c r="E30" s="10"/>
      <c r="F30" s="10"/>
      <c r="G30" s="10"/>
    </row>
    <row r="31" spans="1:7" ht="31.5" customHeight="1">
      <c r="A31" s="68" t="s">
        <v>57</v>
      </c>
      <c r="B31" s="68" t="s">
        <v>58</v>
      </c>
      <c r="C31" s="69" t="s">
        <v>59</v>
      </c>
      <c r="D31" s="69" t="s">
        <v>60</v>
      </c>
      <c r="E31" s="69" t="s">
        <v>61</v>
      </c>
      <c r="F31" s="69" t="s">
        <v>28</v>
      </c>
      <c r="G31" s="7"/>
    </row>
    <row r="32" spans="1:7" ht="15" customHeight="1">
      <c r="A32" s="38">
        <v>26</v>
      </c>
      <c r="B32" s="38">
        <v>30</v>
      </c>
      <c r="C32" s="39">
        <v>13</v>
      </c>
      <c r="D32" s="39" t="s">
        <v>5</v>
      </c>
      <c r="E32" s="39">
        <v>750</v>
      </c>
      <c r="F32" s="39">
        <v>0.2</v>
      </c>
      <c r="G32" s="7"/>
    </row>
    <row r="33" spans="1:7" ht="15" customHeight="1">
      <c r="A33" s="38">
        <v>26</v>
      </c>
      <c r="B33" s="38">
        <v>50</v>
      </c>
      <c r="C33" s="39">
        <v>13</v>
      </c>
      <c r="D33" s="39" t="s">
        <v>5</v>
      </c>
      <c r="E33" s="39">
        <v>750</v>
      </c>
      <c r="F33" s="39">
        <v>0.29</v>
      </c>
      <c r="G33" s="7"/>
    </row>
    <row r="34" spans="1:7" ht="15" customHeight="1">
      <c r="A34" s="38">
        <v>25</v>
      </c>
      <c r="B34" s="38">
        <v>40</v>
      </c>
      <c r="C34" s="39">
        <v>20</v>
      </c>
      <c r="D34" s="39" t="s">
        <v>5</v>
      </c>
      <c r="E34" s="39">
        <v>1000</v>
      </c>
      <c r="F34" s="39">
        <v>0.32</v>
      </c>
      <c r="G34" s="7"/>
    </row>
    <row r="35" spans="1:7" ht="15" customHeight="1">
      <c r="A35" s="38">
        <v>30</v>
      </c>
      <c r="B35" s="38">
        <v>40</v>
      </c>
      <c r="C35" s="39">
        <v>20</v>
      </c>
      <c r="D35" s="39" t="s">
        <v>5</v>
      </c>
      <c r="E35" s="39">
        <v>1000</v>
      </c>
      <c r="F35" s="39">
        <v>0.37</v>
      </c>
      <c r="G35" s="7"/>
    </row>
    <row r="36" spans="1:7" ht="15" customHeight="1">
      <c r="A36" s="38">
        <v>42</v>
      </c>
      <c r="B36" s="38">
        <v>60</v>
      </c>
      <c r="C36" s="39">
        <v>13</v>
      </c>
      <c r="D36" s="39" t="s">
        <v>5</v>
      </c>
      <c r="E36" s="39">
        <v>400</v>
      </c>
      <c r="F36" s="39">
        <v>0.6</v>
      </c>
      <c r="G36" s="7"/>
    </row>
    <row r="37" spans="1:7" ht="15" customHeight="1">
      <c r="A37" s="38">
        <v>58</v>
      </c>
      <c r="B37" s="38">
        <v>80</v>
      </c>
      <c r="C37" s="39">
        <v>13</v>
      </c>
      <c r="D37" s="39" t="s">
        <v>5</v>
      </c>
      <c r="E37" s="39">
        <v>500</v>
      </c>
      <c r="F37" s="39">
        <v>0.6</v>
      </c>
      <c r="G37" s="7"/>
    </row>
    <row r="38" spans="1:7" ht="15" customHeight="1">
      <c r="A38" s="38">
        <v>58</v>
      </c>
      <c r="B38" s="38">
        <v>110</v>
      </c>
      <c r="C38" s="39">
        <v>13</v>
      </c>
      <c r="D38" s="39" t="s">
        <v>5</v>
      </c>
      <c r="E38" s="39">
        <v>500</v>
      </c>
      <c r="F38" s="39">
        <v>1.4</v>
      </c>
      <c r="G38" s="7"/>
    </row>
    <row r="39" spans="1:7" ht="15" customHeight="1">
      <c r="A39" s="38">
        <v>65</v>
      </c>
      <c r="B39" s="38">
        <v>110</v>
      </c>
      <c r="C39" s="39">
        <v>30</v>
      </c>
      <c r="D39" s="39" t="s">
        <v>5</v>
      </c>
      <c r="E39" s="39">
        <v>100</v>
      </c>
      <c r="F39" s="39">
        <v>2.9</v>
      </c>
      <c r="G39" s="7"/>
    </row>
    <row r="40" spans="1:7" ht="15" customHeight="1">
      <c r="A40" s="38">
        <v>50</v>
      </c>
      <c r="B40" s="38">
        <v>100</v>
      </c>
      <c r="C40" s="39">
        <v>100</v>
      </c>
      <c r="D40" s="39" t="s">
        <v>4</v>
      </c>
      <c r="E40" s="39">
        <v>100</v>
      </c>
      <c r="F40" s="39">
        <v>7</v>
      </c>
      <c r="G40" s="7"/>
    </row>
    <row r="41" spans="1:7" ht="15" customHeight="1">
      <c r="A41" s="38">
        <v>50</v>
      </c>
      <c r="B41" s="38">
        <v>100</v>
      </c>
      <c r="C41" s="39">
        <v>120</v>
      </c>
      <c r="D41" s="39" t="s">
        <v>4</v>
      </c>
      <c r="E41" s="39">
        <v>100</v>
      </c>
      <c r="F41" s="39">
        <v>8</v>
      </c>
      <c r="G41" s="7"/>
    </row>
    <row r="42" spans="1:7" ht="15" customHeight="1">
      <c r="A42" s="38">
        <v>50</v>
      </c>
      <c r="B42" s="38">
        <v>100</v>
      </c>
      <c r="C42" s="39">
        <v>150</v>
      </c>
      <c r="D42" s="39" t="s">
        <v>4</v>
      </c>
      <c r="E42" s="39">
        <v>100</v>
      </c>
      <c r="F42" s="39">
        <v>9</v>
      </c>
      <c r="G42" s="7"/>
    </row>
    <row r="43" spans="1:7" ht="15" customHeight="1">
      <c r="A43" s="38">
        <v>50</v>
      </c>
      <c r="B43" s="38">
        <v>100</v>
      </c>
      <c r="C43" s="39">
        <v>200</v>
      </c>
      <c r="D43" s="39" t="s">
        <v>4</v>
      </c>
      <c r="E43" s="39">
        <v>100</v>
      </c>
      <c r="F43" s="39">
        <v>13</v>
      </c>
      <c r="G43" s="7"/>
    </row>
    <row r="44" spans="1:7" ht="6" customHeight="1">
      <c r="A44" s="15"/>
      <c r="B44" s="10"/>
      <c r="C44" s="8"/>
      <c r="D44" s="8"/>
      <c r="E44" s="8"/>
      <c r="F44" s="7"/>
      <c r="G44" s="7"/>
    </row>
    <row r="45" spans="1:7" ht="15.75" customHeight="1">
      <c r="A45" s="48" t="s">
        <v>13</v>
      </c>
      <c r="B45" s="32"/>
      <c r="C45" s="32"/>
      <c r="D45" s="32"/>
      <c r="E45" s="32"/>
      <c r="F45" s="7"/>
      <c r="G45" s="7"/>
    </row>
    <row r="46" spans="1:7" ht="18" customHeight="1">
      <c r="A46" s="368" t="s">
        <v>14</v>
      </c>
      <c r="B46" s="368"/>
      <c r="C46" s="368"/>
      <c r="D46" s="368"/>
      <c r="E46" s="368"/>
      <c r="F46" s="368"/>
      <c r="G46" s="368"/>
    </row>
    <row r="47" spans="1:7" ht="19.5" customHeight="1">
      <c r="A47" s="369" t="s">
        <v>63</v>
      </c>
      <c r="B47" s="369"/>
      <c r="C47" s="369"/>
      <c r="D47" s="369"/>
      <c r="E47" s="369"/>
      <c r="F47" s="369"/>
      <c r="G47" s="369"/>
    </row>
    <row r="48" spans="1:7" ht="9" customHeight="1">
      <c r="A48" s="31"/>
      <c r="B48" s="32"/>
      <c r="C48" s="32"/>
      <c r="D48" s="32"/>
      <c r="E48" s="32"/>
      <c r="F48" s="7"/>
      <c r="G48" s="7"/>
    </row>
    <row r="49" spans="1:7" ht="18" customHeight="1">
      <c r="A49" s="33" t="s">
        <v>15</v>
      </c>
      <c r="B49" s="32"/>
      <c r="C49" s="32"/>
      <c r="D49" s="32"/>
      <c r="E49" s="32"/>
      <c r="F49" s="7"/>
      <c r="G49" s="7"/>
    </row>
    <row r="50" spans="1:7" ht="18" customHeight="1">
      <c r="A50" s="34" t="s">
        <v>154</v>
      </c>
      <c r="B50" s="35"/>
      <c r="C50" s="35"/>
      <c r="D50" s="35"/>
      <c r="E50" s="35"/>
      <c r="F50" s="36"/>
      <c r="G50" s="36"/>
    </row>
    <row r="51" spans="1:7" ht="12.75">
      <c r="A51" s="7"/>
      <c r="B51" s="8"/>
      <c r="C51" s="8"/>
      <c r="D51" s="8"/>
      <c r="E51" s="8"/>
      <c r="F51" s="7"/>
      <c r="G51" s="7"/>
    </row>
    <row r="52" spans="1:7" ht="18" customHeight="1">
      <c r="A52" s="7"/>
      <c r="B52" s="1"/>
      <c r="C52" s="8"/>
      <c r="D52" s="8"/>
      <c r="E52" s="8"/>
      <c r="F52" s="7"/>
      <c r="G52" s="7"/>
    </row>
    <row r="53" spans="1:5" ht="15" customHeight="1">
      <c r="A53" s="7"/>
      <c r="B53" s="8"/>
      <c r="C53" s="8"/>
      <c r="D53" s="8"/>
      <c r="E53" s="8"/>
    </row>
    <row r="56" ht="12.75">
      <c r="B56" s="5"/>
    </row>
  </sheetData>
  <sheetProtection/>
  <mergeCells count="25">
    <mergeCell ref="D18:D21"/>
    <mergeCell ref="E18:E21"/>
    <mergeCell ref="A19:B19"/>
    <mergeCell ref="A20:B20"/>
    <mergeCell ref="A21:B21"/>
    <mergeCell ref="F18:G21"/>
    <mergeCell ref="A18:B18"/>
    <mergeCell ref="A17:C17"/>
    <mergeCell ref="D8:G8"/>
    <mergeCell ref="D9:G9"/>
    <mergeCell ref="D10:G10"/>
    <mergeCell ref="D11:G11"/>
    <mergeCell ref="A14:G14"/>
    <mergeCell ref="A15:G15"/>
    <mergeCell ref="F17:G17"/>
    <mergeCell ref="A29:F29"/>
    <mergeCell ref="A46:G46"/>
    <mergeCell ref="A47:G47"/>
    <mergeCell ref="A23:G23"/>
    <mergeCell ref="B25:C25"/>
    <mergeCell ref="E25:F26"/>
    <mergeCell ref="G25:G26"/>
    <mergeCell ref="B26:C26"/>
    <mergeCell ref="B27:C27"/>
    <mergeCell ref="E27:G27"/>
  </mergeCells>
  <dataValidations count="1">
    <dataValidation type="list" allowBlank="1" showInputMessage="1" showErrorMessage="1" sqref="C21">
      <formula1>$I$1:$I$2</formula1>
    </dataValidation>
  </dataValidations>
  <hyperlinks>
    <hyperlink ref="D11" r:id="rId1" display="http://takles.com.ua/"/>
  </hyperlinks>
  <printOptions/>
  <pageMargins left="0.3937007874015748" right="0.3937007874015748" top="0.3937007874015748" bottom="0.3937007874015748" header="0" footer="0"/>
  <pageSetup firstPageNumber="1" useFirstPageNumber="1" horizontalDpi="300" verticalDpi="300" orientation="portrait" scale="97" r:id="rId5"/>
  <drawing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44"/>
  <sheetViews>
    <sheetView view="pageBreakPreview" zoomScale="120" zoomScaleNormal="115" zoomScaleSheetLayoutView="120" zoomScalePageLayoutView="0" workbookViewId="0" topLeftCell="A7">
      <selection activeCell="G19" sqref="G19"/>
    </sheetView>
  </sheetViews>
  <sheetFormatPr defaultColWidth="11.57421875" defaultRowHeight="15"/>
  <cols>
    <col min="1" max="1" width="11.8515625" style="9" customWidth="1"/>
    <col min="2" max="2" width="15.8515625" style="37" customWidth="1"/>
    <col min="3" max="4" width="11.421875" style="37" customWidth="1"/>
    <col min="5" max="5" width="12.8515625" style="37" customWidth="1"/>
    <col min="6" max="6" width="10.421875" style="37" customWidth="1"/>
    <col min="7" max="7" width="15.8515625" style="37" customWidth="1"/>
    <col min="8" max="8" width="13.421875" style="9" customWidth="1"/>
    <col min="9" max="16384" width="11.57421875" style="9" customWidth="1"/>
  </cols>
  <sheetData>
    <row r="1" spans="1:8" ht="12.75">
      <c r="A1" s="7"/>
      <c r="B1" s="8"/>
      <c r="C1" s="8"/>
      <c r="D1" s="8"/>
      <c r="E1" s="8"/>
      <c r="F1" s="8"/>
      <c r="G1" s="8"/>
      <c r="H1" s="7"/>
    </row>
    <row r="2" spans="1:8" ht="12.75">
      <c r="A2" s="7"/>
      <c r="B2" s="8"/>
      <c r="C2" s="8"/>
      <c r="D2" s="8"/>
      <c r="E2" s="8"/>
      <c r="F2" s="8"/>
      <c r="G2" s="8"/>
      <c r="H2" s="7"/>
    </row>
    <row r="3" spans="1:8" ht="12.75">
      <c r="A3" s="12"/>
      <c r="B3" s="13"/>
      <c r="C3" s="13"/>
      <c r="D3" s="13"/>
      <c r="E3" s="13"/>
      <c r="F3" s="13"/>
      <c r="G3" s="13"/>
      <c r="H3" s="7"/>
    </row>
    <row r="4" spans="1:8" ht="12.75">
      <c r="A4" s="12"/>
      <c r="B4" s="13"/>
      <c r="C4" s="13"/>
      <c r="D4" s="13"/>
      <c r="E4" s="13"/>
      <c r="F4" s="13"/>
      <c r="G4" s="13"/>
      <c r="H4" s="7"/>
    </row>
    <row r="5" spans="1:8" ht="12.75">
      <c r="A5" s="12"/>
      <c r="B5" s="13"/>
      <c r="C5" s="13"/>
      <c r="D5" s="13"/>
      <c r="E5" s="13"/>
      <c r="F5" s="13"/>
      <c r="G5" s="13"/>
      <c r="H5" s="7"/>
    </row>
    <row r="6" spans="1:9" ht="14.25" customHeight="1">
      <c r="A6" s="7"/>
      <c r="B6" s="7"/>
      <c r="C6" s="43"/>
      <c r="D6" s="273" t="s">
        <v>41</v>
      </c>
      <c r="E6" s="273"/>
      <c r="F6" s="273"/>
      <c r="G6" s="273"/>
      <c r="H6" s="273"/>
      <c r="I6" s="7"/>
    </row>
    <row r="7" spans="1:9" ht="15">
      <c r="A7" s="7"/>
      <c r="B7" s="7"/>
      <c r="C7" s="60"/>
      <c r="D7" s="274" t="s">
        <v>1</v>
      </c>
      <c r="E7" s="274"/>
      <c r="F7" s="274"/>
      <c r="G7" s="274"/>
      <c r="H7" s="274"/>
      <c r="I7" s="7"/>
    </row>
    <row r="8" spans="1:9" ht="14.25">
      <c r="A8" s="7"/>
      <c r="B8" s="7"/>
      <c r="C8" s="61"/>
      <c r="D8" s="323" t="s">
        <v>175</v>
      </c>
      <c r="E8" s="323"/>
      <c r="F8" s="323"/>
      <c r="G8" s="323"/>
      <c r="H8" s="323"/>
      <c r="I8" s="7"/>
    </row>
    <row r="9" spans="1:9" ht="14.25">
      <c r="A9" s="7"/>
      <c r="B9" s="7"/>
      <c r="C9" s="61"/>
      <c r="D9" s="276" t="s">
        <v>2</v>
      </c>
      <c r="E9" s="323"/>
      <c r="F9" s="323"/>
      <c r="G9" s="323"/>
      <c r="H9" s="323"/>
      <c r="I9" s="7"/>
    </row>
    <row r="10" spans="2:9" ht="6" customHeight="1">
      <c r="B10" s="7"/>
      <c r="C10" s="14"/>
      <c r="D10" s="40"/>
      <c r="E10" s="14"/>
      <c r="F10" s="14"/>
      <c r="G10" s="14"/>
      <c r="H10" s="14"/>
      <c r="I10" s="7"/>
    </row>
    <row r="11" spans="1:8" ht="12.75">
      <c r="A11" s="15"/>
      <c r="B11" s="10"/>
      <c r="C11" s="10"/>
      <c r="D11" s="10"/>
      <c r="E11" s="10"/>
      <c r="F11" s="10"/>
      <c r="G11" s="10"/>
      <c r="H11" s="7"/>
    </row>
    <row r="12" spans="1:8" ht="12.75">
      <c r="A12" s="15"/>
      <c r="B12" s="10"/>
      <c r="C12" s="10"/>
      <c r="D12" s="10"/>
      <c r="E12" s="10"/>
      <c r="F12" s="10"/>
      <c r="G12" s="10"/>
      <c r="H12" s="7"/>
    </row>
    <row r="13" spans="1:8" ht="12.75">
      <c r="A13" s="15"/>
      <c r="B13" s="10"/>
      <c r="C13" s="10"/>
      <c r="D13" s="10"/>
      <c r="E13" s="10"/>
      <c r="F13" s="10"/>
      <c r="G13" s="10"/>
      <c r="H13" s="7"/>
    </row>
    <row r="14" spans="1:8" ht="21" customHeight="1">
      <c r="A14" s="396" t="s">
        <v>80</v>
      </c>
      <c r="B14" s="396"/>
      <c r="C14" s="396"/>
      <c r="D14" s="396"/>
      <c r="E14" s="396"/>
      <c r="F14" s="396"/>
      <c r="G14" s="396"/>
      <c r="H14" s="7"/>
    </row>
    <row r="15" spans="1:8" ht="31.5">
      <c r="A15" s="71" t="s">
        <v>68</v>
      </c>
      <c r="B15" s="71" t="s">
        <v>70</v>
      </c>
      <c r="C15" s="71" t="s">
        <v>58</v>
      </c>
      <c r="D15" s="71" t="s">
        <v>71</v>
      </c>
      <c r="E15" s="71" t="s">
        <v>72</v>
      </c>
      <c r="F15" s="71" t="s">
        <v>73</v>
      </c>
      <c r="G15" s="71" t="s">
        <v>156</v>
      </c>
      <c r="H15" s="71" t="s">
        <v>155</v>
      </c>
    </row>
    <row r="16" spans="1:8" ht="14.25">
      <c r="A16" s="114" t="s">
        <v>69</v>
      </c>
      <c r="B16" s="114" t="s">
        <v>76</v>
      </c>
      <c r="C16" s="114">
        <v>140</v>
      </c>
      <c r="D16" s="114" t="s">
        <v>74</v>
      </c>
      <c r="E16" s="114" t="s">
        <v>77</v>
      </c>
      <c r="F16" s="114">
        <v>2</v>
      </c>
      <c r="G16" s="114">
        <v>93</v>
      </c>
      <c r="H16" s="114">
        <v>95</v>
      </c>
    </row>
    <row r="17" spans="1:8" ht="4.5" customHeight="1">
      <c r="A17" s="123"/>
      <c r="B17" s="124"/>
      <c r="C17" s="124"/>
      <c r="D17" s="124"/>
      <c r="E17" s="124"/>
      <c r="F17" s="124"/>
      <c r="G17" s="124"/>
      <c r="H17" s="125"/>
    </row>
    <row r="18" spans="1:8" ht="14.25">
      <c r="A18" s="114" t="s">
        <v>69</v>
      </c>
      <c r="B18" s="114" t="s">
        <v>79</v>
      </c>
      <c r="C18" s="114">
        <v>140</v>
      </c>
      <c r="D18" s="114" t="s">
        <v>74</v>
      </c>
      <c r="E18" s="114" t="s">
        <v>77</v>
      </c>
      <c r="F18" s="114">
        <v>2</v>
      </c>
      <c r="G18" s="114">
        <v>103</v>
      </c>
      <c r="H18" s="114">
        <v>105</v>
      </c>
    </row>
    <row r="19" spans="1:8" ht="14.25">
      <c r="A19" s="114" t="s">
        <v>69</v>
      </c>
      <c r="B19" s="114" t="s">
        <v>79</v>
      </c>
      <c r="C19" s="114">
        <v>160</v>
      </c>
      <c r="D19" s="114" t="s">
        <v>78</v>
      </c>
      <c r="E19" s="114" t="s">
        <v>75</v>
      </c>
      <c r="F19" s="114">
        <v>2</v>
      </c>
      <c r="G19" s="114">
        <v>109</v>
      </c>
      <c r="H19" s="114">
        <f aca="true" t="shared" si="0" ref="H18:H28">G19+2</f>
        <v>111</v>
      </c>
    </row>
    <row r="20" spans="1:8" ht="14.25">
      <c r="A20" s="114" t="s">
        <v>69</v>
      </c>
      <c r="B20" s="114" t="s">
        <v>79</v>
      </c>
      <c r="C20" s="114">
        <v>160</v>
      </c>
      <c r="D20" s="114" t="s">
        <v>78</v>
      </c>
      <c r="E20" s="114" t="s">
        <v>75</v>
      </c>
      <c r="F20" s="114">
        <v>4</v>
      </c>
      <c r="G20" s="114">
        <v>110</v>
      </c>
      <c r="H20" s="114">
        <f t="shared" si="0"/>
        <v>112</v>
      </c>
    </row>
    <row r="21" spans="1:8" ht="4.5" customHeight="1">
      <c r="A21" s="126"/>
      <c r="B21" s="127"/>
      <c r="C21" s="127"/>
      <c r="D21" s="127"/>
      <c r="E21" s="127"/>
      <c r="F21" s="127"/>
      <c r="G21" s="127"/>
      <c r="H21" s="128"/>
    </row>
    <row r="22" spans="1:8" ht="14.25">
      <c r="A22" s="114" t="s">
        <v>69</v>
      </c>
      <c r="B22" s="114" t="s">
        <v>79</v>
      </c>
      <c r="C22" s="114">
        <v>180</v>
      </c>
      <c r="D22" s="114" t="s">
        <v>74</v>
      </c>
      <c r="E22" s="114" t="s">
        <v>77</v>
      </c>
      <c r="F22" s="114">
        <v>2</v>
      </c>
      <c r="G22" s="114">
        <v>91</v>
      </c>
      <c r="H22" s="114">
        <f>G22+2</f>
        <v>93</v>
      </c>
    </row>
    <row r="23" spans="1:8" ht="14.25">
      <c r="A23" s="114" t="s">
        <v>69</v>
      </c>
      <c r="B23" s="114" t="s">
        <v>79</v>
      </c>
      <c r="C23" s="114">
        <v>180</v>
      </c>
      <c r="D23" s="114" t="s">
        <v>78</v>
      </c>
      <c r="E23" s="114" t="s">
        <v>75</v>
      </c>
      <c r="F23" s="114">
        <v>4</v>
      </c>
      <c r="G23" s="114">
        <v>114</v>
      </c>
      <c r="H23" s="114">
        <f>G23+2</f>
        <v>116</v>
      </c>
    </row>
    <row r="24" spans="1:8" ht="4.5" customHeight="1">
      <c r="A24" s="126"/>
      <c r="B24" s="127"/>
      <c r="C24" s="127"/>
      <c r="D24" s="127"/>
      <c r="E24" s="127"/>
      <c r="F24" s="127"/>
      <c r="G24" s="127"/>
      <c r="H24" s="128"/>
    </row>
    <row r="25" spans="1:8" ht="14.25">
      <c r="A25" s="114" t="s">
        <v>69</v>
      </c>
      <c r="B25" s="114" t="s">
        <v>79</v>
      </c>
      <c r="C25" s="114">
        <v>190</v>
      </c>
      <c r="D25" s="114" t="s">
        <v>74</v>
      </c>
      <c r="E25" s="114" t="s">
        <v>77</v>
      </c>
      <c r="F25" s="114">
        <v>2</v>
      </c>
      <c r="G25" s="114">
        <v>94</v>
      </c>
      <c r="H25" s="114">
        <f>G25+2</f>
        <v>96</v>
      </c>
    </row>
    <row r="26" spans="1:8" ht="4.5" customHeight="1">
      <c r="A26" s="126"/>
      <c r="B26" s="127"/>
      <c r="C26" s="127"/>
      <c r="D26" s="127"/>
      <c r="E26" s="127"/>
      <c r="F26" s="127"/>
      <c r="G26" s="127"/>
      <c r="H26" s="128"/>
    </row>
    <row r="27" spans="1:8" ht="14.25">
      <c r="A27" s="114" t="s">
        <v>69</v>
      </c>
      <c r="B27" s="114" t="s">
        <v>79</v>
      </c>
      <c r="C27" s="114">
        <v>200</v>
      </c>
      <c r="D27" s="114" t="s">
        <v>74</v>
      </c>
      <c r="E27" s="114" t="s">
        <v>77</v>
      </c>
      <c r="F27" s="114">
        <v>2</v>
      </c>
      <c r="G27" s="114">
        <v>97</v>
      </c>
      <c r="H27" s="114">
        <f t="shared" si="0"/>
        <v>99</v>
      </c>
    </row>
    <row r="28" spans="1:8" ht="14.25">
      <c r="A28" s="114" t="s">
        <v>69</v>
      </c>
      <c r="B28" s="114" t="s">
        <v>79</v>
      </c>
      <c r="C28" s="114">
        <v>200</v>
      </c>
      <c r="D28" s="114" t="s">
        <v>74</v>
      </c>
      <c r="E28" s="114" t="s">
        <v>75</v>
      </c>
      <c r="F28" s="114">
        <v>2</v>
      </c>
      <c r="G28" s="114">
        <v>110</v>
      </c>
      <c r="H28" s="114">
        <f t="shared" si="0"/>
        <v>112</v>
      </c>
    </row>
    <row r="29" spans="1:8" ht="14.25">
      <c r="A29" s="114" t="s">
        <v>69</v>
      </c>
      <c r="B29" s="114" t="s">
        <v>79</v>
      </c>
      <c r="C29" s="114">
        <v>200</v>
      </c>
      <c r="D29" s="114" t="s">
        <v>78</v>
      </c>
      <c r="E29" s="114" t="s">
        <v>75</v>
      </c>
      <c r="F29" s="114">
        <v>4</v>
      </c>
      <c r="G29" s="114">
        <v>117</v>
      </c>
      <c r="H29" s="114">
        <v>120</v>
      </c>
    </row>
    <row r="30" spans="1:8" ht="8.25" customHeight="1">
      <c r="A30" s="15"/>
      <c r="B30" s="10"/>
      <c r="C30" s="10"/>
      <c r="D30" s="10"/>
      <c r="E30" s="10"/>
      <c r="F30" s="10"/>
      <c r="G30" s="10"/>
      <c r="H30" s="7"/>
    </row>
    <row r="31" spans="1:8" ht="12.75">
      <c r="A31" s="395" t="s">
        <v>99</v>
      </c>
      <c r="B31" s="395"/>
      <c r="C31" s="395"/>
      <c r="D31" s="395"/>
      <c r="E31" s="395"/>
      <c r="F31" s="395"/>
      <c r="G31" s="395"/>
      <c r="H31" s="395"/>
    </row>
    <row r="32" spans="1:8" ht="10.5" customHeight="1">
      <c r="A32" s="15"/>
      <c r="B32" s="10"/>
      <c r="C32" s="10"/>
      <c r="D32" s="10"/>
      <c r="E32" s="10"/>
      <c r="F32" s="10"/>
      <c r="G32" s="10"/>
      <c r="H32" s="7"/>
    </row>
    <row r="33" spans="1:8" ht="12.75">
      <c r="A33" s="72" t="s">
        <v>81</v>
      </c>
      <c r="B33" s="73"/>
      <c r="C33" s="10"/>
      <c r="D33" s="10"/>
      <c r="E33" s="10"/>
      <c r="F33" s="10"/>
      <c r="G33" s="10"/>
      <c r="H33" s="7"/>
    </row>
    <row r="34" spans="1:8" ht="12.75">
      <c r="A34" s="15"/>
      <c r="B34" s="10"/>
      <c r="C34" s="10"/>
      <c r="D34" s="10"/>
      <c r="E34" s="10"/>
      <c r="F34" s="10"/>
      <c r="G34" s="10"/>
      <c r="H34" s="7"/>
    </row>
    <row r="35" spans="1:8" ht="18">
      <c r="A35" s="48" t="s">
        <v>13</v>
      </c>
      <c r="B35" s="32"/>
      <c r="C35" s="32"/>
      <c r="D35" s="32"/>
      <c r="E35" s="32"/>
      <c r="F35" s="32"/>
      <c r="G35" s="32"/>
      <c r="H35" s="7"/>
    </row>
    <row r="36" spans="1:8" ht="15.75">
      <c r="A36" s="49" t="s">
        <v>14</v>
      </c>
      <c r="B36" s="50"/>
      <c r="C36" s="50"/>
      <c r="D36" s="50"/>
      <c r="E36" s="50"/>
      <c r="F36" s="50"/>
      <c r="G36" s="50"/>
      <c r="H36" s="74"/>
    </row>
    <row r="37" spans="1:8" ht="15.75">
      <c r="A37" s="49" t="s">
        <v>63</v>
      </c>
      <c r="B37" s="50"/>
      <c r="C37" s="50"/>
      <c r="D37" s="50"/>
      <c r="E37" s="50"/>
      <c r="F37" s="50"/>
      <c r="G37" s="50"/>
      <c r="H37" s="74"/>
    </row>
    <row r="38" spans="1:8" ht="12.75">
      <c r="A38" s="31"/>
      <c r="B38" s="32"/>
      <c r="C38" s="32"/>
      <c r="D38" s="32"/>
      <c r="E38" s="32"/>
      <c r="F38" s="32"/>
      <c r="G38" s="32"/>
      <c r="H38" s="7"/>
    </row>
    <row r="39" spans="1:8" ht="18.75">
      <c r="A39" s="33" t="s">
        <v>100</v>
      </c>
      <c r="B39" s="32"/>
      <c r="C39" s="32"/>
      <c r="D39" s="32"/>
      <c r="E39" s="32"/>
      <c r="F39" s="32"/>
      <c r="G39" s="32"/>
      <c r="H39" s="7"/>
    </row>
    <row r="40" spans="1:8" ht="15">
      <c r="A40" s="129" t="s">
        <v>16</v>
      </c>
      <c r="B40" s="130"/>
      <c r="C40" s="130"/>
      <c r="D40" s="130"/>
      <c r="E40" s="130"/>
      <c r="F40" s="130"/>
      <c r="G40" s="130"/>
      <c r="H40" s="131"/>
    </row>
    <row r="41" spans="1:8" ht="15">
      <c r="A41" s="129" t="s">
        <v>17</v>
      </c>
      <c r="B41" s="130"/>
      <c r="C41" s="130"/>
      <c r="D41" s="130"/>
      <c r="E41" s="130"/>
      <c r="F41" s="130"/>
      <c r="G41" s="130"/>
      <c r="H41" s="131"/>
    </row>
    <row r="42" spans="1:8" ht="15">
      <c r="A42" s="129" t="s">
        <v>82</v>
      </c>
      <c r="B42" s="130"/>
      <c r="C42" s="130"/>
      <c r="D42" s="130"/>
      <c r="E42" s="130"/>
      <c r="F42" s="130"/>
      <c r="G42" s="130"/>
      <c r="H42" s="131"/>
    </row>
    <row r="43" spans="1:7" ht="12.75">
      <c r="A43" s="7"/>
      <c r="B43" s="8"/>
      <c r="C43" s="8"/>
      <c r="D43" s="8"/>
      <c r="E43" s="8"/>
      <c r="F43" s="8"/>
      <c r="G43" s="8"/>
    </row>
    <row r="44" spans="1:7" ht="22.5" customHeight="1">
      <c r="A44" s="7"/>
      <c r="B44" s="8"/>
      <c r="C44" s="8"/>
      <c r="D44" s="8"/>
      <c r="E44" s="5"/>
      <c r="F44" s="5"/>
      <c r="G44" s="8"/>
    </row>
  </sheetData>
  <sheetProtection/>
  <mergeCells count="6">
    <mergeCell ref="A31:H31"/>
    <mergeCell ref="A14:G14"/>
    <mergeCell ref="D6:H6"/>
    <mergeCell ref="D7:H7"/>
    <mergeCell ref="D8:H8"/>
    <mergeCell ref="D9:H9"/>
  </mergeCells>
  <hyperlinks>
    <hyperlink ref="D9" r:id="rId1" display="http://takles.com.ua/"/>
  </hyperlinks>
  <printOptions/>
  <pageMargins left="0.7874015748031497" right="0.7874015748031497" top="0.7874015748031497" bottom="0.7874015748031497" header="0" footer="0"/>
  <pageSetup firstPageNumber="1" useFirstPageNumber="1" horizontalDpi="300" verticalDpi="300" orientation="landscape" scale="73" r:id="rId3"/>
  <rowBreaks count="1" manualBreakCount="1">
    <brk id="4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2019-02-25T07:21:09Z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