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790" activeTab="2"/>
  </bookViews>
  <sheets>
    <sheet name="Лист1" sheetId="1" r:id="rId1"/>
    <sheet name="Лист2" sheetId="2" r:id="rId2"/>
    <sheet name="Прайс со скидками (2)" sheetId="3" r:id="rId3"/>
  </sheets>
  <externalReferences>
    <externalReference r:id="rId6"/>
    <externalReference r:id="rId7"/>
    <externalReference r:id="rId8"/>
  </externalReferences>
  <definedNames>
    <definedName name="_xlnm.Print_Area" localSheetId="2">'Прайс со скидками (2)'!$B$1:$I$559</definedName>
  </definedNames>
  <calcPr fullCalcOnLoad="1"/>
</workbook>
</file>

<file path=xl/sharedStrings.xml><?xml version="1.0" encoding="utf-8"?>
<sst xmlns="http://schemas.openxmlformats.org/spreadsheetml/2006/main" count="1477" uniqueCount="490">
  <si>
    <t>Редиска</t>
  </si>
  <si>
    <t>Цибуля шніт</t>
  </si>
  <si>
    <t>Найменування, сорт</t>
  </si>
  <si>
    <t>Баклажан</t>
  </si>
  <si>
    <t>Кукурудза цукрова</t>
  </si>
  <si>
    <t>Гарбуз</t>
  </si>
  <si>
    <t xml:space="preserve">Кабачок </t>
  </si>
  <si>
    <t>Кавасоля</t>
  </si>
  <si>
    <t>Морква</t>
  </si>
  <si>
    <t>200 шт</t>
  </si>
  <si>
    <t>15 шт</t>
  </si>
  <si>
    <t>3 г</t>
  </si>
  <si>
    <t>50 шт</t>
  </si>
  <si>
    <t>10 шт</t>
  </si>
  <si>
    <t>20 шт</t>
  </si>
  <si>
    <t>30 шт</t>
  </si>
  <si>
    <t xml:space="preserve">1 г </t>
  </si>
  <si>
    <t>2 г</t>
  </si>
  <si>
    <t>400 шт</t>
  </si>
  <si>
    <t>300 шт</t>
  </si>
  <si>
    <t>1 г</t>
  </si>
  <si>
    <t>0,1 г</t>
  </si>
  <si>
    <t>0,5 г</t>
  </si>
  <si>
    <t>100 шт</t>
  </si>
  <si>
    <t>0,05 г</t>
  </si>
  <si>
    <t>Виробник</t>
  </si>
  <si>
    <t>Syngenta</t>
  </si>
  <si>
    <t>Seminis</t>
  </si>
  <si>
    <t>Semo</t>
  </si>
  <si>
    <t>Nunhems</t>
  </si>
  <si>
    <t xml:space="preserve">Bejo </t>
  </si>
  <si>
    <t>Bejo</t>
  </si>
  <si>
    <t>Перець солодкий</t>
  </si>
  <si>
    <t>Перець гострий</t>
  </si>
  <si>
    <t>Салат айсберг</t>
  </si>
  <si>
    <t>5 шт</t>
  </si>
  <si>
    <t>Буряк</t>
  </si>
  <si>
    <t>8 шт</t>
  </si>
  <si>
    <t>Горох</t>
  </si>
  <si>
    <t>10 г</t>
  </si>
  <si>
    <t>Диня</t>
  </si>
  <si>
    <t>Кавун</t>
  </si>
  <si>
    <t>Nickerson-Zwaan</t>
  </si>
  <si>
    <t>5000 шт</t>
  </si>
  <si>
    <t xml:space="preserve">8 шт </t>
  </si>
  <si>
    <t>очікується</t>
  </si>
  <si>
    <t>Редька</t>
  </si>
  <si>
    <t>Патисон</t>
  </si>
  <si>
    <t xml:space="preserve"> </t>
  </si>
  <si>
    <t>ТМ "Добрі Сходи"</t>
  </si>
  <si>
    <t>Clause</t>
  </si>
  <si>
    <t>0,2 г</t>
  </si>
  <si>
    <t>5 г</t>
  </si>
  <si>
    <t>0,03 г</t>
  </si>
  <si>
    <t>Kitano</t>
  </si>
  <si>
    <t>Rijk-Zwaan</t>
  </si>
  <si>
    <t>500 шт</t>
  </si>
  <si>
    <t>750 шт</t>
  </si>
  <si>
    <t>Enza Zaden</t>
  </si>
  <si>
    <t xml:space="preserve">20 шт </t>
  </si>
  <si>
    <t xml:space="preserve"> 20 шт</t>
  </si>
  <si>
    <t>Yüksel</t>
  </si>
  <si>
    <t>250 шт</t>
  </si>
  <si>
    <t>Вміст пакету</t>
  </si>
  <si>
    <r>
      <rPr>
        <b/>
        <sz val="16"/>
        <rFont val="Times New Roman"/>
        <family val="1"/>
      </rPr>
      <t xml:space="preserve"> 10 % </t>
    </r>
    <r>
      <rPr>
        <b/>
        <sz val="14"/>
        <rFont val="Times New Roman"/>
        <family val="1"/>
      </rPr>
      <t xml:space="preserve">знижка, (2,0-5,0 тис. грн)    </t>
    </r>
  </si>
  <si>
    <t>50шт</t>
  </si>
  <si>
    <t>Замовлення  (к-ть пакетів)</t>
  </si>
  <si>
    <t>КІМНАТНІ КВІТИ</t>
  </si>
  <si>
    <t xml:space="preserve">Бегонія бульбова (ампельна) F1 помаранчева (Begonia Tuberosa Illumination F1 Orange) </t>
  </si>
  <si>
    <t>Веnary</t>
  </si>
  <si>
    <t xml:space="preserve">5 шт </t>
  </si>
  <si>
    <r>
      <t>Бегонія Бенарі</t>
    </r>
    <r>
      <rPr>
        <sz val="10"/>
        <rFont val="Arial"/>
        <family val="2"/>
      </rPr>
      <t xml:space="preserve">  </t>
    </r>
    <r>
      <rPr>
        <sz val="14"/>
        <color indexed="8"/>
        <rFont val="Times New Roman"/>
        <family val="1"/>
      </rPr>
      <t xml:space="preserve">Біг F1 чернова (Begonia Benariensis BIG: red bronze Leaf) </t>
    </r>
  </si>
  <si>
    <t>3 драж</t>
  </si>
  <si>
    <t xml:space="preserve">Бегонія бульбова Нонстоп F1 жовта (Begonia Tuberosa Nonstop JOY: Yellow) </t>
  </si>
  <si>
    <t>5 драж</t>
  </si>
  <si>
    <t>Пеларгонія Мультіблум  F1 суміш (Pelargonium hortorum Multibloom F1)</t>
  </si>
  <si>
    <t>ОДНОРІЧНІ КВІТИ</t>
  </si>
  <si>
    <t>Статиця Кіс F1 суміш (Limonium sinuatum QIS F1 MIX)</t>
  </si>
  <si>
    <t>Pan American</t>
  </si>
  <si>
    <t xml:space="preserve">Бальзамін Уоллера Максі Мікс F1 (Lollipop: Maxi Mix) </t>
  </si>
  <si>
    <r>
      <rPr>
        <b/>
        <sz val="14"/>
        <color indexed="8"/>
        <rFont val="Times New Roman"/>
        <family val="1"/>
      </rPr>
      <t>Еустома горшечна</t>
    </r>
    <r>
      <rPr>
        <sz val="14"/>
        <color indexed="8"/>
        <rFont val="Times New Roman"/>
        <family val="1"/>
      </rPr>
      <t xml:space="preserve"> Грандіфлорум Пікколо F1 (Eustoma grandiflorum Piccolo) </t>
    </r>
  </si>
  <si>
    <t>Sakata</t>
  </si>
  <si>
    <r>
      <rPr>
        <b/>
        <sz val="14"/>
        <color indexed="8"/>
        <rFont val="Times New Roman"/>
        <family val="1"/>
      </rPr>
      <t>Еустома великоквіткова махрова</t>
    </r>
    <r>
      <rPr>
        <sz val="14"/>
        <color indexed="8"/>
        <rFont val="Times New Roman"/>
        <family val="1"/>
      </rPr>
      <t xml:space="preserve"> АВС F1 Misty BLUE (Eustoma grandiflorum АВС MISTY BLUE F1)</t>
    </r>
  </si>
  <si>
    <r>
      <rPr>
        <b/>
        <sz val="14"/>
        <color indexed="8"/>
        <rFont val="Times New Roman"/>
        <family val="1"/>
      </rPr>
      <t>Еустома великоквіткова махрова</t>
    </r>
    <r>
      <rPr>
        <sz val="14"/>
        <color indexed="8"/>
        <rFont val="Times New Roman"/>
        <family val="1"/>
      </rPr>
      <t xml:space="preserve"> АВС F1 PURPLE (Eustoma grandiflorum АВС F1 PURPLE)</t>
    </r>
  </si>
  <si>
    <r>
      <rPr>
        <b/>
        <sz val="14"/>
        <color indexed="8"/>
        <rFont val="Times New Roman"/>
        <family val="1"/>
      </rPr>
      <t xml:space="preserve">Еустома великоквіткова махрова </t>
    </r>
    <r>
      <rPr>
        <sz val="14"/>
        <color indexed="8"/>
        <rFont val="Times New Roman"/>
        <family val="1"/>
      </rPr>
      <t>АВС F1 біла (Eustoma grandiflorum АВС WHITE F1)</t>
    </r>
  </si>
  <si>
    <r>
      <rPr>
        <b/>
        <sz val="14"/>
        <color indexed="8"/>
        <rFont val="Times New Roman"/>
        <family val="1"/>
      </rPr>
      <t>Петунія ампельна</t>
    </r>
    <r>
      <rPr>
        <sz val="14"/>
        <color indexed="8"/>
        <rFont val="Times New Roman"/>
        <family val="1"/>
      </rPr>
      <t xml:space="preserve"> Ізі Вейн F1 оксамитово червона (Petunia hybrida Easy Wave F1)</t>
    </r>
  </si>
  <si>
    <r>
      <rPr>
        <b/>
        <sz val="14"/>
        <color indexed="8"/>
        <rFont val="Times New Roman"/>
        <family val="1"/>
      </rPr>
      <t>Петунія ампельна</t>
    </r>
    <r>
      <rPr>
        <sz val="14"/>
        <color indexed="8"/>
        <rFont val="Times New Roman"/>
        <family val="1"/>
      </rPr>
      <t xml:space="preserve"> Експлорер F1 синя (Petunia hybrida Explorer Blue F1)</t>
    </r>
  </si>
  <si>
    <r>
      <rPr>
        <b/>
        <sz val="14"/>
        <color indexed="8"/>
        <rFont val="Times New Roman"/>
        <family val="1"/>
      </rPr>
      <t>Петунія ампельна</t>
    </r>
    <r>
      <rPr>
        <sz val="14"/>
        <color indexed="8"/>
        <rFont val="Times New Roman"/>
        <family val="1"/>
      </rPr>
      <t xml:space="preserve"> Експлорер F1 біла (Petunia hybrida Explorer Clear Whitе F1)</t>
    </r>
  </si>
  <si>
    <t>10 драж</t>
  </si>
  <si>
    <t>Петунія Грандіфлора Hulahoop F1 суміш  (Petunia grandiflora Hulahoop F1 MIX)</t>
  </si>
  <si>
    <t>Петунія Грандіфлора Трітунія F1 червона (Petunia grandiflora Tritunia F1 Red)</t>
  </si>
  <si>
    <t>Петунія грандіфлора Браво F1 суміш (Petunia grandiflora Bravo F1 Uni MIX)</t>
  </si>
  <si>
    <t>Петунія Грандіфлора  Аладдін F1 жовта (Petunia grandiflora Aladdin F1 Yellow)</t>
  </si>
  <si>
    <t>Петунія Грандіфлора  Аладдін F1 синя (Petunia grandiflora Aladdin F1 Blue)</t>
  </si>
  <si>
    <t xml:space="preserve">Петунія Грандіфлора Дедді F1 рожева (Petunia grandiflora Daddy Sugar) </t>
  </si>
  <si>
    <t xml:space="preserve">Петунія Грандіфлора Дедді F1 синя (Petunia grandiflora Daddy Blue) </t>
  </si>
  <si>
    <t xml:space="preserve">Петунія Мультіфлора Карпет F1 Вельвет (Petunia multiflora Carpet F1 Velvet) </t>
  </si>
  <si>
    <t>Петунія Грандіфлора Дрімс F1 Бургунді F1 (Petunia grandiflora Dreams F1 Burgundy)</t>
  </si>
  <si>
    <t>Петунія Грандіфлора Суперкаскад F1 рожева (Petunia double grandiflora Glorious F1 Rose)</t>
  </si>
  <si>
    <t>ДВОРІЧНІ КВІТИ</t>
  </si>
  <si>
    <t xml:space="preserve">Примула висока П’яно F1 суміш (Piano F1 Mix) </t>
  </si>
  <si>
    <t>Маргаритка Тассо F1 суміш (Bellis Tasso F1 mix )</t>
  </si>
  <si>
    <t>Віола віттрока Джокер F1 суміш (Viola wittrockiana Joker F1)</t>
  </si>
  <si>
    <t>Віола віттрока Фрізлі Сізлі F1 Синя (Viola wittrockiana Frizzle Sizzle F1)</t>
  </si>
  <si>
    <t>Віола віттрока Маммут F1 рожева ягода (Viola wittrockiana Mammoth F1)</t>
  </si>
  <si>
    <t>Віола Карма F1 біконсфіл (Viola wittrockiana Karma F1)</t>
  </si>
  <si>
    <t>ЯГІДНІ</t>
  </si>
  <si>
    <t>Полуниця Фреска (Strawberry (Fragaria) Fresca)</t>
  </si>
  <si>
    <t>Дельфініум Магічний Фонтан F1 суміш (Delphinium Magic Fountains F1Mix)</t>
  </si>
  <si>
    <t xml:space="preserve">Оптова ціна, ( від 2,0 тис. грн) </t>
  </si>
  <si>
    <r>
      <t xml:space="preserve"> </t>
    </r>
    <r>
      <rPr>
        <b/>
        <sz val="16"/>
        <rFont val="Times New Roman"/>
        <family val="1"/>
      </rPr>
      <t xml:space="preserve">15 % </t>
    </r>
    <r>
      <rPr>
        <b/>
        <sz val="14"/>
        <rFont val="Times New Roman"/>
        <family val="1"/>
      </rPr>
      <t xml:space="preserve">знижка, (5,0-15,0 тис. грн)     </t>
    </r>
  </si>
  <si>
    <t>Цибуля городня</t>
  </si>
  <si>
    <t xml:space="preserve">Капуста білоголова </t>
  </si>
  <si>
    <t xml:space="preserve"> Капуста броколі </t>
  </si>
  <si>
    <t xml:space="preserve">Капуста брюсельська </t>
  </si>
  <si>
    <t>Капуста кольрабі</t>
  </si>
  <si>
    <t xml:space="preserve">Капуста пекінська </t>
  </si>
  <si>
    <t>Капуста цвітна</t>
  </si>
  <si>
    <t>Капуста червоноголова</t>
  </si>
  <si>
    <t xml:space="preserve">Огірок самозапильний </t>
  </si>
  <si>
    <t>Огірок бжолозапальний</t>
  </si>
  <si>
    <t>Пряності та зелені культури</t>
  </si>
  <si>
    <t>Салат листовий</t>
  </si>
  <si>
    <t>Салат маслянистий</t>
  </si>
  <si>
    <t>Томат детермінантний</t>
  </si>
  <si>
    <t>Томат індетермінантний</t>
  </si>
  <si>
    <t>Цибуля на перо</t>
  </si>
  <si>
    <r>
      <rPr>
        <b/>
        <sz val="14"/>
        <rFont val="Times New Roman"/>
        <family val="1"/>
      </rPr>
      <t>Анет F1</t>
    </r>
    <r>
      <rPr>
        <sz val="14"/>
        <rFont val="Times New Roman"/>
        <family val="1"/>
      </rPr>
      <t xml:space="preserve"> (ранньостиглий, темно-фіолетового кольору)</t>
    </r>
  </si>
  <si>
    <r>
      <rPr>
        <b/>
        <sz val="14"/>
        <rFont val="Times New Roman"/>
        <family val="1"/>
      </rPr>
      <t>Беата F1</t>
    </r>
    <r>
      <rPr>
        <sz val="14"/>
        <rFont val="Times New Roman"/>
        <family val="1"/>
      </rPr>
      <t xml:space="preserve"> (середньоранній, світло-фіолетового кольору, 560 г)</t>
    </r>
  </si>
  <si>
    <r>
      <rPr>
        <b/>
        <sz val="14"/>
        <rFont val="Times New Roman"/>
        <family val="1"/>
      </rPr>
      <t>Бібо F1</t>
    </r>
    <r>
      <rPr>
        <sz val="14"/>
        <rFont val="Times New Roman"/>
        <family val="1"/>
      </rPr>
      <t xml:space="preserve"> (ранній, білого кольору, м'якоть ніжна, без гіркоти)</t>
    </r>
  </si>
  <si>
    <r>
      <rPr>
        <b/>
        <sz val="14"/>
        <rFont val="Times New Roman"/>
        <family val="1"/>
      </rPr>
      <t>Мiледа F1</t>
    </r>
    <r>
      <rPr>
        <sz val="14"/>
        <rFont val="Times New Roman"/>
        <family val="1"/>
      </rPr>
      <t xml:space="preserve"> (ранній, темно-фіолетового кольру)</t>
    </r>
  </si>
  <si>
    <r>
      <rPr>
        <b/>
        <sz val="14"/>
        <rFont val="Times New Roman"/>
        <family val="1"/>
      </rPr>
      <t>Фабіна F1</t>
    </r>
    <r>
      <rPr>
        <sz val="14"/>
        <rFont val="Times New Roman"/>
        <family val="1"/>
      </rPr>
      <t xml:space="preserve"> (дуже ранній, по 6-8 плодів темно-фіолетові)</t>
    </r>
  </si>
  <si>
    <r>
      <rPr>
        <b/>
        <sz val="14"/>
        <rFont val="Times New Roman"/>
        <family val="1"/>
      </rPr>
      <t>Сандра F1</t>
    </r>
    <r>
      <rPr>
        <sz val="14"/>
        <rFont val="Times New Roman"/>
        <family val="1"/>
      </rPr>
      <t xml:space="preserve"> (ранній, масою 540 г, темно-фіолетовий)</t>
    </r>
  </si>
  <si>
    <r>
      <rPr>
        <b/>
        <sz val="14"/>
        <rFont val="Times New Roman"/>
        <family val="1"/>
      </rPr>
      <t>Бебібіт</t>
    </r>
    <r>
      <rPr>
        <sz val="14"/>
        <rFont val="Times New Roman"/>
        <family val="1"/>
      </rPr>
      <t xml:space="preserve"> (середньостиглий (100-110дн), плоди округлі, темно-червоні)</t>
    </r>
  </si>
  <si>
    <r>
      <rPr>
        <b/>
        <sz val="14"/>
        <rFont val="Times New Roman"/>
        <family val="1"/>
      </rPr>
      <t>Бетіна</t>
    </r>
    <r>
      <rPr>
        <sz val="14"/>
        <rFont val="Times New Roman"/>
        <family val="1"/>
      </rPr>
      <t xml:space="preserve"> (середньопізній сорт, 200-250 г темно-червоний)</t>
    </r>
  </si>
  <si>
    <r>
      <rPr>
        <b/>
        <sz val="14"/>
        <rFont val="Times New Roman"/>
        <family val="1"/>
      </rPr>
      <t>Бікорес</t>
    </r>
    <r>
      <rPr>
        <sz val="14"/>
        <rFont val="Times New Roman"/>
        <family val="1"/>
      </rPr>
      <t xml:space="preserve"> (пізньостиглий, округлої форми, для зберігання)</t>
    </r>
  </si>
  <si>
    <r>
      <rPr>
        <b/>
        <sz val="14"/>
        <rFont val="Times New Roman"/>
        <family val="1"/>
      </rPr>
      <t>Болтарді</t>
    </r>
    <r>
      <rPr>
        <sz val="14"/>
        <rFont val="Times New Roman"/>
        <family val="1"/>
      </rPr>
      <t xml:space="preserve"> (середньоранній, округлий, для свіжого ринку та зберігання)</t>
    </r>
  </si>
  <si>
    <r>
      <rPr>
        <b/>
        <sz val="14"/>
        <rFont val="Times New Roman"/>
        <family val="1"/>
      </rPr>
      <t xml:space="preserve">Водан </t>
    </r>
    <r>
      <rPr>
        <sz val="14"/>
        <rFont val="Times New Roman"/>
        <family val="1"/>
      </rPr>
      <t>F1 (самий ранньостиглий, округлої форми)</t>
    </r>
  </si>
  <si>
    <r>
      <rPr>
        <b/>
        <sz val="14"/>
        <rFont val="Times New Roman"/>
        <family val="1"/>
      </rPr>
      <t>Зепо</t>
    </r>
    <r>
      <rPr>
        <sz val="14"/>
        <rFont val="Times New Roman"/>
        <family val="1"/>
      </rPr>
      <t xml:space="preserve"> F1 (ранній, округлий, для зберігання, при посіві в другому обороті)</t>
    </r>
  </si>
  <si>
    <r>
      <rPr>
        <b/>
        <sz val="14"/>
        <rFont val="Times New Roman"/>
        <family val="1"/>
      </rPr>
      <t>Ларка</t>
    </r>
    <r>
      <rPr>
        <sz val="14"/>
        <rFont val="Times New Roman"/>
        <family val="1"/>
      </rPr>
      <t xml:space="preserve"> (середньостиглий (100-120 днів), коренеплоди округлі, темно-червоні,  для зберігання та переробки)</t>
    </r>
  </si>
  <si>
    <r>
      <rPr>
        <b/>
        <sz val="14"/>
        <rFont val="Times New Roman"/>
        <family val="1"/>
      </rPr>
      <t>Карілон</t>
    </r>
    <r>
      <rPr>
        <sz val="14"/>
        <rFont val="Times New Roman"/>
        <family val="1"/>
      </rPr>
      <t xml:space="preserve"> (ранній, темно-червоний, циліндр., близько 20см)</t>
    </r>
  </si>
  <si>
    <r>
      <rPr>
        <b/>
        <sz val="14"/>
        <rFont val="Times New Roman"/>
        <family val="1"/>
      </rPr>
      <t>Монополі</t>
    </r>
    <r>
      <rPr>
        <sz val="14"/>
        <rFont val="Times New Roman"/>
        <family val="1"/>
      </rPr>
      <t xml:space="preserve"> (ранній сорт, плоди округлі, вагою 250 г)</t>
    </r>
  </si>
  <si>
    <r>
      <rPr>
        <b/>
        <sz val="14"/>
        <rFont val="Times New Roman"/>
        <family val="1"/>
      </rPr>
      <t>Пабло F1</t>
    </r>
    <r>
      <rPr>
        <sz val="14"/>
        <rFont val="Times New Roman"/>
        <family val="1"/>
      </rPr>
      <t xml:space="preserve"> (середньостиглий, округлої форми, для тривалого зберігання)</t>
    </r>
  </si>
  <si>
    <r>
      <rPr>
        <b/>
        <sz val="14"/>
        <rFont val="Times New Roman"/>
        <family val="1"/>
      </rPr>
      <t xml:space="preserve">Голіаш </t>
    </r>
    <r>
      <rPr>
        <sz val="14"/>
        <rFont val="Times New Roman"/>
        <family val="1"/>
      </rPr>
      <t>(середньостиглий, вагою від 25 кг, округло-овальної форми)</t>
    </r>
  </si>
  <si>
    <r>
      <rPr>
        <b/>
        <sz val="14"/>
        <rFont val="Times New Roman"/>
        <family val="1"/>
      </rPr>
      <t xml:space="preserve">Деліціан F1 </t>
    </r>
    <r>
      <rPr>
        <sz val="14"/>
        <rFont val="Times New Roman"/>
        <family val="1"/>
      </rPr>
      <t>(тип Ючікі Курі, 6-10 плодів округло-плоскої форми, вагою 2-3 кг, помаранчевого кольору)</t>
    </r>
  </si>
  <si>
    <r>
      <rPr>
        <b/>
        <sz val="14"/>
        <rFont val="Times New Roman"/>
        <family val="1"/>
      </rPr>
      <t>Лісція</t>
    </r>
    <r>
      <rPr>
        <sz val="14"/>
        <rFont val="Times New Roman"/>
        <family val="1"/>
      </rPr>
      <t xml:space="preserve"> (ранній, мускатний гарбуз грушевидно-подовженої форми, вагою 3-4 кг)</t>
    </r>
  </si>
  <si>
    <r>
      <rPr>
        <b/>
        <sz val="14"/>
        <rFont val="Times New Roman"/>
        <family val="1"/>
      </rPr>
      <t>Джоф</t>
    </r>
    <r>
      <rPr>
        <sz val="14"/>
        <rFont val="Times New Roman"/>
        <family val="1"/>
      </rPr>
      <t xml:space="preserve"> (ультрапізній сорт, можливе вирощування для заморожування)</t>
    </r>
  </si>
  <si>
    <r>
      <rPr>
        <b/>
        <sz val="14"/>
        <rFont val="Times New Roman"/>
        <family val="1"/>
      </rPr>
      <t>Преладо</t>
    </r>
    <r>
      <rPr>
        <sz val="14"/>
        <rFont val="Times New Roman"/>
        <family val="1"/>
      </rPr>
      <t xml:space="preserve"> (надранній, темно-зелений, крупнозернистий, можливість ранньої сівби)</t>
    </r>
  </si>
  <si>
    <r>
      <rPr>
        <b/>
        <sz val="14"/>
        <rFont val="Times New Roman"/>
        <family val="1"/>
      </rPr>
      <t>Оскар</t>
    </r>
    <r>
      <rPr>
        <sz val="14"/>
        <rFont val="Times New Roman"/>
        <family val="1"/>
      </rPr>
      <t xml:space="preserve"> (надранній високопродуктивний сорт, по 10-12 горошин солодкого смаку)</t>
    </r>
  </si>
  <si>
    <r>
      <rPr>
        <b/>
        <sz val="14"/>
        <rFont val="Times New Roman"/>
        <family val="1"/>
      </rPr>
      <t>Амал F1</t>
    </r>
    <r>
      <rPr>
        <sz val="14"/>
        <rFont val="Times New Roman"/>
        <family val="1"/>
      </rPr>
      <t xml:space="preserve"> (рання,  округлої форми, вагою 1,2-1,8 кг, солодкі та соковиті)</t>
    </r>
  </si>
  <si>
    <r>
      <rPr>
        <b/>
        <sz val="14"/>
        <rFont val="Times New Roman"/>
        <family val="1"/>
      </rPr>
      <t>Аймаран F1</t>
    </r>
    <r>
      <rPr>
        <sz val="14"/>
        <rFont val="Times New Roman"/>
        <family val="1"/>
      </rPr>
      <t xml:space="preserve"> (ранній, кущовий, біло-зеленуватого кольору)</t>
    </r>
  </si>
  <si>
    <r>
      <rPr>
        <b/>
        <sz val="14"/>
        <rFont val="Times New Roman"/>
        <family val="1"/>
      </rPr>
      <t>Дафна F1</t>
    </r>
    <r>
      <rPr>
        <sz val="14"/>
        <rFont val="Times New Roman"/>
        <family val="1"/>
      </rPr>
      <t xml:space="preserve"> (ранній, кущовий, світло-зелений, плодоносить 3-6 міс)</t>
    </r>
  </si>
  <si>
    <r>
      <rPr>
        <b/>
        <sz val="14"/>
        <rFont val="Times New Roman"/>
        <family val="1"/>
      </rPr>
      <t>Езра F1</t>
    </r>
    <r>
      <rPr>
        <sz val="14"/>
        <rFont val="Times New Roman"/>
        <family val="1"/>
      </rPr>
      <t xml:space="preserve"> (суперранній, світло - зелений, циліндричні, з потужною кореневою системою)</t>
    </r>
  </si>
  <si>
    <r>
      <rPr>
        <b/>
        <sz val="14"/>
        <rFont val="Times New Roman"/>
        <family val="1"/>
      </rPr>
      <t>Іскандер F1</t>
    </r>
    <r>
      <rPr>
        <sz val="14"/>
        <rFont val="Times New Roman"/>
        <family val="1"/>
      </rPr>
      <t xml:space="preserve"> (надранній, кущий, світло-зеленого кольору)</t>
    </r>
  </si>
  <si>
    <r>
      <rPr>
        <b/>
        <sz val="14"/>
        <rFont val="Times New Roman"/>
        <family val="1"/>
      </rPr>
      <t>Гамбіт F1</t>
    </r>
    <r>
      <rPr>
        <sz val="14"/>
        <rFont val="Times New Roman"/>
        <family val="1"/>
      </rPr>
      <t xml:space="preserve"> (темно-зеленого кольору довжиною 15-25 см)</t>
    </r>
  </si>
  <si>
    <r>
      <rPr>
        <b/>
        <sz val="14"/>
        <rFont val="Times New Roman"/>
        <family val="1"/>
      </rPr>
      <t>Кавілі F1</t>
    </r>
    <r>
      <rPr>
        <sz val="14"/>
        <rFont val="Times New Roman"/>
        <family val="1"/>
      </rPr>
      <t xml:space="preserve"> (ультраранній, кущовий, плоди біло-зеленого забарвлення з білою м'якоттю)</t>
    </r>
  </si>
  <si>
    <r>
      <rPr>
        <b/>
        <sz val="14"/>
        <rFont val="Times New Roman"/>
        <family val="1"/>
      </rPr>
      <t>Кора F1</t>
    </r>
    <r>
      <rPr>
        <sz val="14"/>
        <rFont val="Times New Roman"/>
        <family val="1"/>
      </rPr>
      <t xml:space="preserve"> (дуже ранній, кущовий,темно зеленого кольору)</t>
    </r>
  </si>
  <si>
    <r>
      <rPr>
        <b/>
        <sz val="14"/>
        <rFont val="Times New Roman"/>
        <family val="1"/>
      </rPr>
      <t>Сані Делайт F1</t>
    </r>
    <r>
      <rPr>
        <sz val="14"/>
        <rFont val="Times New Roman"/>
        <family val="1"/>
      </rPr>
      <t xml:space="preserve"> (дуже ранній, плоди золотисто-жовтого кольору,  діаметром 6-8 см, вагою 75 г)</t>
    </r>
  </si>
  <si>
    <r>
      <rPr>
        <b/>
        <sz val="14"/>
        <rFont val="Times New Roman"/>
        <family val="1"/>
      </rPr>
      <t>Делікатес F1</t>
    </r>
    <r>
      <rPr>
        <sz val="14"/>
        <rFont val="Times New Roman"/>
        <family val="1"/>
      </rPr>
      <t xml:space="preserve"> (ранній, кущовий (45-50 днів), плоди дископодібної форми з відмінними смаковими якостями)</t>
    </r>
  </si>
  <si>
    <r>
      <rPr>
        <b/>
        <sz val="14"/>
        <rFont val="Times New Roman"/>
        <family val="1"/>
      </rPr>
      <t>Старшип F1</t>
    </r>
    <r>
      <rPr>
        <sz val="14"/>
        <rFont val="Times New Roman"/>
        <family val="1"/>
      </rPr>
      <t xml:space="preserve"> (ранній, кущовий, для консервування)</t>
    </r>
  </si>
  <si>
    <r>
      <rPr>
        <b/>
        <sz val="14"/>
        <rFont val="Times New Roman"/>
        <family val="1"/>
      </rPr>
      <t>Крісбі F1</t>
    </r>
    <r>
      <rPr>
        <sz val="14"/>
        <rFont val="Times New Roman"/>
        <family val="1"/>
      </rPr>
      <t xml:space="preserve"> (ранній, тип Кpимcoн Cвіт, м'якoть яскраво-червона, плоди смугасті, округлі, вагою 7-10 кг )</t>
    </r>
  </si>
  <si>
    <r>
      <rPr>
        <b/>
        <sz val="14"/>
        <rFont val="Times New Roman"/>
        <family val="1"/>
      </rPr>
      <t>Леді F1</t>
    </r>
    <r>
      <rPr>
        <sz val="14"/>
        <rFont val="Times New Roman"/>
        <family val="1"/>
      </rPr>
      <t xml:space="preserve"> (самий ранній, 9—12 кг, м'якоть яскраво-червона)</t>
    </r>
  </si>
  <si>
    <r>
      <rPr>
        <b/>
        <sz val="14"/>
        <rFont val="Times New Roman"/>
        <family val="1"/>
      </rPr>
      <t>Ред Стар F1</t>
    </r>
    <r>
      <rPr>
        <sz val="14"/>
        <rFont val="Times New Roman"/>
        <family val="1"/>
      </rPr>
      <t xml:space="preserve"> (ранній гібрид типу Шуга Бебі темно-зеленого забарвлення, масою 6—10 кг)</t>
    </r>
  </si>
  <si>
    <r>
      <rPr>
        <b/>
        <sz val="14"/>
        <rFont val="Times New Roman"/>
        <family val="1"/>
      </rPr>
      <t>Талісман F1</t>
    </r>
    <r>
      <rPr>
        <sz val="14"/>
        <rFont val="Times New Roman"/>
        <family val="1"/>
      </rPr>
      <t xml:space="preserve"> (ранній гібрид, 9–13 кг, яскраво червоний)</t>
    </r>
  </si>
  <si>
    <r>
      <rPr>
        <b/>
        <sz val="14"/>
        <rFont val="Times New Roman"/>
        <family val="1"/>
      </rPr>
      <t>Топ Ган F1</t>
    </r>
    <r>
      <rPr>
        <sz val="14"/>
        <rFont val="Times New Roman"/>
        <family val="1"/>
      </rPr>
      <t xml:space="preserve"> (плід округлої форми з червоною хрусткою м'якоттю та масою плоду - 8-10 кг)</t>
    </r>
  </si>
  <si>
    <r>
      <rPr>
        <b/>
        <sz val="14"/>
        <rFont val="Times New Roman"/>
        <family val="1"/>
      </rPr>
      <t>Фарао F1</t>
    </r>
    <r>
      <rPr>
        <sz val="14"/>
        <rFont val="Times New Roman"/>
        <family val="1"/>
      </rPr>
      <t xml:space="preserve"> (довгастої форми, діамантово-червоного кольору, 15-18 кг)</t>
    </r>
  </si>
  <si>
    <r>
      <rPr>
        <b/>
        <sz val="14"/>
        <rFont val="Times New Roman"/>
        <family val="1"/>
      </rPr>
      <t xml:space="preserve">Адаптор F1 </t>
    </r>
    <r>
      <rPr>
        <sz val="14"/>
        <rFont val="Times New Roman"/>
        <family val="1"/>
      </rPr>
      <t>(середньопізній, 3,5-4,5 кг, зберігання до 7 міс)</t>
    </r>
  </si>
  <si>
    <r>
      <rPr>
        <b/>
        <sz val="14"/>
        <rFont val="Times New Roman"/>
        <family val="1"/>
      </rPr>
      <t>Амтрак F1</t>
    </r>
    <r>
      <rPr>
        <sz val="14"/>
        <rFont val="Times New Roman"/>
        <family val="1"/>
      </rPr>
      <t xml:space="preserve"> (пізньостиглий для трив. зберігання, 3,0-5,0 кг)</t>
    </r>
  </si>
  <si>
    <r>
      <rPr>
        <b/>
        <sz val="14"/>
        <rFont val="Times New Roman"/>
        <family val="1"/>
      </rPr>
      <t>Aтрія F1</t>
    </r>
    <r>
      <rPr>
        <sz val="14"/>
        <rFont val="Times New Roman"/>
        <family val="1"/>
      </rPr>
      <t xml:space="preserve"> (пізній гібрид капусти масою 4-8 кг, для квашення та вживання у свіжому вигляді)</t>
    </r>
  </si>
  <si>
    <r>
      <rPr>
        <b/>
        <sz val="14"/>
        <rFont val="Times New Roman"/>
        <family val="1"/>
      </rPr>
      <t>Агресор F1</t>
    </r>
    <r>
      <rPr>
        <sz val="14"/>
        <rFont val="Times New Roman"/>
        <family val="1"/>
      </rPr>
      <t xml:space="preserve"> (пізній, термін дозрівання 115-120 днів, для використання у свіжому вигляді)</t>
    </r>
  </si>
  <si>
    <r>
      <rPr>
        <b/>
        <sz val="14"/>
        <rFont val="Times New Roman"/>
        <family val="1"/>
      </rPr>
      <t xml:space="preserve">Бригадир F1 </t>
    </r>
    <r>
      <rPr>
        <sz val="14"/>
        <rFont val="Times New Roman"/>
        <family val="1"/>
      </rPr>
      <t>(середньопізній (110-120 дгів) гібрид для квашення. Світло-зеленого кольору, вага головки 4,0-6,0 кг)</t>
    </r>
  </si>
  <si>
    <r>
      <rPr>
        <b/>
        <sz val="14"/>
        <rFont val="Times New Roman"/>
        <family val="1"/>
      </rPr>
      <t>Джетодор F1</t>
    </r>
    <r>
      <rPr>
        <sz val="14"/>
        <rFont val="Times New Roman"/>
        <family val="1"/>
      </rPr>
      <t xml:space="preserve"> (дуже  ранній, 1,4–1,8 кг, стійкий до низьких температур)</t>
    </r>
  </si>
  <si>
    <r>
      <rPr>
        <b/>
        <sz val="14"/>
        <rFont val="Times New Roman"/>
        <family val="1"/>
      </rPr>
      <t>Кевін F1</t>
    </r>
    <r>
      <rPr>
        <sz val="14"/>
        <rFont val="Times New Roman"/>
        <family val="1"/>
      </rPr>
      <t xml:space="preserve"> (ранній, для вживання у свіжому вигляді)</t>
    </r>
  </si>
  <si>
    <r>
      <rPr>
        <b/>
        <sz val="14"/>
        <rFont val="Times New Roman"/>
        <family val="1"/>
      </rPr>
      <t>Лібератор F1</t>
    </r>
    <r>
      <rPr>
        <sz val="14"/>
        <rFont val="Times New Roman"/>
        <family val="1"/>
      </rPr>
      <t xml:space="preserve"> (пізній, для квашення та зберігання)</t>
    </r>
  </si>
  <si>
    <r>
      <rPr>
        <b/>
        <sz val="14"/>
        <rFont val="Times New Roman"/>
        <family val="1"/>
      </rPr>
      <t>Парел  F1</t>
    </r>
    <r>
      <rPr>
        <sz val="14"/>
        <rFont val="Times New Roman"/>
        <family val="1"/>
      </rPr>
      <t xml:space="preserve"> (ранній, стійкий до несприятливих умов)</t>
    </r>
  </si>
  <si>
    <r>
      <rPr>
        <b/>
        <sz val="14"/>
        <rFont val="Times New Roman"/>
        <family val="1"/>
      </rPr>
      <t>Портоза F1</t>
    </r>
    <r>
      <rPr>
        <sz val="14"/>
        <rFont val="Times New Roman"/>
        <family val="1"/>
      </rPr>
      <t xml:space="preserve"> (пізня, округлої форми, вагою 3-5 кг. Для тривалого зберігання)</t>
    </r>
  </si>
  <si>
    <r>
      <rPr>
        <b/>
        <sz val="14"/>
        <rFont val="Times New Roman"/>
        <family val="1"/>
      </rPr>
      <t>Рітмо F1</t>
    </r>
    <r>
      <rPr>
        <sz val="14"/>
        <rFont val="Times New Roman"/>
        <family val="1"/>
      </rPr>
      <t xml:space="preserve"> (середньопізній гібрид, качани плоско-округлої форми, вагою 4-6 кг, темно-зеленого кольору. Для квашення)</t>
    </r>
  </si>
  <si>
    <r>
      <rPr>
        <b/>
        <sz val="14"/>
        <rFont val="Times New Roman"/>
        <family val="1"/>
      </rPr>
      <t>Батавія F1</t>
    </r>
    <r>
      <rPr>
        <sz val="14"/>
        <rFont val="Times New Roman"/>
        <family val="1"/>
      </rPr>
      <t xml:space="preserve"> (ранній сорт капусти, маса від 1,0 - 1,5 кг)</t>
    </r>
  </si>
  <si>
    <r>
      <rPr>
        <b/>
        <sz val="14"/>
        <rFont val="Times New Roman"/>
        <family val="1"/>
      </rPr>
      <t>Бомонт F1</t>
    </r>
    <r>
      <rPr>
        <sz val="14"/>
        <rFont val="Times New Roman"/>
        <family val="1"/>
      </rPr>
      <t xml:space="preserve"> (середньостиглий, до 2,5 кг, для свіжому ринку)</t>
    </r>
  </si>
  <si>
    <r>
      <rPr>
        <b/>
        <sz val="14"/>
        <rFont val="Times New Roman"/>
        <family val="1"/>
      </rPr>
      <t>Монако F1</t>
    </r>
    <r>
      <rPr>
        <sz val="14"/>
        <rFont val="Times New Roman"/>
        <family val="1"/>
      </rPr>
      <t xml:space="preserve"> (середньостиглий, 1,5–2 кг, для заморозки)</t>
    </r>
  </si>
  <si>
    <r>
      <rPr>
        <b/>
        <sz val="14"/>
        <rFont val="Times New Roman"/>
        <family val="1"/>
      </rPr>
      <t>Абакус F1</t>
    </r>
    <r>
      <rPr>
        <sz val="14"/>
        <rFont val="Times New Roman"/>
        <family val="1"/>
      </rPr>
      <t xml:space="preserve"> (середньостиглий, для свіжого ринку та заморозки)</t>
    </r>
  </si>
  <si>
    <r>
      <rPr>
        <b/>
        <sz val="14"/>
        <rFont val="Times New Roman"/>
        <family val="1"/>
      </rPr>
      <t>Моравіа</t>
    </r>
    <r>
      <rPr>
        <sz val="14"/>
        <rFont val="Times New Roman"/>
        <family val="1"/>
      </rPr>
      <t xml:space="preserve"> (ранній, стеблеплід білий, сферичної форми)</t>
    </r>
  </si>
  <si>
    <r>
      <rPr>
        <b/>
        <sz val="14"/>
        <rFont val="Times New Roman"/>
        <family val="1"/>
      </rPr>
      <t>Білко F1</t>
    </r>
    <r>
      <rPr>
        <sz val="14"/>
        <rFont val="Times New Roman"/>
        <family val="1"/>
      </rPr>
      <t xml:space="preserve"> (пізній, для зберігання та вирощування в осінній період)</t>
    </r>
  </si>
  <si>
    <r>
      <rPr>
        <b/>
        <sz val="14"/>
        <rFont val="Times New Roman"/>
        <family val="1"/>
      </rPr>
      <t>Еміко F1</t>
    </r>
    <r>
      <rPr>
        <sz val="14"/>
        <rFont val="Times New Roman"/>
        <family val="1"/>
      </rPr>
      <t xml:space="preserve"> (середньостиглий, для літньо-осіннього збору врожаю)</t>
    </r>
  </si>
  <si>
    <r>
      <rPr>
        <b/>
        <sz val="14"/>
        <rFont val="Times New Roman"/>
        <family val="1"/>
      </rPr>
      <t>Маноко F1</t>
    </r>
    <r>
      <rPr>
        <sz val="14"/>
        <rFont val="Times New Roman"/>
        <family val="1"/>
      </rPr>
      <t xml:space="preserve"> (ранній,  0,8-1 кг, формує компактний качан)</t>
    </r>
  </si>
  <si>
    <r>
      <rPr>
        <b/>
        <sz val="14"/>
        <rFont val="Times New Roman"/>
        <family val="1"/>
      </rPr>
      <t>Супрін F1</t>
    </r>
    <r>
      <rPr>
        <sz val="14"/>
        <rFont val="Times New Roman"/>
        <family val="1"/>
      </rPr>
      <t xml:space="preserve"> (середньостиглий, для довготривалого зберігання)</t>
    </r>
  </si>
  <si>
    <r>
      <rPr>
        <b/>
        <sz val="14"/>
        <rFont val="Times New Roman"/>
        <family val="1"/>
      </rPr>
      <t>Аламбра F1</t>
    </r>
    <r>
      <rPr>
        <sz val="14"/>
        <rFont val="Times New Roman"/>
        <family val="1"/>
      </rPr>
      <t xml:space="preserve"> (для вирощування в літньо-осінній період)</t>
    </r>
  </si>
  <si>
    <r>
      <rPr>
        <b/>
        <sz val="14"/>
        <rFont val="Times New Roman"/>
        <family val="1"/>
      </rPr>
      <t>Гудмен</t>
    </r>
    <r>
      <rPr>
        <sz val="14"/>
        <rFont val="Times New Roman"/>
        <family val="1"/>
      </rPr>
      <t xml:space="preserve"> (ранньостиглий, для вир-ня у весняний та осінній період)</t>
    </r>
  </si>
  <si>
    <r>
      <rPr>
        <b/>
        <sz val="14"/>
        <rFont val="Times New Roman"/>
        <family val="1"/>
      </rPr>
      <t>Кортес F1</t>
    </r>
    <r>
      <rPr>
        <sz val="14"/>
        <rFont val="Times New Roman"/>
        <family val="1"/>
      </rPr>
      <t xml:space="preserve"> (100 % здатність до самовкривання)</t>
    </r>
  </si>
  <si>
    <r>
      <rPr>
        <b/>
        <sz val="14"/>
        <color indexed="8"/>
        <rFont val="Times New Roman"/>
        <family val="1"/>
      </rPr>
      <t>Ред Дінасті F1</t>
    </r>
    <r>
      <rPr>
        <sz val="14"/>
        <color indexed="8"/>
        <rFont val="Times New Roman"/>
        <family val="1"/>
      </rPr>
      <t xml:space="preserve"> (ранній, рослина сильноросла)</t>
    </r>
  </si>
  <si>
    <r>
      <rPr>
        <b/>
        <sz val="14"/>
        <rFont val="Times New Roman"/>
        <family val="1"/>
      </rPr>
      <t>Роксі F1</t>
    </r>
    <r>
      <rPr>
        <sz val="14"/>
        <rFont val="Times New Roman"/>
        <family val="1"/>
      </rPr>
      <t xml:space="preserve"> (пізній, масою 2,0-3,5 кг, для переробки та зберан.)</t>
    </r>
  </si>
  <si>
    <r>
      <rPr>
        <b/>
        <sz val="14"/>
        <rFont val="Times New Roman"/>
        <family val="1"/>
      </rPr>
      <t>Гама</t>
    </r>
    <r>
      <rPr>
        <sz val="14"/>
        <rFont val="Times New Roman"/>
        <family val="1"/>
      </rPr>
      <t xml:space="preserve"> (кущова, для консервування та заморозки)</t>
    </r>
  </si>
  <si>
    <r>
      <rPr>
        <b/>
        <sz val="14"/>
        <rFont val="Times New Roman"/>
        <family val="1"/>
      </rPr>
      <t>Алойзія F1</t>
    </r>
    <r>
      <rPr>
        <sz val="14"/>
        <rFont val="Times New Roman"/>
        <family val="1"/>
      </rPr>
      <t xml:space="preserve"> (ранній гібрид суперсолодка, качани довжиною 20-24 см)</t>
    </r>
  </si>
  <si>
    <r>
      <rPr>
        <b/>
        <sz val="14"/>
        <rFont val="Times New Roman"/>
        <family val="1"/>
      </rPr>
      <t>Оверленд F1</t>
    </r>
    <r>
      <rPr>
        <sz val="14"/>
        <rFont val="Times New Roman"/>
        <family val="1"/>
      </rPr>
      <t xml:space="preserve"> (пізньостиглий гібрид суперсолодкої цукрової кукурудзи)</t>
    </r>
  </si>
  <si>
    <r>
      <rPr>
        <b/>
        <sz val="14"/>
        <rFont val="Times New Roman"/>
        <family val="1"/>
      </rPr>
      <t>Спіріт F1</t>
    </r>
    <r>
      <rPr>
        <sz val="14"/>
        <rFont val="Times New Roman"/>
        <family val="1"/>
      </rPr>
      <t xml:space="preserve"> (найранній гібрид цукрової кукурудзи, довжина качана 22 см, діаметр качана 5 см)</t>
    </r>
  </si>
  <si>
    <r>
      <rPr>
        <b/>
        <sz val="14"/>
        <rFont val="Times New Roman"/>
        <family val="1"/>
      </rPr>
      <t>Абако F1</t>
    </r>
    <r>
      <rPr>
        <sz val="14"/>
        <rFont val="Times New Roman"/>
        <family val="1"/>
      </rPr>
      <t xml:space="preserve"> (ранній, тип шантане, для переробки та зберігання)</t>
    </r>
  </si>
  <si>
    <r>
      <rPr>
        <b/>
        <sz val="14"/>
        <rFont val="Times New Roman"/>
        <family val="1"/>
      </rPr>
      <t>Віта Лонга</t>
    </r>
    <r>
      <rPr>
        <sz val="14"/>
        <rFont val="Times New Roman"/>
        <family val="1"/>
      </rPr>
      <t xml:space="preserve">  (пізній високоврожайний сорт, тип флаке)</t>
    </r>
  </si>
  <si>
    <r>
      <rPr>
        <b/>
        <sz val="14"/>
        <rFont val="Times New Roman"/>
        <family val="1"/>
      </rPr>
      <t>Лагуна F1</t>
    </r>
    <r>
      <rPr>
        <sz val="14"/>
        <rFont val="Times New Roman"/>
        <family val="1"/>
      </rPr>
      <t xml:space="preserve"> (надранній, нантського типу. Конеплоди довжиною 17-20 см, помаранчеві, зберігається до 3 міс)</t>
    </r>
  </si>
  <si>
    <r>
      <rPr>
        <b/>
        <sz val="14"/>
        <rFont val="Times New Roman"/>
        <family val="1"/>
      </rPr>
      <t xml:space="preserve">Канада F1 </t>
    </r>
    <r>
      <rPr>
        <sz val="14"/>
        <rFont val="Times New Roman"/>
        <family val="1"/>
      </rPr>
      <t>(пізній, тип шантане. Коренеплоди напівконічної форми, гладенькі, помаранчевого кольру, масою до 500 г)</t>
    </r>
  </si>
  <si>
    <r>
      <rPr>
        <b/>
        <sz val="14"/>
        <rFont val="Times New Roman"/>
        <family val="1"/>
      </rPr>
      <t>Монанта</t>
    </r>
    <r>
      <rPr>
        <sz val="14"/>
        <rFont val="Times New Roman"/>
        <family val="1"/>
      </rPr>
      <t xml:space="preserve"> (середньоранній, нантського типу, циліндричні, Зберігання до травня)</t>
    </r>
  </si>
  <si>
    <r>
      <rPr>
        <b/>
        <sz val="14"/>
        <rFont val="Times New Roman"/>
        <family val="1"/>
      </rPr>
      <t>Редко</t>
    </r>
    <r>
      <rPr>
        <sz val="14"/>
        <rFont val="Times New Roman"/>
        <family val="1"/>
      </rPr>
      <t xml:space="preserve"> (ранній для зберігання типу шантане. Коренеплід насиченого помаранчевого кольору, довжиною 14-16 см)</t>
    </r>
  </si>
  <si>
    <r>
      <rPr>
        <b/>
        <sz val="14"/>
        <rFont val="Times New Roman"/>
        <family val="1"/>
      </rPr>
      <t>Роял Форто</t>
    </r>
    <r>
      <rPr>
        <sz val="14"/>
        <rFont val="Times New Roman"/>
        <family val="1"/>
      </rPr>
      <t xml:space="preserve"> (середньостиглий, нантського типу, циліндричної форми 18-20 см)</t>
    </r>
  </si>
  <si>
    <r>
      <rPr>
        <b/>
        <sz val="14"/>
        <rFont val="Times New Roman"/>
        <family val="1"/>
      </rPr>
      <t>Сіркана F1</t>
    </r>
    <r>
      <rPr>
        <sz val="14"/>
        <rFont val="Times New Roman"/>
        <family val="1"/>
      </rPr>
      <t xml:space="preserve"> (пiзнiй, нaнтcькoгo типу, для збepiгaння (6-8 міс), кopeнeплoди цилiндpичнoї фopми, мacoю, 18-20 cм)</t>
    </r>
  </si>
  <si>
    <r>
      <rPr>
        <b/>
        <sz val="14"/>
        <rFont val="Times New Roman"/>
        <family val="1"/>
      </rPr>
      <t xml:space="preserve">Скарла </t>
    </r>
    <r>
      <rPr>
        <sz val="14"/>
        <rFont val="Times New Roman"/>
        <family val="1"/>
      </rPr>
      <t>(тип Флаке для тривалого зберігання, конічної форми, помаранчевого забарвлення)</t>
    </r>
  </si>
  <si>
    <r>
      <rPr>
        <b/>
        <sz val="14"/>
        <rFont val="Times New Roman"/>
        <family val="1"/>
      </rPr>
      <t xml:space="preserve">Смірна </t>
    </r>
    <r>
      <rPr>
        <sz val="14"/>
        <rFont val="Times New Roman"/>
        <family val="1"/>
      </rPr>
      <t>(середньостиглий, нантський тип, для свіжого використання та зберігання)</t>
    </r>
  </si>
  <si>
    <r>
      <rPr>
        <b/>
        <sz val="14"/>
        <rFont val="Times New Roman"/>
        <family val="1"/>
      </rPr>
      <t>Шамаре</t>
    </r>
    <r>
      <rPr>
        <sz val="14"/>
        <rFont val="Times New Roman"/>
        <family val="1"/>
      </rPr>
      <t xml:space="preserve"> (середньостиглий сорт, тип шантане, для свіжого вживання та переробки)</t>
    </r>
  </si>
  <si>
    <r>
      <rPr>
        <b/>
        <sz val="14"/>
        <rFont val="Times New Roman"/>
        <family val="1"/>
      </rPr>
      <t>Шантане Ред Коред</t>
    </r>
    <r>
      <rPr>
        <sz val="14"/>
        <rFont val="Times New Roman"/>
        <family val="1"/>
      </rPr>
      <t xml:space="preserve"> (середньостиглий, типу шантане. Плоди конічні, довжиною 8-12 см, вагою 90-140 г)</t>
    </r>
  </si>
  <si>
    <r>
      <rPr>
        <b/>
        <sz val="14"/>
        <rFont val="Times New Roman"/>
        <family val="1"/>
      </rPr>
      <t>Амант F1</t>
    </r>
    <r>
      <rPr>
        <sz val="14"/>
        <rFont val="Times New Roman"/>
        <family val="1"/>
      </rPr>
      <t xml:space="preserve"> (партенокарпічний,по 6 плодів в 1 вузлі,для соління)</t>
    </r>
  </si>
  <si>
    <r>
      <rPr>
        <b/>
        <sz val="14"/>
        <rFont val="Times New Roman"/>
        <family val="1"/>
      </rPr>
      <t>Амур F1</t>
    </r>
    <r>
      <rPr>
        <sz val="14"/>
        <rFont val="Times New Roman"/>
        <family val="1"/>
      </rPr>
      <t xml:space="preserve"> (ультра ранній, плоди темно-зеленого забарвлення, не жовтіють)</t>
    </r>
  </si>
  <si>
    <r>
      <rPr>
        <b/>
        <sz val="14"/>
        <rFont val="Times New Roman"/>
        <family val="1"/>
      </rPr>
      <t>Анзор F1</t>
    </r>
    <r>
      <rPr>
        <sz val="14"/>
        <rFont val="Times New Roman"/>
        <family val="1"/>
      </rPr>
      <t xml:space="preserve"> (ультра ранній самозапильний, плоди темно-зелені, не жовтіють, без гіркоти, для косервування)</t>
    </r>
  </si>
  <si>
    <r>
      <rPr>
        <b/>
        <sz val="14"/>
        <rFont val="Times New Roman"/>
        <family val="1"/>
      </rPr>
      <t>Артист F1</t>
    </r>
    <r>
      <rPr>
        <sz val="14"/>
        <rFont val="Times New Roman"/>
        <family val="1"/>
      </rPr>
      <t xml:space="preserve"> (ранній партенокарпічний, формує по 6-8 плодів в одному вузлі, темно-зеленого забарвлення, не жовтіє)</t>
    </r>
  </si>
  <si>
    <r>
      <rPr>
        <b/>
        <sz val="14"/>
        <rFont val="Times New Roman"/>
        <family val="1"/>
      </rPr>
      <t>Aфіна F1</t>
    </r>
    <r>
      <rPr>
        <sz val="14"/>
        <rFont val="Times New Roman"/>
        <family val="1"/>
      </rPr>
      <t xml:space="preserve"> (ранньостиглий, самозапильних гібрид, плоди зелені, крупнобугорчасті, циліндричні, довжиною 10-12 см)</t>
    </r>
  </si>
  <si>
    <r>
      <rPr>
        <b/>
        <sz val="14"/>
        <rFont val="Times New Roman"/>
        <family val="1"/>
      </rPr>
      <t>Велокс F1</t>
    </r>
    <r>
      <rPr>
        <sz val="14"/>
        <rFont val="Times New Roman"/>
        <family val="1"/>
      </rPr>
      <t xml:space="preserve"> (середньоранній, самозапильний, темно-зеленого забарвлення, циліндричні, 6 – 10 см в довжину)</t>
    </r>
  </si>
  <si>
    <r>
      <rPr>
        <b/>
        <sz val="14"/>
        <rFont val="Times New Roman"/>
        <family val="1"/>
      </rPr>
      <t xml:space="preserve">Дафне F1 </t>
    </r>
    <r>
      <rPr>
        <sz val="14"/>
        <rFont val="Times New Roman"/>
        <family val="1"/>
      </rPr>
      <t>( партенокарпічний гібрид корнішонного типу,  плоди темно-зеленого кольору без гіркоти)</t>
    </r>
  </si>
  <si>
    <r>
      <rPr>
        <b/>
        <sz val="14"/>
        <rFont val="Times New Roman"/>
        <family val="1"/>
      </rPr>
      <t>Джустіна F1</t>
    </r>
    <r>
      <rPr>
        <sz val="14"/>
        <rFont val="Times New Roman"/>
        <family val="1"/>
      </rPr>
      <t xml:space="preserve"> (ранній, темно-зеленого забарвлення, великогорбкуваті, для отримання пікулів і корнішонів)</t>
    </r>
  </si>
  <si>
    <r>
      <rPr>
        <b/>
        <sz val="14"/>
        <rFont val="Times New Roman"/>
        <family val="1"/>
      </rPr>
      <t>Директор F1</t>
    </r>
    <r>
      <rPr>
        <sz val="14"/>
        <rFont val="Times New Roman"/>
        <family val="1"/>
      </rPr>
      <t xml:space="preserve"> (ранньостиглий гібрид, плоди однорідні, темно-зелені, помірно шиповані, для маринування)</t>
    </r>
  </si>
  <si>
    <r>
      <rPr>
        <b/>
        <sz val="14"/>
        <rFont val="Times New Roman"/>
        <family val="1"/>
      </rPr>
      <t>Еколь F1</t>
    </r>
    <r>
      <rPr>
        <sz val="14"/>
        <rFont val="Times New Roman"/>
        <family val="1"/>
      </rPr>
      <t xml:space="preserve"> (партенокарпічний гібрид, плоди яскраво-зеленого забарвлення, без гіркоти, для засолювання та маринування)</t>
    </r>
  </si>
  <si>
    <r>
      <rPr>
        <b/>
        <sz val="14"/>
        <rFont val="Times New Roman"/>
        <family val="1"/>
      </rPr>
      <t>Ленара F1</t>
    </r>
    <r>
      <rPr>
        <sz val="14"/>
        <rFont val="Times New Roman"/>
        <family val="1"/>
      </rPr>
      <t xml:space="preserve"> (ранній, самозапильний для вирощування в теплицях в першому та другому оборотах, темно-зелений)</t>
    </r>
  </si>
  <si>
    <r>
      <rPr>
        <b/>
        <sz val="14"/>
        <rFont val="Times New Roman"/>
        <family val="1"/>
      </rPr>
      <t xml:space="preserve">Капрікорн F1 </t>
    </r>
    <r>
      <rPr>
        <sz val="14"/>
        <rFont val="Times New Roman"/>
        <family val="1"/>
      </rPr>
      <t>(ультраранній, самозапильний, 12-14см, вагою120-140 г, насиченого зеленого кольору)</t>
    </r>
  </si>
  <si>
    <r>
      <rPr>
        <b/>
        <sz val="14"/>
        <rFont val="Times New Roman"/>
        <family val="1"/>
      </rPr>
      <t>Караоке F1</t>
    </r>
    <r>
      <rPr>
        <sz val="14"/>
        <rFont val="Times New Roman"/>
        <family val="1"/>
      </rPr>
      <t xml:space="preserve"> (середньоранній, самозапильний, темно-зеленого кольору, для соління)</t>
    </r>
  </si>
  <si>
    <r>
      <rPr>
        <b/>
        <sz val="14"/>
        <rFont val="Times New Roman"/>
        <family val="1"/>
      </rPr>
      <t>Кібрія F1</t>
    </r>
    <r>
      <rPr>
        <sz val="14"/>
        <rFont val="Times New Roman"/>
        <family val="1"/>
      </rPr>
      <t xml:space="preserve"> (суперранній, самозапильний, темно-зелені, крупнобугорчасті, підходить для маринування та соління)</t>
    </r>
  </si>
  <si>
    <r>
      <rPr>
        <b/>
        <sz val="14"/>
        <rFont val="Times New Roman"/>
        <family val="1"/>
      </rPr>
      <t>Кріспіна F1</t>
    </r>
    <r>
      <rPr>
        <sz val="14"/>
        <rFont val="Times New Roman"/>
        <family val="1"/>
      </rPr>
      <t xml:space="preserve"> (ранній, плоди темно-зеленого забарвлення, крупногорбкуватий, універсального призначення)</t>
    </r>
  </si>
  <si>
    <r>
      <rPr>
        <b/>
        <sz val="14"/>
        <rFont val="Times New Roman"/>
        <family val="1"/>
      </rPr>
      <t>Лютояр F1</t>
    </r>
    <r>
      <rPr>
        <sz val="14"/>
        <rFont val="Times New Roman"/>
        <family val="1"/>
      </rPr>
      <t xml:space="preserve"> (ультраранній, самозапильний, темно-зелені, довжиною 10-12см. Не переростають)</t>
    </r>
  </si>
  <si>
    <r>
      <rPr>
        <b/>
        <sz val="14"/>
        <rFont val="Times New Roman"/>
        <family val="1"/>
      </rPr>
      <t>Марінда F1</t>
    </r>
    <r>
      <rPr>
        <sz val="14"/>
        <rFont val="Times New Roman"/>
        <family val="1"/>
      </rPr>
      <t xml:space="preserve"> (ранній, плоди  темно-зеленого забарвлення з шипами, без гіркоти, ідеальний для корнішонів)</t>
    </r>
  </si>
  <si>
    <r>
      <rPr>
        <b/>
        <sz val="14"/>
        <rFont val="Times New Roman"/>
        <family val="1"/>
      </rPr>
      <t>Маша F1</t>
    </r>
    <r>
      <rPr>
        <sz val="14"/>
        <rFont val="Times New Roman"/>
        <family val="1"/>
      </rPr>
      <t xml:space="preserve"> (ультра ранній корнішон, ідеальний для споживання у свіжому вигляді та переробки)</t>
    </r>
  </si>
  <si>
    <r>
      <rPr>
        <b/>
        <sz val="14"/>
        <rFont val="Times New Roman"/>
        <family val="1"/>
      </rPr>
      <t>Меренга F1</t>
    </r>
    <r>
      <rPr>
        <sz val="14"/>
        <rFont val="Times New Roman"/>
        <family val="1"/>
      </rPr>
      <t xml:space="preserve"> (ультра ранній, плоди темно-зеленого забарвлення, універсального призначення)</t>
    </r>
  </si>
  <si>
    <r>
      <rPr>
        <b/>
        <sz val="14"/>
        <rFont val="Times New Roman"/>
        <family val="1"/>
      </rPr>
      <t>Мініспрінт F1</t>
    </r>
    <r>
      <rPr>
        <sz val="14"/>
        <rFont val="Times New Roman"/>
        <family val="1"/>
      </rPr>
      <t xml:space="preserve"> (ульрараннній, салатного типу, довжина 15-17 см, насичено зеленого кольору)</t>
    </r>
  </si>
  <si>
    <r>
      <rPr>
        <b/>
        <sz val="14"/>
        <rFont val="Times New Roman"/>
        <family val="1"/>
      </rPr>
      <t>Мірабелл F1 (</t>
    </r>
    <r>
      <rPr>
        <sz val="14"/>
        <rFont val="Times New Roman"/>
        <family val="1"/>
      </rPr>
      <t>ультра ранній, високоврожайний, без гіркоти, універсального призначення)</t>
    </r>
  </si>
  <si>
    <r>
      <rPr>
        <b/>
        <sz val="14"/>
        <rFont val="Times New Roman"/>
        <family val="1"/>
      </rPr>
      <t>Пасалімо F1</t>
    </r>
    <r>
      <rPr>
        <sz val="14"/>
        <rFont val="Times New Roman"/>
        <family val="1"/>
      </rPr>
      <t xml:space="preserve"> (ультра ранній, плоди темно-зеленого забарвлення, середньогорбкуватий)</t>
    </r>
  </si>
  <si>
    <r>
      <rPr>
        <b/>
        <sz val="14"/>
        <rFont val="Times New Roman"/>
        <family val="1"/>
      </rPr>
      <t>Пасамонте F1</t>
    </r>
    <r>
      <rPr>
        <sz val="14"/>
        <rFont val="Times New Roman"/>
        <family val="1"/>
      </rPr>
      <t xml:space="preserve"> (ранній, плоди темно-зеленого забарвлення, універсального призначення)</t>
    </r>
  </si>
  <si>
    <r>
      <rPr>
        <b/>
        <sz val="14"/>
        <rFont val="Times New Roman"/>
        <family val="1"/>
      </rPr>
      <t>Престо F1</t>
    </r>
    <r>
      <rPr>
        <sz val="14"/>
        <rFont val="Times New Roman"/>
        <family val="1"/>
      </rPr>
      <t xml:space="preserve"> (ранній, самозапильний, плоди темно-зеленого кольору, без внутрішніх пустот, не гірчать. Для соління)</t>
    </r>
  </si>
  <si>
    <r>
      <rPr>
        <b/>
        <sz val="14"/>
        <rFont val="Times New Roman"/>
        <family val="1"/>
      </rPr>
      <t>Пучіні F1</t>
    </r>
    <r>
      <rPr>
        <sz val="14"/>
        <rFont val="Times New Roman"/>
        <family val="1"/>
      </rPr>
      <t xml:space="preserve"> (середньоранній, самозапильний, плоди темно-зелені, висока стійкість до стресів і захворювань)</t>
    </r>
  </si>
  <si>
    <r>
      <rPr>
        <b/>
        <sz val="14"/>
        <rFont val="Times New Roman"/>
        <family val="1"/>
      </rPr>
      <t>Сатіна F1</t>
    </r>
    <r>
      <rPr>
        <sz val="14"/>
        <rFont val="Times New Roman"/>
        <family val="1"/>
      </rPr>
      <t xml:space="preserve"> (для засолки, маринування та споживання в свіжому вигляді, формує по 2—3 плода в одному вузлі )</t>
    </r>
  </si>
  <si>
    <r>
      <rPr>
        <b/>
        <sz val="14"/>
        <rFont val="Times New Roman"/>
        <family val="1"/>
      </rPr>
      <t>Циркон F1</t>
    </r>
    <r>
      <rPr>
        <sz val="14"/>
        <rFont val="Times New Roman"/>
        <family val="1"/>
      </rPr>
      <t xml:space="preserve"> (партенокарпічний гібрид, зберігають необхідну щільність і залишаються хрусткими після консервації)</t>
    </r>
  </si>
  <si>
    <r>
      <rPr>
        <b/>
        <sz val="14"/>
        <rFont val="Times New Roman"/>
        <family val="1"/>
      </rPr>
      <t>Чайковський F1</t>
    </r>
    <r>
      <rPr>
        <sz val="14"/>
        <rFont val="Times New Roman"/>
        <family val="1"/>
      </rPr>
      <t xml:space="preserve"> (ранній, самозапильний, плоди крупно-горбкуваті, темно-зеленого кольору, без гіркоти)</t>
    </r>
  </si>
  <si>
    <r>
      <rPr>
        <b/>
        <sz val="14"/>
        <rFont val="Times New Roman"/>
        <family val="1"/>
      </rPr>
      <t>SV 4097 CV F1</t>
    </r>
    <r>
      <rPr>
        <sz val="14"/>
        <rFont val="Times New Roman"/>
        <family val="1"/>
      </rPr>
      <t xml:space="preserve"> (плоди довжиною 11-13 см, діаметром 3 - 4 см.  Висока стійкість до захворювань)</t>
    </r>
  </si>
  <si>
    <r>
      <rPr>
        <b/>
        <sz val="14"/>
        <rFont val="Times New Roman"/>
        <family val="1"/>
      </rPr>
      <t>SM 5341 F1</t>
    </r>
    <r>
      <rPr>
        <sz val="14"/>
        <rFont val="Times New Roman"/>
        <family val="1"/>
      </rPr>
      <t xml:space="preserve"> (новий, партенокарпічний, схожі с гібридами Ортін або Амур. Рослина потужна з темно-зеленим листям, середнього розміру)</t>
    </r>
  </si>
  <si>
    <r>
      <rPr>
        <b/>
        <sz val="14"/>
        <rFont val="Times New Roman"/>
        <family val="1"/>
      </rPr>
      <t>Акорд F1</t>
    </r>
    <r>
      <rPr>
        <sz val="14"/>
        <rFont val="Times New Roman"/>
        <family val="1"/>
      </rPr>
      <t xml:space="preserve"> (ранній, плоди світло-зеленого кольору, з тоненькою шкіркою, високої якості)</t>
    </r>
  </si>
  <si>
    <r>
      <rPr>
        <b/>
        <sz val="14"/>
        <rFont val="Times New Roman"/>
        <family val="1"/>
      </rPr>
      <t xml:space="preserve">Альянс F1 </t>
    </r>
    <r>
      <rPr>
        <sz val="14"/>
        <rFont val="Times New Roman"/>
        <family val="1"/>
      </rPr>
      <t>(ранній, відмінної якості, транспортабельний)</t>
    </r>
  </si>
  <si>
    <r>
      <rPr>
        <b/>
        <sz val="14"/>
        <rFont val="Times New Roman"/>
        <family val="1"/>
      </rPr>
      <t>Астерікс F1</t>
    </r>
    <r>
      <rPr>
        <sz val="14"/>
        <rFont val="Times New Roman"/>
        <family val="1"/>
      </rPr>
      <t xml:space="preserve"> (ранній, високоврожайний,  насиченого зеленого кольору, без гіркоти, універсального призначення)</t>
    </r>
  </si>
  <si>
    <r>
      <rPr>
        <b/>
        <sz val="14"/>
        <rFont val="Times New Roman"/>
        <family val="1"/>
      </rPr>
      <t>Атлантіс F1</t>
    </r>
    <r>
      <rPr>
        <sz val="14"/>
        <rFont val="Times New Roman"/>
        <family val="1"/>
      </rPr>
      <t xml:space="preserve"> (ранній кущовий, відмінні смакові якості, щільна м'якоть без гіркоти, транспортабельний)</t>
    </r>
  </si>
  <si>
    <r>
      <rPr>
        <b/>
        <sz val="14"/>
        <rFont val="Times New Roman"/>
        <family val="1"/>
      </rPr>
      <t>Аякс F1</t>
    </r>
    <r>
      <rPr>
        <sz val="14"/>
        <rFont val="Times New Roman"/>
        <family val="1"/>
      </rPr>
      <t xml:space="preserve"> (ранній, плоди темно-зеленого забарвлення, білошипі, з відмінними смаковими і засолювальними якостями)</t>
    </r>
  </si>
  <si>
    <r>
      <rPr>
        <b/>
        <sz val="14"/>
        <rFont val="Times New Roman"/>
        <family val="1"/>
      </rPr>
      <t>Бара F1</t>
    </r>
    <r>
      <rPr>
        <sz val="14"/>
        <rFont val="Times New Roman"/>
        <family val="1"/>
      </rPr>
      <t xml:space="preserve"> (ранній гібрид, з великою силою росту, плоди однорідні, крупнобугорчаті, темно-зеленого кольору, для маринування та засолювання)</t>
    </r>
  </si>
  <si>
    <r>
      <rPr>
        <b/>
        <sz val="14"/>
        <rFont val="Times New Roman"/>
        <family val="1"/>
      </rPr>
      <t>Бланка F1</t>
    </r>
    <r>
      <rPr>
        <sz val="14"/>
        <rFont val="Times New Roman"/>
        <family val="1"/>
      </rPr>
      <t xml:space="preserve"> (ранній бджолозапильний гібрид, плоди циліндричні, крупнобугорчаті, темно-зеленого кольору, для засолювання)</t>
    </r>
  </si>
  <si>
    <r>
      <rPr>
        <b/>
        <sz val="14"/>
        <rFont val="Times New Roman"/>
        <family val="1"/>
      </rPr>
      <t>Гектор F1</t>
    </r>
    <r>
      <rPr>
        <sz val="14"/>
        <rFont val="Times New Roman"/>
        <family val="1"/>
      </rPr>
      <t xml:space="preserve"> (ранній, плоди темно-зеленого забарвлення, крупногорбкуватий, для засолювання)</t>
    </r>
  </si>
  <si>
    <r>
      <rPr>
        <b/>
        <sz val="14"/>
        <rFont val="Times New Roman"/>
        <family val="1"/>
      </rPr>
      <t>Івонна F1</t>
    </r>
    <r>
      <rPr>
        <sz val="14"/>
        <rFont val="Times New Roman"/>
        <family val="1"/>
      </rPr>
      <t xml:space="preserve"> (новий середньостиглий гібрид корнішонного типу для маринування та засолювання)</t>
    </r>
  </si>
  <si>
    <r>
      <rPr>
        <b/>
        <sz val="14"/>
        <rFont val="Times New Roman"/>
        <family val="1"/>
      </rPr>
      <t xml:space="preserve">Октопус F1 </t>
    </r>
    <r>
      <rPr>
        <sz val="14"/>
        <rFont val="Times New Roman"/>
        <family val="1"/>
      </rPr>
      <t>(середньоранній, насичено зеленого кольору, найкращий для засолювання та маринування)</t>
    </r>
  </si>
  <si>
    <r>
      <rPr>
        <b/>
        <sz val="14"/>
        <rFont val="Times New Roman"/>
        <family val="1"/>
      </rPr>
      <t>Потомак F1</t>
    </r>
    <r>
      <rPr>
        <sz val="14"/>
        <rFont val="Times New Roman"/>
        <family val="1"/>
      </rPr>
      <t xml:space="preserve"> (середньоранній, бджолозапильний, темно-зелені, з шипами, без гіркоти. Чудовий вибір для соління і квашення)</t>
    </r>
  </si>
  <si>
    <r>
      <rPr>
        <b/>
        <sz val="14"/>
        <rFont val="Times New Roman"/>
        <family val="1"/>
      </rPr>
      <t>Регал F1</t>
    </r>
    <r>
      <rPr>
        <sz val="14"/>
        <rFont val="Times New Roman"/>
        <family val="1"/>
      </rPr>
      <t xml:space="preserve"> (дуже ранній, бджолозапильний, плоди зелені з дрібними шипами. Призначений для соління, консервування)</t>
    </r>
  </si>
  <si>
    <r>
      <rPr>
        <b/>
        <sz val="14"/>
        <rFont val="Times New Roman"/>
        <family val="1"/>
      </rPr>
      <t>Роял F1</t>
    </r>
    <r>
      <rPr>
        <sz val="14"/>
        <rFont val="Times New Roman"/>
        <family val="1"/>
      </rPr>
      <t xml:space="preserve"> (ранній бджолозапильний, світло-зелені, без тенденції до деформування, без грубої шкірки та гіркоти. Для соління)</t>
    </r>
  </si>
  <si>
    <r>
      <rPr>
        <b/>
        <sz val="14"/>
        <rFont val="Times New Roman"/>
        <family val="1"/>
      </rPr>
      <t>Регіна F1</t>
    </r>
    <r>
      <rPr>
        <sz val="14"/>
        <rFont val="Times New Roman"/>
        <family val="1"/>
      </rPr>
      <t xml:space="preserve"> (ранній бджолозапильний, плоди циліндричні, крупнобугорчасті, темно-зелені з відмінними смаковими і засолювальними якостями)</t>
    </r>
  </si>
  <si>
    <r>
      <rPr>
        <b/>
        <sz val="14"/>
        <rFont val="Times New Roman"/>
        <family val="1"/>
      </rPr>
      <t>Шанталь F1</t>
    </r>
    <r>
      <rPr>
        <sz val="14"/>
        <rFont val="Times New Roman"/>
        <family val="1"/>
      </rPr>
      <t xml:space="preserve"> (плоди однорідні, циліндричної форми, темно-зелені з великою кількістю шипів, без гіркоти. Підходять для соління)</t>
    </r>
  </si>
  <si>
    <r>
      <rPr>
        <b/>
        <sz val="14"/>
        <rFont val="Times New Roman"/>
        <family val="1"/>
      </rPr>
      <t>Шарлота F1</t>
    </r>
    <r>
      <rPr>
        <sz val="14"/>
        <rFont val="Times New Roman"/>
        <family val="1"/>
      </rPr>
      <t xml:space="preserve"> (ранній гібрид, плоди темно-зеленого забарвлення, м'якоть хрумка, відмінного смаку з ніжною шкіркою без гіркоти)</t>
    </r>
  </si>
  <si>
    <r>
      <rPr>
        <b/>
        <sz val="14"/>
        <rFont val="Times New Roman"/>
        <family val="1"/>
      </rPr>
      <t>Амі</t>
    </r>
    <r>
      <rPr>
        <sz val="14"/>
        <rFont val="Times New Roman"/>
        <family val="1"/>
      </rPr>
      <t xml:space="preserve"> (ранній, конусоподібний, червоний, товщина стінок 5-6 мм)</t>
    </r>
  </si>
  <si>
    <r>
      <rPr>
        <b/>
        <sz val="14"/>
        <rFont val="Times New Roman"/>
        <family val="1"/>
      </rPr>
      <t>Барбі F1</t>
    </r>
    <r>
      <rPr>
        <sz val="14"/>
        <rFont val="Times New Roman"/>
        <family val="1"/>
      </rPr>
      <t xml:space="preserve"> (ранньостиглий,170-190 г, маса 200-220 г, червоний) </t>
    </r>
  </si>
  <si>
    <r>
      <rPr>
        <b/>
        <sz val="14"/>
        <rFont val="Times New Roman"/>
        <family val="1"/>
      </rPr>
      <t>Геркулес F1</t>
    </r>
    <r>
      <rPr>
        <sz val="14"/>
        <rFont val="Times New Roman"/>
        <family val="1"/>
      </rPr>
      <t xml:space="preserve"> (ранній, кубовидної форми, вага 220 г, стінки (8-10 мм), червоного кольору)</t>
    </r>
  </si>
  <si>
    <r>
      <rPr>
        <b/>
        <sz val="14"/>
        <rFont val="Times New Roman"/>
        <family val="1"/>
      </rPr>
      <t xml:space="preserve">Джеміні F1 </t>
    </r>
    <r>
      <rPr>
        <sz val="14"/>
        <rFont val="Times New Roman"/>
        <family val="1"/>
      </rPr>
      <t>(ранній, плоди видовжено-кубічні, жовті,солодкі та соковиті, універсальний в призначені)</t>
    </r>
  </si>
  <si>
    <r>
      <rPr>
        <b/>
        <sz val="14"/>
        <rFont val="Times New Roman"/>
        <family val="1"/>
      </rPr>
      <t>Любов F1</t>
    </r>
    <r>
      <rPr>
        <sz val="14"/>
        <rFont val="Times New Roman"/>
        <family val="1"/>
      </rPr>
      <t xml:space="preserve"> (конічні коренеплоди масою 110-140 г, насичено-червоного кольору)</t>
    </r>
  </si>
  <si>
    <r>
      <rPr>
        <b/>
        <sz val="14"/>
        <rFont val="Times New Roman"/>
        <family val="1"/>
      </rPr>
      <t>Клаудіо F1</t>
    </r>
    <r>
      <rPr>
        <sz val="14"/>
        <rFont val="Times New Roman"/>
        <family val="1"/>
      </rPr>
      <t xml:space="preserve"> (ранній, плоди кубоподібної форми чотирикамерні, червоні, товщина стінок 10-14 мм)</t>
    </r>
  </si>
  <si>
    <r>
      <rPr>
        <b/>
        <sz val="14"/>
        <rFont val="Times New Roman"/>
        <family val="1"/>
      </rPr>
      <t>Орені F1</t>
    </r>
    <r>
      <rPr>
        <sz val="14"/>
        <rFont val="Times New Roman"/>
        <family val="1"/>
      </rPr>
      <t xml:space="preserve"> (великі товстостінні плоди, кубовидної форми  насичено-помаранчевого кольору, товщина стінки 6 мм)</t>
    </r>
  </si>
  <si>
    <r>
      <rPr>
        <b/>
        <sz val="14"/>
        <rFont val="Times New Roman"/>
        <family val="1"/>
      </rPr>
      <t>Рафаела F1</t>
    </r>
    <r>
      <rPr>
        <sz val="14"/>
        <rFont val="Times New Roman"/>
        <family val="1"/>
      </rPr>
      <t xml:space="preserve"> (гібрид солодкого перцю типу Капія, плоди товстостінні, конусоподібної форми, темно-червоні )</t>
    </r>
  </si>
  <si>
    <r>
      <rPr>
        <b/>
        <sz val="14"/>
        <rFont val="Times New Roman"/>
        <family val="1"/>
      </rPr>
      <t>Самандер F1</t>
    </r>
    <r>
      <rPr>
        <sz val="14"/>
        <rFont val="Times New Roman"/>
        <family val="1"/>
      </rPr>
      <t xml:space="preserve"> (ранній, високоврожайний, плоди конічної форми червоного кольору)</t>
    </r>
  </si>
  <si>
    <r>
      <rPr>
        <b/>
        <sz val="14"/>
        <rFont val="Times New Roman"/>
        <family val="1"/>
      </rPr>
      <t xml:space="preserve">Палівец </t>
    </r>
    <r>
      <rPr>
        <sz val="14"/>
        <rFont val="Times New Roman"/>
        <family val="1"/>
      </rPr>
      <t>(ранній гібрид гострого перцю типу Козій Ріг. Рослина сильноросла, середньої висоти)</t>
    </r>
  </si>
  <si>
    <r>
      <rPr>
        <b/>
        <sz val="14"/>
        <rFont val="Times New Roman"/>
        <family val="1"/>
      </rPr>
      <t>Базилік Дарк Грін</t>
    </r>
    <r>
      <rPr>
        <sz val="14"/>
        <rFont val="Times New Roman"/>
        <family val="1"/>
      </rPr>
      <t xml:space="preserve"> (однорічна пряно-ароматна культура, листя гладкі темно-зеленого кольору м`якого ніжного смаку)</t>
    </r>
  </si>
  <si>
    <r>
      <rPr>
        <b/>
        <sz val="14"/>
        <rFont val="Times New Roman"/>
        <family val="1"/>
      </rPr>
      <t>Кінза Лонг Стенд</t>
    </r>
    <r>
      <rPr>
        <sz val="14"/>
        <rFont val="Times New Roman"/>
        <family val="1"/>
      </rPr>
      <t xml:space="preserve"> (однорічна холодостійка рослина, стійка до стрілкування)</t>
    </r>
  </si>
  <si>
    <r>
      <rPr>
        <b/>
        <sz val="14"/>
        <rFont val="Times New Roman"/>
        <family val="1"/>
      </rPr>
      <t>Пастернак Белас</t>
    </r>
    <r>
      <rPr>
        <sz val="14"/>
        <rFont val="Times New Roman"/>
        <family val="1"/>
      </rPr>
      <t xml:space="preserve"> (ранній, коренеплоди білі, широкої конічної форми, для тривалого зберігання)</t>
    </r>
  </si>
  <si>
    <r>
      <rPr>
        <b/>
        <sz val="14"/>
        <rFont val="Times New Roman"/>
        <family val="1"/>
      </rPr>
      <t>Петрушка коренева Атіка</t>
    </r>
    <r>
      <rPr>
        <sz val="14"/>
        <rFont val="Times New Roman"/>
        <family val="1"/>
      </rPr>
      <t xml:space="preserve"> (сорт кореневої петрушки, довжиною 19-22 см з тривалим терміном зберігання)</t>
    </r>
  </si>
  <si>
    <r>
      <rPr>
        <b/>
        <sz val="14"/>
        <rFont val="Times New Roman"/>
        <family val="1"/>
      </rPr>
      <t>Петрушка Кадерава</t>
    </r>
    <r>
      <rPr>
        <sz val="14"/>
        <rFont val="Times New Roman"/>
        <family val="1"/>
      </rPr>
      <t xml:space="preserve"> (кучерява петрушка типу Москраузе)</t>
    </r>
  </si>
  <si>
    <r>
      <rPr>
        <b/>
        <sz val="14"/>
        <rFont val="Times New Roman"/>
        <family val="1"/>
      </rPr>
      <t>Петрушка коренева Олумунська</t>
    </r>
    <r>
      <rPr>
        <sz val="14"/>
        <rFont val="Times New Roman"/>
        <family val="1"/>
      </rPr>
      <t xml:space="preserve"> (пізній сорт кореневої петрушки, темно-зеленого кольору. Коренеплоди кремового кольору, довжиною 20-22 см)</t>
    </r>
  </si>
  <si>
    <r>
      <rPr>
        <b/>
        <sz val="14"/>
        <rFont val="Times New Roman"/>
        <family val="1"/>
      </rPr>
      <t>Петрушка коренева Ядран</t>
    </r>
    <r>
      <rPr>
        <sz val="14"/>
        <rFont val="Times New Roman"/>
        <family val="1"/>
      </rPr>
      <t xml:space="preserve"> (пізній сорт, коренеплоди гладкі, білі, широкої конічної форми, довжиною 20-22 см)</t>
    </r>
  </si>
  <si>
    <r>
      <rPr>
        <b/>
        <sz val="14"/>
        <rFont val="Times New Roman"/>
        <family val="1"/>
      </rPr>
      <t>Петрушка листова Ріалто</t>
    </r>
    <r>
      <rPr>
        <sz val="14"/>
        <rFont val="Times New Roman"/>
        <family val="1"/>
      </rPr>
      <t xml:space="preserve"> (листя велике, ніжне, темно-зеленого кольору, швидко відростає після зрізання)</t>
    </r>
  </si>
  <si>
    <r>
      <rPr>
        <b/>
        <sz val="14"/>
        <rFont val="Times New Roman"/>
        <family val="1"/>
      </rPr>
      <t>Рукола Вайлд Рокет</t>
    </r>
    <r>
      <rPr>
        <sz val="14"/>
        <rFont val="Times New Roman"/>
        <family val="1"/>
      </rPr>
      <t xml:space="preserve"> (скоростиглий сорт, листя тонкі, сильно розсічені, відростає після зрізання)</t>
    </r>
  </si>
  <si>
    <r>
      <rPr>
        <b/>
        <sz val="14"/>
        <rFont val="Times New Roman"/>
        <family val="1"/>
      </rPr>
      <t>Рукола Рокета</t>
    </r>
    <r>
      <rPr>
        <sz val="14"/>
        <rFont val="Times New Roman"/>
        <family val="1"/>
      </rPr>
      <t xml:space="preserve"> (листя злегка розсічені, багаті комплексом вітамінів. Чудовий горіхово-гірчичний смак і ароматність)</t>
    </r>
  </si>
  <si>
    <r>
      <rPr>
        <b/>
        <sz val="14"/>
        <rFont val="Times New Roman"/>
        <family val="1"/>
      </rPr>
      <t>Селера Емні</t>
    </r>
    <r>
      <rPr>
        <sz val="14"/>
        <rFont val="Times New Roman"/>
        <family val="1"/>
      </rPr>
      <t xml:space="preserve"> (ранній сорт листової селери, темного зеленого кольору)</t>
    </r>
  </si>
  <si>
    <r>
      <rPr>
        <b/>
        <sz val="14"/>
        <rFont val="Times New Roman"/>
        <family val="1"/>
      </rPr>
      <t>Селера Неон</t>
    </r>
    <r>
      <rPr>
        <sz val="14"/>
        <rFont val="Times New Roman"/>
        <family val="1"/>
      </rPr>
      <t xml:space="preserve"> (середньоранній сорт кореневої селери, округлої форми з білою і ніжною м'якоттю без пустоти)</t>
    </r>
  </si>
  <si>
    <r>
      <rPr>
        <b/>
        <sz val="14"/>
        <rFont val="Times New Roman"/>
        <family val="1"/>
      </rPr>
      <t>Кріп Ганак</t>
    </r>
    <r>
      <rPr>
        <sz val="14"/>
        <rFont val="Times New Roman"/>
        <family val="1"/>
      </rPr>
      <t xml:space="preserve"> (середньоранній, високоврожайний, рослина середнього росту, листя яскраво-зелені)</t>
    </r>
  </si>
  <si>
    <r>
      <rPr>
        <b/>
        <sz val="14"/>
        <rFont val="Times New Roman"/>
        <family val="1"/>
      </rPr>
      <t>Шпинат Боа</t>
    </r>
    <r>
      <rPr>
        <sz val="14"/>
        <rFont val="Times New Roman"/>
        <family val="1"/>
      </rPr>
      <t xml:space="preserve"> (ранньостиглий сорт шпинату, з м'ясистим листям)</t>
    </r>
  </si>
  <si>
    <r>
      <rPr>
        <b/>
        <sz val="14"/>
        <rFont val="Times New Roman"/>
        <family val="1"/>
      </rPr>
      <t>Шпинат Матадор</t>
    </r>
    <r>
      <rPr>
        <sz val="14"/>
        <rFont val="Times New Roman"/>
        <family val="1"/>
      </rPr>
      <t xml:space="preserve"> (середньоранній, темно-зеленого забарвлення, овальної форми, товсті, злегка гофровані)</t>
    </r>
  </si>
  <si>
    <r>
      <rPr>
        <b/>
        <sz val="14"/>
        <rFont val="Times New Roman"/>
        <family val="1"/>
      </rPr>
      <t>Дабел F1</t>
    </r>
    <r>
      <rPr>
        <sz val="14"/>
        <rFont val="Times New Roman"/>
        <family val="1"/>
      </rPr>
      <t xml:space="preserve"> (самий ранній (18-23 дня) діаметр плодів до 4,5 см, вагою 30-35 г, червоного забарвлення)</t>
    </r>
  </si>
  <si>
    <r>
      <rPr>
        <b/>
        <sz val="14"/>
        <rFont val="Times New Roman"/>
        <family val="1"/>
      </rPr>
      <t xml:space="preserve">Джоллі </t>
    </r>
    <r>
      <rPr>
        <sz val="14"/>
        <rFont val="Times New Roman"/>
        <family val="1"/>
      </rPr>
      <t>(ранній, округлий, яскраво-червоного забарвлення, діаметром 3-4 см. Для всесезонного вирощування)</t>
    </r>
  </si>
  <si>
    <r>
      <rPr>
        <b/>
        <sz val="14"/>
        <rFont val="Times New Roman"/>
        <family val="1"/>
      </rPr>
      <t xml:space="preserve">Дуо </t>
    </r>
    <r>
      <rPr>
        <sz val="14"/>
        <rFont val="Times New Roman"/>
        <family val="1"/>
      </rPr>
      <t>(ранній, округлий, червоний з білим кінчиком)</t>
    </r>
  </si>
  <si>
    <r>
      <rPr>
        <b/>
        <sz val="14"/>
        <rFont val="Times New Roman"/>
        <family val="1"/>
      </rPr>
      <t>Кварта</t>
    </r>
    <r>
      <rPr>
        <sz val="14"/>
        <rFont val="Times New Roman"/>
        <family val="1"/>
      </rPr>
      <t xml:space="preserve"> (коренеплоди округлы, темно-червоного кольору)</t>
    </r>
  </si>
  <si>
    <r>
      <rPr>
        <b/>
        <sz val="14"/>
        <rFont val="Times New Roman"/>
        <family val="1"/>
      </rPr>
      <t>Рондар F1</t>
    </r>
    <r>
      <rPr>
        <sz val="14"/>
        <rFont val="Times New Roman"/>
        <family val="1"/>
      </rPr>
      <t xml:space="preserve"> (ранньостиглий, високоврожайний гібрид, яскраво-червоного кольору)</t>
    </r>
  </si>
  <si>
    <r>
      <rPr>
        <b/>
        <sz val="14"/>
        <rFont val="Times New Roman"/>
        <family val="1"/>
      </rPr>
      <t xml:space="preserve">Славія </t>
    </r>
    <r>
      <rPr>
        <sz val="14"/>
        <rFont val="Times New Roman"/>
        <family val="1"/>
      </rPr>
      <t>(ранній, циліндричний, червоний з білим кінчиком)</t>
    </r>
  </si>
  <si>
    <r>
      <rPr>
        <b/>
        <sz val="14"/>
        <rFont val="Times New Roman"/>
        <family val="1"/>
      </rPr>
      <t xml:space="preserve">Сора </t>
    </r>
    <r>
      <rPr>
        <sz val="14"/>
        <rFont val="Times New Roman"/>
        <family val="1"/>
      </rPr>
      <t>(ультра ранній, плоди  червоного забарвлення, однорідні, для всесезонного вирощування)</t>
    </r>
  </si>
  <si>
    <r>
      <rPr>
        <b/>
        <sz val="14"/>
        <rFont val="Times New Roman"/>
        <family val="1"/>
      </rPr>
      <t>Ярола F1</t>
    </r>
    <r>
      <rPr>
        <sz val="14"/>
        <rFont val="Times New Roman"/>
        <family val="1"/>
      </rPr>
      <t xml:space="preserve"> (ранній гібрид білої редьки дайкон, призначений для всесезонного вирощування, видовженої конічної форми, 25-30 см)</t>
    </r>
  </si>
  <si>
    <r>
      <rPr>
        <b/>
        <sz val="14"/>
        <rFont val="Times New Roman"/>
        <family val="1"/>
      </rPr>
      <t>Пантер</t>
    </r>
    <r>
      <rPr>
        <sz val="14"/>
        <rFont val="Times New Roman"/>
        <family val="1"/>
      </rPr>
      <t xml:space="preserve"> (округлої форми, чорниф, діаметром 6-10 см, з тонким корінцем. М'якоть біла, приємного смаку, без гіркоти)</t>
    </r>
  </si>
  <si>
    <r>
      <rPr>
        <b/>
        <sz val="14"/>
        <rFont val="Times New Roman"/>
        <family val="1"/>
      </rPr>
      <t>Дубаголд</t>
    </r>
    <r>
      <rPr>
        <sz val="14"/>
        <rFont val="Times New Roman"/>
        <family val="1"/>
      </rPr>
      <t xml:space="preserve"> (середньоранній, тип дубовий лист, листя розсічені, сильно-хвилясті по краю, світло-зелений)</t>
    </r>
  </si>
  <si>
    <r>
      <rPr>
        <b/>
        <sz val="14"/>
        <rFont val="Times New Roman"/>
        <family val="1"/>
      </rPr>
      <t>Дубаред</t>
    </r>
    <r>
      <rPr>
        <sz val="14"/>
        <rFont val="Times New Roman"/>
        <family val="1"/>
      </rPr>
      <t xml:space="preserve"> (ранній, тип дубовий лист, розетка компактна, щільна, листя насиченого темно-червоного кольору)</t>
    </r>
  </si>
  <si>
    <r>
      <rPr>
        <b/>
        <sz val="14"/>
        <rFont val="Times New Roman"/>
        <family val="1"/>
      </rPr>
      <t>Златава</t>
    </r>
    <r>
      <rPr>
        <sz val="14"/>
        <rFont val="Times New Roman"/>
        <family val="1"/>
      </rPr>
      <t xml:space="preserve"> (ранній, тип Лолло-Біонда,  дрібно-кучеряве листя насиченого зеленого кольору)</t>
    </r>
  </si>
  <si>
    <r>
      <rPr>
        <b/>
        <sz val="14"/>
        <rFont val="Times New Roman"/>
        <family val="1"/>
      </rPr>
      <t xml:space="preserve">Кармінова </t>
    </r>
    <r>
      <rPr>
        <sz val="14"/>
        <rFont val="Times New Roman"/>
        <family val="1"/>
      </rPr>
      <t>(ранній, тип Лолло-россо, листя дрібно-кучеряве  темно-червоного кольору з відмінним смаком)</t>
    </r>
  </si>
  <si>
    <r>
      <rPr>
        <b/>
        <sz val="14"/>
        <rFont val="Times New Roman"/>
        <family val="1"/>
      </rPr>
      <t xml:space="preserve">Роден </t>
    </r>
    <r>
      <rPr>
        <sz val="14"/>
        <rFont val="Times New Roman"/>
        <family val="1"/>
      </rPr>
      <t>(ранній, тип Батавия, листя пухирчасті, темно-червоного кольору, з хвилястим краєм)</t>
    </r>
  </si>
  <si>
    <r>
      <rPr>
        <b/>
        <sz val="14"/>
        <rFont val="Times New Roman"/>
        <family val="1"/>
      </rPr>
      <t xml:space="preserve">Фанлі F1 </t>
    </r>
    <r>
      <rPr>
        <sz val="14"/>
        <rFont val="Times New Roman"/>
        <family val="1"/>
      </rPr>
      <t>(тип Батавія, листя салату зелене з хвилястими краями, відмінні споживчі якості)</t>
    </r>
  </si>
  <si>
    <r>
      <rPr>
        <b/>
        <sz val="14"/>
        <rFont val="Times New Roman"/>
        <family val="1"/>
      </rPr>
      <t>Максімо</t>
    </r>
    <r>
      <rPr>
        <sz val="14"/>
        <rFont val="Times New Roman"/>
        <family val="1"/>
      </rPr>
      <t xml:space="preserve"> (середньостиглий, високоврожайний, листя соковиті, хрусткі, інтенсивно-зеленого кольору)</t>
    </r>
  </si>
  <si>
    <r>
      <rPr>
        <b/>
        <sz val="14"/>
        <rFont val="Times New Roman"/>
        <family val="1"/>
      </rPr>
      <t>Медімо</t>
    </r>
    <r>
      <rPr>
        <sz val="14"/>
        <rFont val="Times New Roman"/>
        <family val="1"/>
      </rPr>
      <t xml:space="preserve"> (середньоранній, качани великі, листя насиченого зеленого кольору, високої якості)</t>
    </r>
  </si>
  <si>
    <r>
      <rPr>
        <b/>
        <sz val="14"/>
        <rFont val="Times New Roman"/>
        <family val="1"/>
      </rPr>
      <t>Мініко</t>
    </r>
    <r>
      <rPr>
        <sz val="14"/>
        <rFont val="Times New Roman"/>
        <family val="1"/>
      </rPr>
      <t xml:space="preserve"> (дуже ранній, утворює  компактні головки, середнього розміру, листя зелені, гладкі, ніжні, смакові якості високі)</t>
    </r>
  </si>
  <si>
    <r>
      <rPr>
        <b/>
        <sz val="14"/>
        <rFont val="Times New Roman"/>
        <family val="1"/>
      </rPr>
      <t>Маршал</t>
    </r>
    <r>
      <rPr>
        <sz val="14"/>
        <rFont val="Times New Roman"/>
        <family val="1"/>
      </rPr>
      <t xml:space="preserve"> (середньоранній, високоврожайний, світло-зелений)</t>
    </r>
  </si>
  <si>
    <r>
      <rPr>
        <b/>
        <sz val="14"/>
        <rFont val="Times New Roman"/>
        <family val="1"/>
      </rPr>
      <t>Айсан F1</t>
    </r>
    <r>
      <rPr>
        <sz val="14"/>
        <rFont val="Times New Roman"/>
        <family val="1"/>
      </rPr>
      <t xml:space="preserve"> (середньопізній, великоплідний, детермінантний. Плоди округлі, м'ясисті, вага 220-250 г, помаранчевий)</t>
    </r>
  </si>
  <si>
    <r>
      <rPr>
        <b/>
        <sz val="14"/>
        <rFont val="Times New Roman"/>
        <family val="1"/>
      </rPr>
      <t>Асвон F1 (</t>
    </r>
    <r>
      <rPr>
        <sz val="14"/>
        <rFont val="Times New Roman"/>
        <family val="1"/>
      </rPr>
      <t>ранній, округло-кубовидні, вагою 70-90 г, червоного кольору, для консервування)</t>
    </r>
  </si>
  <si>
    <r>
      <t xml:space="preserve">Астерікс F1 </t>
    </r>
    <r>
      <rPr>
        <sz val="14"/>
        <rFont val="Times New Roman"/>
        <family val="1"/>
      </rPr>
      <t>(середньоранній,  плоди кубоподібно‑овальної форми, яскраво-червоного кольору)</t>
    </r>
  </si>
  <si>
    <r>
      <t>Багіра F1</t>
    </r>
    <r>
      <rPr>
        <sz val="14"/>
        <rFont val="Times New Roman"/>
        <family val="1"/>
      </rPr>
      <t xml:space="preserve"> (ранній,  вага 200-220 г, яскраво-червоного забарвлення,  з дуже тривалим періодом зберігання.)</t>
    </r>
  </si>
  <si>
    <r>
      <t xml:space="preserve">Беніто F1 </t>
    </r>
    <r>
      <rPr>
        <sz val="14"/>
        <rFont val="Times New Roman"/>
        <family val="1"/>
      </rPr>
      <t>(ранній, масою 100-140 г, щільні, овально-округлі)</t>
    </r>
  </si>
  <si>
    <r>
      <t>Бобкат F1 (</t>
    </r>
    <r>
      <rPr>
        <sz val="14"/>
        <rFont val="Times New Roman"/>
        <family val="1"/>
      </rPr>
      <t>середньоранній, вага 250- 300 г, округлої форми, яскраво-червоного кольору без зеленої плями, для свіжого ринку)</t>
    </r>
  </si>
  <si>
    <r>
      <t xml:space="preserve">Даринка F1 </t>
    </r>
    <r>
      <rPr>
        <sz val="14"/>
        <rFont val="Times New Roman"/>
        <family val="1"/>
      </rPr>
      <t>(ранній, плоди червоні, округлі вагою 90-100 г)</t>
    </r>
  </si>
  <si>
    <r>
      <t xml:space="preserve">Дуал Ерлі F1 </t>
    </r>
    <r>
      <rPr>
        <sz val="14"/>
        <rFont val="Times New Roman"/>
        <family val="1"/>
      </rPr>
      <t>(ранній, плоди округлі, вагою 130 - 150 г)</t>
    </r>
  </si>
  <si>
    <r>
      <t xml:space="preserve">Інкас F1 </t>
    </r>
    <r>
      <rPr>
        <sz val="14"/>
        <rFont val="Times New Roman"/>
        <family val="1"/>
      </rPr>
      <t>(ранній, плоди яскраво-червоного забарвлення, сливка, маса 80 - 100 г)</t>
    </r>
  </si>
  <si>
    <r>
      <t xml:space="preserve">Мініголд </t>
    </r>
    <r>
      <rPr>
        <sz val="14"/>
        <rFont val="Times New Roman"/>
        <family val="1"/>
      </rPr>
      <t>(скоростиглий, тип чері, плоди жовтого кольору, вагою 15-25 г)</t>
    </r>
  </si>
  <si>
    <r>
      <t xml:space="preserve">Оранж </t>
    </r>
    <r>
      <rPr>
        <sz val="14"/>
        <rFont val="Times New Roman"/>
        <family val="1"/>
      </rPr>
      <t xml:space="preserve">(середньоранній, плоди плоско-округлої форми, помаранчевого кольору, вагою 120-150) </t>
    </r>
  </si>
  <si>
    <r>
      <t xml:space="preserve">Перфектпіл F1 </t>
    </r>
    <r>
      <rPr>
        <sz val="14"/>
        <rFont val="Times New Roman"/>
        <family val="1"/>
      </rPr>
      <t>(середньоранній, червоний, кубовидно-округлої форми)</t>
    </r>
  </si>
  <si>
    <r>
      <t xml:space="preserve">Полбіг F1 </t>
    </r>
    <r>
      <rPr>
        <sz val="14"/>
        <rFont val="Times New Roman"/>
        <family val="1"/>
      </rPr>
      <t>(ранній, великі округлі плоди масою 200-250 г)</t>
    </r>
  </si>
  <si>
    <r>
      <t>Полфаст F1</t>
    </r>
    <r>
      <rPr>
        <sz val="14"/>
        <rFont val="Times New Roman"/>
        <family val="1"/>
      </rPr>
      <t xml:space="preserve"> (ранній, плоди 100-150 г, округло-плескатої форми, яскраво-червоного кольору)</t>
    </r>
  </si>
  <si>
    <r>
      <t>Річі  F1</t>
    </r>
    <r>
      <rPr>
        <sz val="14"/>
        <rFont val="Times New Roman"/>
        <family val="1"/>
      </rPr>
      <t xml:space="preserve"> (ранній, червоний, округлої форми, плоди 110-120 г)</t>
    </r>
  </si>
  <si>
    <r>
      <t>Тарпан F1</t>
    </r>
    <r>
      <rPr>
        <sz val="14"/>
        <rFont val="Times New Roman"/>
        <family val="1"/>
      </rPr>
      <t xml:space="preserve"> (ранній,</t>
    </r>
    <r>
      <rPr>
        <b/>
        <sz val="14"/>
        <rFont val="Times New Roman"/>
        <family val="1"/>
      </rPr>
      <t xml:space="preserve"> рожевий,</t>
    </r>
    <r>
      <rPr>
        <sz val="14"/>
        <rFont val="Times New Roman"/>
        <family val="1"/>
      </rPr>
      <t xml:space="preserve"> плoди 160 - 180 г)</t>
    </r>
  </si>
  <si>
    <r>
      <t xml:space="preserve">Торбей F1 </t>
    </r>
    <r>
      <rPr>
        <sz val="14"/>
        <rFont val="Times New Roman"/>
        <family val="1"/>
      </rPr>
      <t>(ранній,</t>
    </r>
    <r>
      <rPr>
        <b/>
        <sz val="14"/>
        <rFont val="Times New Roman"/>
        <family val="1"/>
      </rPr>
      <t xml:space="preserve"> рожевий,</t>
    </r>
    <r>
      <rPr>
        <sz val="14"/>
        <rFont val="Times New Roman"/>
        <family val="1"/>
      </rPr>
      <t xml:space="preserve"> плоско-округлий, 150-200 г)</t>
    </r>
  </si>
  <si>
    <r>
      <t xml:space="preserve">Солероссо F1 </t>
    </r>
    <r>
      <rPr>
        <sz val="14"/>
        <rFont val="Times New Roman"/>
        <family val="1"/>
      </rPr>
      <t>(ультpapaннiй, плiд кpуглий, 50-70 г)</t>
    </r>
  </si>
  <si>
    <r>
      <t>Сомма F1</t>
    </r>
    <r>
      <rPr>
        <sz val="14"/>
        <rFont val="Times New Roman"/>
        <family val="1"/>
      </rPr>
      <t xml:space="preserve"> (надранній, червоний, вагою 10 - 15 г)</t>
    </r>
  </si>
  <si>
    <r>
      <t>Хайпіл 108 F1</t>
    </r>
    <r>
      <rPr>
        <sz val="14"/>
        <rFont val="Times New Roman"/>
        <family val="1"/>
      </rPr>
      <t xml:space="preserve"> (ранній, червоний, сливка)</t>
    </r>
  </si>
  <si>
    <r>
      <t xml:space="preserve">Шеді леді F1 </t>
    </r>
    <r>
      <rPr>
        <sz val="14"/>
        <rFont val="Times New Roman"/>
        <family val="1"/>
      </rPr>
      <t xml:space="preserve">(ранній, червоні, плоди 160-200 г,oкpуглi) </t>
    </r>
  </si>
  <si>
    <r>
      <t xml:space="preserve">Шейк </t>
    </r>
    <r>
      <rPr>
        <sz val="14"/>
        <rFont val="Times New Roman"/>
        <family val="1"/>
      </rPr>
      <t>(ранній, плоди сливовидної форми, насиченого яскраво-червоного кольору, вагою 80-90 г)</t>
    </r>
  </si>
  <si>
    <r>
      <t xml:space="preserve">Які F1 </t>
    </r>
    <r>
      <rPr>
        <sz val="14"/>
        <rFont val="Times New Roman"/>
        <family val="1"/>
      </rPr>
      <t>(середньостиглий, плоди сливовидно-округлої форми, вагою 110 г)</t>
    </r>
  </si>
  <si>
    <r>
      <t xml:space="preserve">Бейбіно F1 </t>
    </r>
    <r>
      <rPr>
        <sz val="14"/>
        <rFont val="Times New Roman"/>
        <family val="1"/>
      </rPr>
      <t>(ранній, коктейльний, червоного кольору, вагою 30-40 г)</t>
    </r>
  </si>
  <si>
    <r>
      <t>Колібрі F1</t>
    </r>
    <r>
      <rPr>
        <sz val="14"/>
        <rFont val="Times New Roman"/>
        <family val="1"/>
      </rPr>
      <t xml:space="preserve"> (ранній, плоди овальні, червоний, вага 160 г)</t>
    </r>
  </si>
  <si>
    <r>
      <t xml:space="preserve">Кристал F1 </t>
    </r>
    <r>
      <rPr>
        <sz val="14"/>
        <rFont val="Times New Roman"/>
        <family val="1"/>
      </rPr>
      <t>(ранній, плоди округлої форми, масою 130-150 г, червоного кольору)</t>
    </r>
  </si>
  <si>
    <r>
      <t>Махітос F1</t>
    </r>
    <r>
      <rPr>
        <sz val="14"/>
        <rFont val="Times New Roman"/>
        <family val="1"/>
      </rPr>
      <t xml:space="preserve"> (ранній, плоди округлі, червоні, 220-260 г)</t>
    </r>
  </si>
  <si>
    <r>
      <t xml:space="preserve">Парто F1 </t>
    </r>
    <r>
      <rPr>
        <sz val="14"/>
        <rFont val="Times New Roman"/>
        <family val="1"/>
      </rPr>
      <t>(середньоранній, округло-плоскі, яскраво-червоного кольору, вагою 100-150 г)</t>
    </r>
  </si>
  <si>
    <r>
      <t xml:space="preserve">Тайлер F1 </t>
    </r>
    <r>
      <rPr>
        <sz val="14"/>
        <rFont val="Times New Roman"/>
        <family val="1"/>
      </rPr>
      <t>(ранній, червоний, плоди округлі, вагою 170-190 г, формує до 9 плодів на китиці)</t>
    </r>
  </si>
  <si>
    <r>
      <t xml:space="preserve">Толстой F1 </t>
    </r>
    <r>
      <rPr>
        <sz val="14"/>
        <rFont val="Times New Roman"/>
        <family val="1"/>
      </rPr>
      <t>(ранній, на одному суцвітті формує по дві китиці, на яких зав'язується по 8-10 плодів масою 100-120г)</t>
    </r>
  </si>
  <si>
    <r>
      <t xml:space="preserve">Торіно F1 </t>
    </r>
    <r>
      <rPr>
        <sz val="14"/>
        <rFont val="Times New Roman"/>
        <family val="1"/>
      </rPr>
      <t>(ранній, округло-плоскі, червоні, 90-120 г)</t>
    </r>
  </si>
  <si>
    <r>
      <t xml:space="preserve">Кенді F1 </t>
    </r>
    <r>
      <rPr>
        <sz val="14"/>
        <rFont val="Times New Roman"/>
        <family val="1"/>
      </rPr>
      <t>(ранній, сорт салатний, цибулина округла, золотисто-жовтого забарвлення)</t>
    </r>
  </si>
  <si>
    <r>
      <t xml:space="preserve">Ред Барон </t>
    </r>
    <r>
      <rPr>
        <sz val="14"/>
        <rFont val="Times New Roman"/>
        <family val="1"/>
      </rPr>
      <t>(середньоранній, масою 50-120 г, червона)</t>
    </r>
  </si>
  <si>
    <r>
      <t xml:space="preserve">Універсо F1 </t>
    </r>
    <r>
      <rPr>
        <sz val="14"/>
        <rFont val="Times New Roman"/>
        <family val="1"/>
      </rPr>
      <t>(сepeдньoпiзня, зoлoтиcтo-кopичнeвoгo зaбapвлeння, 110 - 200 г)</t>
    </r>
  </si>
  <si>
    <r>
      <t xml:space="preserve">Прага </t>
    </r>
    <r>
      <rPr>
        <sz val="14"/>
        <rFont val="Times New Roman"/>
        <family val="1"/>
      </rPr>
      <t>(ранній, холодостійкий сорт шніт-цибулі, рослина багаторічна, листя довге, темно-зеленого кольору)</t>
    </r>
  </si>
  <si>
    <r>
      <rPr>
        <b/>
        <sz val="14"/>
        <rFont val="Times New Roman"/>
        <family val="1"/>
      </rPr>
      <t>Герда</t>
    </r>
    <r>
      <rPr>
        <sz val="14"/>
        <rFont val="Times New Roman"/>
        <family val="1"/>
      </rPr>
      <t xml:space="preserve"> (рання, високоврожайна, біла частина стебла довжиною 8-10 см, стійка до стрілкування і утворення цибулин)</t>
    </r>
  </si>
  <si>
    <r>
      <rPr>
        <b/>
        <sz val="14"/>
        <rFont val="Times New Roman"/>
        <family val="1"/>
      </rPr>
      <t xml:space="preserve">Ломако </t>
    </r>
    <r>
      <rPr>
        <b/>
        <u val="single"/>
        <sz val="14"/>
        <rFont val="Times New Roman"/>
        <family val="1"/>
      </rPr>
      <t>(3,5-4,25 мм)</t>
    </r>
    <r>
      <rPr>
        <sz val="14"/>
        <rFont val="Times New Roman"/>
        <family val="1"/>
      </rPr>
      <t xml:space="preserve"> (середньостиглий (100-110 днів), коренеплоди циліндричної форми, без білих кілець в розрізі)</t>
    </r>
  </si>
  <si>
    <r>
      <rPr>
        <b/>
        <sz val="14"/>
        <rFont val="Times New Roman"/>
        <family val="1"/>
      </rPr>
      <t>Мускат Де Прованс</t>
    </r>
    <r>
      <rPr>
        <sz val="14"/>
        <rFont val="Times New Roman"/>
        <family val="1"/>
      </rPr>
      <t xml:space="preserve"> (середньопіздній сорт гарбуза, вагою 8-10 кг, для тривалого зберігання)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</si>
  <si>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Руж Віф де Тамп </t>
    </r>
    <r>
      <rPr>
        <sz val="14"/>
        <rFont val="Times New Roman"/>
        <family val="1"/>
      </rPr>
      <t xml:space="preserve">(середньопіздній, вагою 10-15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</si>
  <si>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Кримсон Світ</t>
    </r>
    <r>
      <rPr>
        <sz val="14"/>
        <rFont val="Times New Roman"/>
        <family val="1"/>
      </rPr>
      <t xml:space="preserve"> (ранньостиглий, округлий, вагою 8-10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</si>
  <si>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Чарльстон Грей</t>
    </r>
    <r>
      <rPr>
        <sz val="14"/>
        <rFont val="Times New Roman"/>
        <family val="1"/>
      </rPr>
      <t xml:space="preserve"> (ранньостиглий  сорт, видовжений, 13-15 кг, в середині рожевий та солодкий)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</si>
  <si>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Анкома F1</t>
    </r>
    <r>
      <rPr>
        <sz val="14"/>
        <rFont val="Times New Roman"/>
        <family val="1"/>
      </rPr>
      <t xml:space="preserve"> (пізня, округлої форми, вагою 3-5 кг, світло-зеленого кольору, для квашення)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</si>
  <si>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Муксума F1</t>
    </r>
    <r>
      <rPr>
        <sz val="14"/>
        <rFont val="Times New Roman"/>
        <family val="1"/>
      </rPr>
      <t xml:space="preserve"> (пізня, округлмй, 3-5 кг, світло-зеленого кольору, для квашення)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</si>
  <si>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Агассі F1 </t>
    </r>
    <r>
      <rPr>
        <sz val="14"/>
        <rFont val="Times New Roman"/>
        <family val="1"/>
      </rPr>
      <t xml:space="preserve">(ранній гібрид, маса 0,7 кг, гарно переносить спеку)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</si>
  <si>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Каспер F1</t>
    </r>
    <r>
      <rPr>
        <sz val="14"/>
        <rFont val="Times New Roman"/>
        <family val="1"/>
      </rPr>
      <t xml:space="preserve"> (85-95 днів, маса 1,5-2,5 кг)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</si>
  <si>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Крокет</t>
    </r>
    <r>
      <rPr>
        <sz val="14"/>
        <rFont val="Times New Roman"/>
        <family val="1"/>
      </rPr>
      <t xml:space="preserve"> (62-65 днів, парежева, стручки 14 см, темно-зелена)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</si>
  <si>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Леженд F1</t>
    </r>
    <r>
      <rPr>
        <sz val="14"/>
        <rFont val="Times New Roman"/>
        <family val="1"/>
      </rPr>
      <t xml:space="preserve"> (ранній 70-73 дні, качани 18 см, висота рослини 170 см, дуже солодка)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</si>
  <si>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Вагнер F1</t>
    </r>
    <r>
      <rPr>
        <sz val="14"/>
        <rFont val="Times New Roman"/>
        <family val="1"/>
      </rPr>
      <t xml:space="preserve"> (ранньостиглий, самозапильний, плоди крупнобугорчасті, темно-зелені. Для консервування)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</si>
  <si>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Кантара F1</t>
    </r>
    <r>
      <rPr>
        <sz val="14"/>
        <rFont val="Times New Roman"/>
        <family val="1"/>
      </rPr>
      <t xml:space="preserve"> (ранній гібрид, темно-зеленого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</si>
  <si>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Компоніст F1</t>
    </r>
    <r>
      <rPr>
        <sz val="14"/>
        <rFont val="Times New Roman"/>
        <family val="1"/>
      </rPr>
      <t xml:space="preserve"> (ранній гібрид, темно зеленого кольору, плоди хрусткі, для концервування та соління)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</si>
  <si>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Немо F1 </t>
    </r>
    <r>
      <rPr>
        <sz val="14"/>
        <rFont val="Times New Roman"/>
        <family val="1"/>
      </rPr>
      <t xml:space="preserve">(ранній, самозапильний з високою тіньовитривалістю, темно-зеленого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</si>
  <si>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Платіна F1 </t>
    </r>
    <r>
      <rPr>
        <sz val="14"/>
        <rFont val="Times New Roman"/>
        <family val="1"/>
      </rPr>
      <t xml:space="preserve">(ранній, самозапильний, плоди темно-зелені. Плоди підходять для засолювання і маринування)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</si>
  <si>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Спіно F1</t>
    </r>
    <r>
      <rPr>
        <sz val="14"/>
        <rFont val="Times New Roman"/>
        <family val="1"/>
      </rPr>
      <t xml:space="preserve"> (ранній, темно зеленого кольору, довжиною 12 см, без гіркоти, для консервування)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</si>
  <si>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Шакті F1</t>
    </r>
    <r>
      <rPr>
        <sz val="14"/>
        <rFont val="Times New Roman"/>
        <family val="1"/>
      </rPr>
      <t xml:space="preserve">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</si>
  <si>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Нікіта F1</t>
    </r>
    <r>
      <rPr>
        <sz val="14"/>
        <rFont val="Times New Roman"/>
        <family val="1"/>
      </rPr>
      <t xml:space="preserve"> (середньоранній, червоний, кубовидної форми, 8-12 штук на кущі, вага180 г, товщина стінки 6-8 мм)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</si>
  <si>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Сондела F1</t>
    </r>
    <r>
      <rPr>
        <sz val="14"/>
        <rFont val="Times New Roman"/>
        <family val="1"/>
      </rPr>
      <t xml:space="preserve"> (середньопізній, червоний кубоподібний, вагою 300-350 г, товщина стінки 8-10 мм)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</si>
  <si>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Турбін F1</t>
    </r>
    <r>
      <rPr>
        <sz val="14"/>
        <rFont val="Times New Roman"/>
        <family val="1"/>
      </rPr>
      <t xml:space="preserve"> (ранньостиглий, кубовидні, розміром 12х16 см і товщиною стінки до 0,8 см, жовтого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</si>
  <si>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Таміна F1</t>
    </r>
    <r>
      <rPr>
        <sz val="14"/>
        <rFont val="Times New Roman"/>
        <family val="1"/>
      </rPr>
      <t xml:space="preserve"> (ранній, червоний, томатного типу, плоско-округлі, ребристі з стінками (8 мм)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</si>
  <si>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Рубіка F1</t>
    </r>
    <r>
      <rPr>
        <sz val="14"/>
        <rFont val="Times New Roman"/>
        <family val="1"/>
      </rPr>
      <t xml:space="preserve"> (середньоранній, товстостінні (6-8 мм), кубовидної форми,  темно-червоного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</si>
  <si>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Даміан </t>
    </r>
    <r>
      <rPr>
        <sz val="14"/>
        <rFont val="Times New Roman"/>
        <family val="1"/>
      </rPr>
      <t xml:space="preserve">(середньоранній сорт чілі, плоди 9 см, товщина стінки 3 мм, дуже гострий) </t>
    </r>
    <r>
      <rPr>
        <sz val="14"/>
        <color indexed="10"/>
        <rFont val="Times New Roman"/>
        <family val="1"/>
      </rPr>
      <t>новинка</t>
    </r>
  </si>
  <si>
    <r>
      <t xml:space="preserve">Селера Президент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</si>
  <si>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Кріп Мамут</t>
    </r>
    <r>
      <rPr>
        <sz val="14"/>
        <rFont val="Times New Roman"/>
        <family val="1"/>
      </rPr>
      <t xml:space="preserve"> (ранній, вегетаційний період після посіву 35-40 днів. Довго зберігається після зрізання)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</si>
  <si>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Арлі F1 </t>
    </r>
    <r>
      <rPr>
        <sz val="14"/>
        <rFont val="Times New Roman"/>
        <family val="1"/>
      </rPr>
      <t xml:space="preserve">(рання, найврожайніша, не утворює порожнин, переносить високу температуру, округла, червоний)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</si>
  <si>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Валері F1</t>
    </r>
    <r>
      <rPr>
        <sz val="14"/>
        <rFont val="Times New Roman"/>
        <family val="1"/>
      </rPr>
      <t xml:space="preserve"> (рання, округла,черного кольру, плоди діаметром до 4 см) </t>
    </r>
    <r>
      <rPr>
        <sz val="14"/>
        <color indexed="10"/>
        <rFont val="Times New Roman"/>
        <family val="1"/>
      </rPr>
      <t>новинка</t>
    </r>
  </si>
  <si>
    <r>
      <t xml:space="preserve">Класік F1 </t>
    </r>
    <r>
      <rPr>
        <sz val="14"/>
        <rFont val="Times New Roman"/>
        <family val="1"/>
      </rPr>
      <t>(ранній, сливоподібної форми, червоний, масою 85-100 г.)</t>
    </r>
    <r>
      <rPr>
        <sz val="14"/>
        <color indexed="10"/>
        <rFont val="Times New Roman"/>
        <family val="1"/>
      </rPr>
      <t xml:space="preserve"> новинка</t>
    </r>
  </si>
  <si>
    <r>
      <t xml:space="preserve">Наміб F1 </t>
    </r>
    <r>
      <rPr>
        <sz val="14"/>
        <rFont val="Times New Roman"/>
        <family val="1"/>
      </rPr>
      <t xml:space="preserve">(ранній, сливоподібна, червона, 110-120 г) </t>
    </r>
    <r>
      <rPr>
        <sz val="14"/>
        <color indexed="10"/>
        <rFont val="Times New Roman"/>
        <family val="1"/>
      </rPr>
      <t>новинка</t>
    </r>
  </si>
  <si>
    <r>
      <t xml:space="preserve">Ріо Гранде </t>
    </r>
    <r>
      <rPr>
        <sz val="14"/>
        <rFont val="Times New Roman"/>
        <family val="1"/>
      </rPr>
      <t xml:space="preserve">(середньостигла, червона, сливка, 90-110г) </t>
    </r>
    <r>
      <rPr>
        <sz val="14"/>
        <color indexed="10"/>
        <rFont val="Times New Roman"/>
        <family val="1"/>
      </rPr>
      <t>новинка</t>
    </r>
  </si>
  <si>
    <r>
      <t xml:space="preserve">Терра Котта F1 </t>
    </r>
    <r>
      <rPr>
        <sz val="14"/>
        <rFont val="Times New Roman"/>
        <family val="1"/>
      </rPr>
      <t xml:space="preserve">(середньоранній, плоди округло-плоскої форми, до - 180 г, червона) </t>
    </r>
    <r>
      <rPr>
        <sz val="14"/>
        <color indexed="10"/>
        <rFont val="Times New Roman"/>
        <family val="1"/>
      </rPr>
      <t>новинка</t>
    </r>
  </si>
  <si>
    <r>
      <t xml:space="preserve">Супернова F1 </t>
    </r>
    <r>
      <rPr>
        <sz val="14"/>
        <rFont val="Times New Roman"/>
        <family val="1"/>
      </rPr>
      <t xml:space="preserve">(ранній, маса плодів 220-260 г, червона) </t>
    </r>
    <r>
      <rPr>
        <sz val="14"/>
        <color indexed="10"/>
        <rFont val="Times New Roman"/>
        <family val="1"/>
      </rPr>
      <t>новинка</t>
    </r>
  </si>
  <si>
    <r>
      <t>Чіблі F1</t>
    </r>
    <r>
      <rPr>
        <sz val="14"/>
        <rFont val="Times New Roman"/>
        <family val="1"/>
      </rPr>
      <t xml:space="preserve"> (середньоранній, плоди кубовидно-овальної форми 100-120 г) </t>
    </r>
    <r>
      <rPr>
        <sz val="14"/>
        <color indexed="10"/>
        <rFont val="Times New Roman"/>
        <family val="1"/>
      </rPr>
      <t>новинка</t>
    </r>
  </si>
  <si>
    <r>
      <t xml:space="preserve">Уліссе F1 </t>
    </r>
    <r>
      <rPr>
        <sz val="14"/>
        <rFont val="Times New Roman"/>
        <family val="1"/>
      </rPr>
      <t xml:space="preserve">(середня, сливка, вагою 100-110 г, червоний) </t>
    </r>
    <r>
      <rPr>
        <sz val="14"/>
        <color indexed="10"/>
        <rFont val="Times New Roman"/>
        <family val="1"/>
      </rPr>
      <t>новинка</t>
    </r>
  </si>
  <si>
    <r>
      <t xml:space="preserve">Флоріда 47 F1 </t>
    </r>
    <r>
      <rPr>
        <sz val="14"/>
        <rFont val="Times New Roman"/>
        <family val="1"/>
      </rPr>
      <t xml:space="preserve">(середньостиглий, плоди плоско-округлі, масою 200 - 250 г) </t>
    </r>
    <r>
      <rPr>
        <sz val="14"/>
        <color indexed="10"/>
        <rFont val="Times New Roman"/>
        <family val="1"/>
      </rPr>
      <t>новинка</t>
    </r>
  </si>
  <si>
    <r>
      <t xml:space="preserve">Ексібішн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</si>
  <si>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Мегатон F1</t>
    </r>
    <r>
      <rPr>
        <sz val="14"/>
        <rFont val="Times New Roman"/>
        <family val="1"/>
      </rPr>
      <t xml:space="preserve"> (середньопізній, вагою 8,0 кг)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</si>
  <si>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Центуріон F1</t>
    </r>
    <r>
      <rPr>
        <sz val="14"/>
        <rFont val="Times New Roman"/>
        <family val="1"/>
      </rPr>
      <t xml:space="preserve"> (середньопізній, 3,0-3,5 кг, світло-зелений)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</si>
  <si>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Конкорд F1</t>
    </r>
    <r>
      <rPr>
        <sz val="14"/>
        <rFont val="Times New Roman"/>
        <family val="1"/>
      </rPr>
      <t xml:space="preserve"> (середньопізній,1,5-2 кг з тривалим періодом зберігання)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</si>
  <si>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Колтан F1</t>
    </r>
    <r>
      <rPr>
        <sz val="14"/>
        <rFont val="Times New Roman"/>
        <family val="1"/>
      </rPr>
      <t xml:space="preserve"> (пізній, флакійського типу, для заморожування і консервації)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</si>
  <si>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Гравіна F1</t>
    </r>
    <r>
      <rPr>
        <sz val="14"/>
        <rFont val="Times New Roman"/>
        <family val="1"/>
      </rPr>
      <t xml:space="preserve"> (ранній, крупнобугорчастий, темно-зелений, для вирощування в теплицях в першому та другому оборотах)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</si>
  <si>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Ренова</t>
    </r>
    <r>
      <rPr>
        <sz val="14"/>
        <rFont val="Times New Roman"/>
        <family val="1"/>
      </rPr>
      <t xml:space="preserve"> (середньопізній,  циліндричної форми,  вагою 200-350 г. Зберігаються 6-7 міс)</t>
    </r>
  </si>
  <si>
    <r>
      <rPr>
        <b/>
        <sz val="14"/>
        <rFont val="Times New Roman"/>
        <family val="1"/>
      </rPr>
      <t>Левіна F1</t>
    </r>
    <r>
      <rPr>
        <sz val="14"/>
        <rFont val="Times New Roman"/>
        <family val="1"/>
      </rPr>
      <t xml:space="preserve"> (ультра ранній, світло-зеленого забарвлення, без гіркоти, для вживання у свіжому вигляді )</t>
    </r>
  </si>
  <si>
    <r>
      <rPr>
        <b/>
        <sz val="14"/>
        <rFont val="Times New Roman"/>
        <family val="1"/>
      </rPr>
      <t>Наташа F1</t>
    </r>
    <r>
      <rPr>
        <sz val="14"/>
        <rFont val="Times New Roman"/>
        <family val="1"/>
      </rPr>
      <t xml:space="preserve"> (ранній, до всіх кліматичних зон) </t>
    </r>
  </si>
  <si>
    <r>
      <rPr>
        <b/>
        <sz val="14"/>
        <rFont val="Times New Roman"/>
        <family val="1"/>
      </rPr>
      <t>Надєжда F1</t>
    </r>
    <r>
      <rPr>
        <sz val="14"/>
        <rFont val="Times New Roman"/>
        <family val="1"/>
      </rPr>
      <t xml:space="preserve"> (суперранній (35-40 днів), бджолозапильний, плоди циліндричні, зелені, без гіркоти)</t>
    </r>
  </si>
  <si>
    <r>
      <rPr>
        <b/>
        <sz val="14"/>
        <rFont val="Times New Roman"/>
        <family val="1"/>
      </rPr>
      <t>Прадо F1</t>
    </r>
    <r>
      <rPr>
        <sz val="14"/>
        <rFont val="Times New Roman"/>
        <family val="1"/>
      </rPr>
      <t xml:space="preserve"> (ранньостиглий, плоди грушоподібні, фіолетові,  230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</si>
  <si>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Кароліна F1</t>
    </r>
    <r>
      <rPr>
        <sz val="14"/>
        <rFont val="Times New Roman"/>
        <family val="1"/>
      </rPr>
      <t xml:space="preserve"> (середньоранній, плоди великі, </t>
    </r>
    <r>
      <rPr>
        <b/>
        <sz val="14"/>
        <rFont val="Times New Roman"/>
        <family val="1"/>
      </rPr>
      <t>білі</t>
    </r>
    <r>
      <rPr>
        <sz val="14"/>
        <rFont val="Times New Roman"/>
        <family val="1"/>
      </rPr>
      <t>, 580 г)</t>
    </r>
  </si>
  <si>
    <r>
      <rPr>
        <b/>
        <sz val="14"/>
        <rFont val="Times New Roman"/>
        <family val="1"/>
      </rPr>
      <t xml:space="preserve">Бронко F1 </t>
    </r>
    <r>
      <rPr>
        <sz val="14"/>
        <rFont val="Times New Roman"/>
        <family val="1"/>
      </rPr>
      <t xml:space="preserve">(середньостиглий, округлий, 2,0-2,5 кг) </t>
    </r>
    <r>
      <rPr>
        <sz val="14"/>
        <color indexed="10"/>
        <rFont val="Times New Roman"/>
        <family val="1"/>
      </rPr>
      <t>новинка</t>
    </r>
  </si>
  <si>
    <r>
      <rPr>
        <b/>
        <sz val="16"/>
        <rFont val="Times New Roman"/>
        <family val="1"/>
      </rPr>
      <t xml:space="preserve"> Ціна з 20 %</t>
    </r>
    <r>
      <rPr>
        <b/>
        <sz val="14"/>
        <rFont val="Times New Roman"/>
        <family val="1"/>
      </rPr>
      <t xml:space="preserve"> знижкою</t>
    </r>
  </si>
  <si>
    <t>Всього</t>
  </si>
  <si>
    <r>
      <t xml:space="preserve">Сашер F1 </t>
    </r>
    <r>
      <rPr>
        <sz val="14"/>
        <rFont val="Times New Roman"/>
        <family val="1"/>
      </rPr>
      <t xml:space="preserve">(ранньостиглий, округлий, коричево-бронзовий томат, масою 150-160г, на китиці по 5-7 плодів) 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новинка</t>
    </r>
  </si>
  <si>
    <r>
      <t xml:space="preserve">Пінк Піонер F1 </t>
    </r>
    <r>
      <rPr>
        <sz val="14"/>
        <rFont val="Times New Roman"/>
        <family val="1"/>
      </rPr>
      <t xml:space="preserve">(середньоранній, рожевий томат сливка, масою 160-180г)  </t>
    </r>
    <r>
      <rPr>
        <b/>
        <sz val="14"/>
        <color indexed="10"/>
        <rFont val="Times New Roman"/>
        <family val="1"/>
      </rPr>
      <t>новинка</t>
    </r>
  </si>
  <si>
    <r>
      <t xml:space="preserve">Акела </t>
    </r>
    <r>
      <rPr>
        <sz val="14"/>
        <rFont val="Times New Roman"/>
        <family val="1"/>
      </rPr>
      <t xml:space="preserve">(середньоранній сорт, округлий, темно-черноний) </t>
    </r>
    <r>
      <rPr>
        <sz val="14"/>
        <color indexed="10"/>
        <rFont val="Times New Roman"/>
        <family val="1"/>
      </rPr>
      <t xml:space="preserve"> новинка</t>
    </r>
  </si>
  <si>
    <r>
      <t xml:space="preserve">Кардіал F1 </t>
    </r>
    <r>
      <rPr>
        <sz val="14"/>
        <rFont val="Times New Roman"/>
        <family val="1"/>
      </rPr>
      <t xml:space="preserve">(середньоранній, 200-250 г, округлий) 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</si>
  <si>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Кестрел F1</t>
    </r>
    <r>
      <rPr>
        <sz val="14"/>
        <rFont val="Times New Roman"/>
        <family val="1"/>
      </rPr>
      <t xml:space="preserve"> (середньопізній 100-120 дн., округлий, темно-червоний)  </t>
    </r>
    <r>
      <rPr>
        <sz val="14"/>
        <color indexed="10"/>
        <rFont val="Times New Roman"/>
        <family val="1"/>
      </rPr>
      <t>новинка</t>
    </r>
  </si>
  <si>
    <r>
      <t xml:space="preserve">Посол F1 </t>
    </r>
    <r>
      <rPr>
        <sz val="14"/>
        <rFont val="Times New Roman"/>
        <family val="1"/>
      </rPr>
      <t>( ранній, типу Галія, маса плоду 3,5 кг)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новинка</t>
    </r>
  </si>
  <si>
    <t>Lakr Seeds</t>
  </si>
  <si>
    <r>
      <t xml:space="preserve">Карамель F1 </t>
    </r>
    <r>
      <rPr>
        <sz val="14"/>
        <rFont val="Times New Roman"/>
        <family val="1"/>
      </rPr>
      <t>(ранній гібрид, типу Ананас, маса плоду 2,5-3,0 кг)</t>
    </r>
    <r>
      <rPr>
        <b/>
        <sz val="14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новинка</t>
    </r>
  </si>
  <si>
    <r>
      <t xml:space="preserve">Голді F1 </t>
    </r>
    <r>
      <rPr>
        <sz val="14"/>
        <rFont val="Times New Roman"/>
        <family val="1"/>
      </rPr>
      <t xml:space="preserve">(ранній гібрид, типу Ананас, маса плоду 3,5 кг) </t>
    </r>
    <r>
      <rPr>
        <b/>
        <sz val="14"/>
        <color indexed="10"/>
        <rFont val="Times New Roman"/>
        <family val="1"/>
      </rPr>
      <t>новинка</t>
    </r>
  </si>
  <si>
    <r>
      <t xml:space="preserve">Сциллі </t>
    </r>
    <r>
      <rPr>
        <b/>
        <sz val="14"/>
        <color indexed="8"/>
        <rFont val="Times New Roman"/>
        <family val="1"/>
      </rPr>
      <t xml:space="preserve">F1 </t>
    </r>
    <r>
      <rPr>
        <sz val="14"/>
        <color indexed="8"/>
        <rFont val="Times New Roman"/>
        <family val="1"/>
      </rPr>
      <t xml:space="preserve">(ранній, світло зелений, довжина 20 см, для універсального призначення) </t>
    </r>
    <r>
      <rPr>
        <sz val="14"/>
        <color indexed="10"/>
        <rFont val="Times New Roman"/>
        <family val="1"/>
      </rPr>
      <t>новинка</t>
    </r>
  </si>
  <si>
    <r>
      <t xml:space="preserve">Алія F1 </t>
    </r>
    <r>
      <rPr>
        <sz val="14"/>
        <rFont val="Times New Roman"/>
        <family val="1"/>
      </rPr>
      <t xml:space="preserve">(ранній, кущовий, світло-зелений, довжина 25-30 см, для консервування)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</si>
  <si>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Ангеліна F1</t>
    </r>
    <r>
      <rPr>
        <sz val="14"/>
        <rFont val="Times New Roman"/>
        <family val="1"/>
      </rPr>
      <t xml:space="preserve"> (ранній, світло-зеленого кольору з тривалим періодом плодоношення)  </t>
    </r>
  </si>
  <si>
    <r>
      <rPr>
        <b/>
        <sz val="14"/>
        <rFont val="Times New Roman"/>
        <family val="1"/>
      </rPr>
      <t xml:space="preserve">Ардендо F1 </t>
    </r>
    <r>
      <rPr>
        <sz val="14"/>
        <rFont val="Times New Roman"/>
        <family val="1"/>
      </rPr>
      <t xml:space="preserve">(ранній, світло-зелений з тривалим періодом плодоношення) </t>
    </r>
  </si>
  <si>
    <r>
      <rPr>
        <b/>
        <sz val="14"/>
        <rFont val="Times New Roman"/>
        <family val="1"/>
      </rPr>
      <t>Санлайт F1</t>
    </r>
    <r>
      <rPr>
        <sz val="14"/>
        <rFont val="Times New Roman"/>
        <family val="1"/>
      </rPr>
      <t xml:space="preserve"> (ранній, тип цукіні, жовтого кольору, довжиною 18-20 см) </t>
    </r>
  </si>
  <si>
    <r>
      <rPr>
        <b/>
        <sz val="14"/>
        <rFont val="Times New Roman"/>
        <family val="1"/>
      </rPr>
      <t>Мері Голд F1</t>
    </r>
    <r>
      <rPr>
        <sz val="14"/>
        <rFont val="Times New Roman"/>
        <family val="1"/>
      </rPr>
      <t xml:space="preserve"> (дуже ранній, кущовий, золотисто-жовтий, плодоносить до початку заморозків) </t>
    </r>
  </si>
  <si>
    <r>
      <rPr>
        <b/>
        <sz val="14"/>
        <rFont val="Times New Roman"/>
        <family val="1"/>
      </rPr>
      <t>Агасі F1</t>
    </r>
    <r>
      <rPr>
        <sz val="14"/>
        <rFont val="Times New Roman"/>
        <family val="1"/>
      </rPr>
      <t xml:space="preserve"> (рання, плоди овальні, жовті, вагою 2,5-3,5 кг) </t>
    </r>
  </si>
  <si>
    <r>
      <rPr>
        <b/>
        <sz val="14"/>
        <rFont val="Times New Roman"/>
        <family val="1"/>
      </rPr>
      <t>Галіне F1</t>
    </r>
    <r>
      <rPr>
        <sz val="14"/>
        <rFont val="Times New Roman"/>
        <family val="1"/>
      </rPr>
      <t xml:space="preserve"> (самий ранній гібрид, масою 500-600 г)</t>
    </r>
  </si>
  <si>
    <r>
      <t xml:space="preserve">Стетсон F1 </t>
    </r>
    <r>
      <rPr>
        <sz val="14"/>
        <rFont val="Times New Roman"/>
        <family val="1"/>
      </rPr>
      <t>(ультраранній типу Кримсон Світ, плоди 8-10 кг, м'якоть яскраво червоного кольору)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</si>
  <si>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 xml:space="preserve">Джинтама F1 </t>
    </r>
    <r>
      <rPr>
        <sz val="14"/>
        <rFont val="Times New Roman"/>
        <family val="1"/>
      </rPr>
      <t xml:space="preserve">(середньостиглий, маса головки — 3 - 5 кг, зберігається до березня місяця)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</si>
  <si>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Кабрал F1</t>
    </r>
    <r>
      <rPr>
        <sz val="14"/>
        <rFont val="Times New Roman"/>
        <family val="1"/>
      </rPr>
      <t xml:space="preserve"> (cередньостиглий  (75 - 80 днів) гібрид, вагою 2,7 кг, качани білосніжного кольру) </t>
    </r>
    <r>
      <rPr>
        <sz val="14"/>
        <color indexed="10"/>
        <rFont val="Times New Roman"/>
        <family val="1"/>
      </rPr>
      <t>новинка</t>
    </r>
  </si>
  <si>
    <r>
      <t xml:space="preserve">Фрідом F1 </t>
    </r>
    <r>
      <rPr>
        <sz val="14"/>
        <color indexed="8"/>
        <rFont val="Times New Roman"/>
        <family val="1"/>
      </rPr>
      <t>(70днів, посухостійка, самовкриваюча, вага головки досягає 5 кг)</t>
    </r>
    <r>
      <rPr>
        <sz val="14"/>
        <color indexed="10"/>
        <rFont val="Times New Roman"/>
        <family val="1"/>
      </rPr>
      <t xml:space="preserve"> новинка</t>
    </r>
  </si>
  <si>
    <r>
      <t xml:space="preserve">Скайвокер F1 </t>
    </r>
    <r>
      <rPr>
        <sz val="14"/>
        <rFont val="Times New Roman"/>
        <family val="1"/>
      </rPr>
      <t xml:space="preserve">( 90-95 днів, качани білосніжні, масою 1,5-3,0 кг) </t>
    </r>
    <r>
      <rPr>
        <sz val="14"/>
        <color indexed="10"/>
        <rFont val="Times New Roman"/>
        <family val="1"/>
      </rPr>
      <t>новинка</t>
    </r>
  </si>
  <si>
    <r>
      <t xml:space="preserve">Грін Меджик </t>
    </r>
    <r>
      <rPr>
        <b/>
        <sz val="14"/>
        <color indexed="8"/>
        <rFont val="Times New Roman"/>
        <family val="1"/>
      </rPr>
      <t xml:space="preserve">F1 </t>
    </r>
    <r>
      <rPr>
        <sz val="14"/>
        <color indexed="8"/>
        <rFont val="Times New Roman"/>
        <family val="1"/>
      </rPr>
      <t xml:space="preserve">(ранньостиглий гібрид 60-65 днів, вагою 350-500 г, спековитривала)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</si>
  <si>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Акварель F1</t>
    </r>
    <r>
      <rPr>
        <sz val="14"/>
        <rFont val="Times New Roman"/>
        <family val="1"/>
      </rPr>
      <t xml:space="preserve"> (середньопізній (90-95 днів), маса 2,0-4,0 кг, зберігається в полі (до 4 місяців) </t>
    </r>
    <r>
      <rPr>
        <sz val="14"/>
        <color indexed="10"/>
        <rFont val="Times New Roman"/>
        <family val="1"/>
      </rPr>
      <t xml:space="preserve"> </t>
    </r>
  </si>
  <si>
    <t xml:space="preserve"> 15 шт</t>
  </si>
  <si>
    <r>
      <t xml:space="preserve">Реггі  </t>
    </r>
    <r>
      <rPr>
        <b/>
        <sz val="14"/>
        <color indexed="8"/>
        <rFont val="Times New Roman"/>
        <family val="1"/>
      </rPr>
      <t xml:space="preserve">F1 </t>
    </r>
    <r>
      <rPr>
        <sz val="14"/>
        <color indexed="8"/>
        <rFont val="Times New Roman"/>
        <family val="1"/>
      </rPr>
      <t xml:space="preserve">(середньостиглий 70-80дн, маса плодів 255 - 300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</si>
  <si>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Добриня F1 </t>
    </r>
    <r>
      <rPr>
        <sz val="14"/>
        <rFont val="Times New Roman"/>
        <family val="1"/>
      </rPr>
      <t>(надранній (70 днів), суперсолодкий гібрид, довжина качана до 25см, в діаметрі до 6 см)</t>
    </r>
    <r>
      <rPr>
        <b/>
        <sz val="14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новинка</t>
    </r>
  </si>
  <si>
    <r>
      <t xml:space="preserve">Болівар </t>
    </r>
    <r>
      <rPr>
        <b/>
        <sz val="14"/>
        <color indexed="8"/>
        <rFont val="Times New Roman"/>
        <family val="1"/>
      </rPr>
      <t xml:space="preserve">F1 </t>
    </r>
    <r>
      <rPr>
        <sz val="14"/>
        <color indexed="8"/>
        <rFont val="Times New Roman"/>
        <family val="1"/>
      </rPr>
      <t xml:space="preserve">(середньостигла, типу Шантане, довжина 16 см, діаметр 4-5 см, оранжевого кольору, для тривалого зберігання)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</si>
  <si>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Болтекс</t>
    </r>
    <r>
      <rPr>
        <sz val="14"/>
        <rFont val="Times New Roman"/>
        <family val="1"/>
      </rPr>
      <t xml:space="preserve"> (середньопізній, конічної форми, вагою - 200-350 г, для зберігання) </t>
    </r>
    <r>
      <rPr>
        <sz val="14"/>
        <color indexed="10"/>
        <rFont val="Times New Roman"/>
        <family val="1"/>
      </rPr>
      <t xml:space="preserve"> </t>
    </r>
  </si>
  <si>
    <r>
      <t>Джерада F1</t>
    </r>
    <r>
      <rPr>
        <sz val="14"/>
        <rFont val="Times New Roman"/>
        <family val="1"/>
      </rPr>
      <t xml:space="preserve"> (ранній гібрид типу Нантський, маса 200-250 г, довжина 25 см, діаметр 5 см) </t>
    </r>
    <r>
      <rPr>
        <sz val="14"/>
        <color indexed="10"/>
        <rFont val="Times New Roman"/>
        <family val="1"/>
      </rPr>
      <t>новинка</t>
    </r>
  </si>
  <si>
    <r>
      <t xml:space="preserve">Балтімор F1 </t>
    </r>
    <r>
      <rPr>
        <sz val="14"/>
        <rFont val="Times New Roman"/>
        <family val="1"/>
      </rPr>
      <t xml:space="preserve">(ранній гібрид  типу Берлікум, вагою 120-250 г, колір насичено помаранчевий, солодка) </t>
    </r>
    <r>
      <rPr>
        <sz val="14"/>
        <color indexed="10"/>
        <rFont val="Times New Roman"/>
        <family val="1"/>
      </rPr>
      <t xml:space="preserve">новинка </t>
    </r>
  </si>
  <si>
    <r>
      <t xml:space="preserve">Купар F1 </t>
    </r>
    <r>
      <rPr>
        <sz val="14"/>
        <rFont val="Times New Roman"/>
        <family val="1"/>
      </rPr>
      <t xml:space="preserve">(пізній, типу Шантане, для довготривалого зберігання, вагою 120-400 г) </t>
    </r>
    <r>
      <rPr>
        <sz val="14"/>
        <color indexed="10"/>
        <rFont val="Times New Roman"/>
        <family val="1"/>
      </rPr>
      <t>новинка</t>
    </r>
  </si>
  <si>
    <r>
      <t xml:space="preserve">Бйорн F1 </t>
    </r>
    <r>
      <rPr>
        <sz val="14"/>
        <rFont val="Times New Roman"/>
        <family val="1"/>
      </rPr>
      <t>(надранній самозапильний (35-39 дн)</t>
    </r>
    <r>
      <rPr>
        <sz val="14"/>
        <color indexed="10"/>
        <rFont val="Times New Roman"/>
        <family val="1"/>
      </rPr>
      <t xml:space="preserve"> новинка</t>
    </r>
  </si>
  <si>
    <r>
      <t xml:space="preserve">Гуннар F1 </t>
    </r>
    <r>
      <rPr>
        <sz val="14"/>
        <rFont val="Times New Roman"/>
        <family val="1"/>
      </rPr>
      <t xml:space="preserve">(ранній самозапильний 35-40 дн. сорт салатного і консервного типу)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</si>
  <si>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Тумі F1</t>
    </r>
    <r>
      <rPr>
        <sz val="14"/>
        <rFont val="Times New Roman"/>
        <family val="1"/>
      </rPr>
      <t xml:space="preserve">(ранній (38-40дн), самозапильний, темно-зеленого забарвлення, для консервування) </t>
    </r>
    <r>
      <rPr>
        <sz val="14"/>
        <color indexed="10"/>
        <rFont val="Times New Roman"/>
        <family val="1"/>
      </rPr>
      <t>новинка</t>
    </r>
    <r>
      <rPr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</si>
  <si>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>Дерія F1</t>
    </r>
    <r>
      <rPr>
        <sz val="14"/>
        <rFont val="Times New Roman"/>
        <family val="1"/>
      </rPr>
      <t xml:space="preserve"> (cередньоранній (50 дн), плоди довжиною 12 см, крупнобугорчасті, для маринування та засолювання) </t>
    </r>
    <r>
      <rPr>
        <sz val="14"/>
        <color indexed="10"/>
        <rFont val="Times New Roman"/>
        <family val="1"/>
      </rPr>
      <t>новинка</t>
    </r>
    <r>
      <rPr>
        <sz val="14"/>
        <rFont val="Times New Roman"/>
        <family val="1"/>
      </rPr>
      <t xml:space="preserve">
</t>
    </r>
  </si>
  <si>
    <r>
      <t xml:space="preserve">Седрік F1 </t>
    </r>
    <r>
      <rPr>
        <sz val="14"/>
        <rFont val="Times New Roman"/>
        <family val="1"/>
      </rPr>
      <t xml:space="preserve">(ранній (40-45 дн),самозапильний, темно-зелений, для консервування) </t>
    </r>
    <r>
      <rPr>
        <sz val="14"/>
        <color indexed="10"/>
        <rFont val="Times New Roman"/>
        <family val="1"/>
      </rPr>
      <t xml:space="preserve"> новинка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</si>
  <si>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>Монісія F1</t>
    </r>
    <r>
      <rPr>
        <sz val="14"/>
        <rFont val="Times New Roman"/>
        <family val="1"/>
      </rPr>
      <t xml:space="preserve"> (ранній (38-40дн) самозапильний, крупнобугорчастий, без гіркоти, довжиною 9-10 см)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</si>
  <si>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SV 3506 F1</t>
    </r>
    <r>
      <rPr>
        <sz val="14"/>
        <rFont val="Times New Roman"/>
        <family val="1"/>
      </rPr>
      <t xml:space="preserve"> (ранній (35-40 дн), самозапильний, плоди темно-зелені, для вживання як в консервованому, так і свіжому вигляді)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</si>
  <si>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Кароліна F1</t>
    </r>
    <r>
      <rPr>
        <sz val="14"/>
        <rFont val="Times New Roman"/>
        <family val="1"/>
      </rPr>
      <t xml:space="preserve"> (ранній (40-45 дн), самозапильний корнішон, плоди темно-зеленого кольору, без гіркоти, не деформуються) </t>
    </r>
    <r>
      <rPr>
        <sz val="14"/>
        <color indexed="10"/>
        <rFont val="Times New Roman"/>
        <family val="1"/>
      </rPr>
      <t>новинка</t>
    </r>
  </si>
  <si>
    <t xml:space="preserve">Оптімус F1 </t>
  </si>
  <si>
    <r>
      <rPr>
        <b/>
        <sz val="14"/>
        <rFont val="Times New Roman"/>
        <family val="1"/>
      </rPr>
      <t>Солон F1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</si>
  <si>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 xml:space="preserve">ЗКІ 104 F1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</si>
  <si>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КС 90 F1</t>
    </r>
    <r>
      <rPr>
        <sz val="14"/>
        <rFont val="Times New Roman"/>
        <family val="1"/>
      </rPr>
      <t xml:space="preserve"> (дуже ранній (30 дн), самозапильний, не переростає,  плоди хрусткі та соковиті) </t>
    </r>
    <r>
      <rPr>
        <sz val="14"/>
        <color indexed="10"/>
        <rFont val="Times New Roman"/>
        <family val="1"/>
      </rPr>
      <t xml:space="preserve">новинка </t>
    </r>
  </si>
  <si>
    <r>
      <rPr>
        <b/>
        <sz val="14"/>
        <rFont val="Times New Roman"/>
        <family val="1"/>
      </rPr>
      <t>Марія F1</t>
    </r>
    <r>
      <rPr>
        <sz val="14"/>
        <rFont val="Times New Roman"/>
        <family val="1"/>
      </rPr>
      <t xml:space="preserve"> (ранній (39-41 дн) самозапильний, темно зеленого кольору, без гіркоти, для маринування, соління, консервування) </t>
    </r>
    <r>
      <rPr>
        <sz val="14"/>
        <color indexed="10"/>
        <rFont val="Times New Roman"/>
        <family val="1"/>
      </rPr>
      <t>новинка</t>
    </r>
  </si>
  <si>
    <t>Гавриш</t>
  </si>
  <si>
    <r>
      <rPr>
        <b/>
        <sz val="14"/>
        <rFont val="Times New Roman"/>
        <family val="1"/>
      </rPr>
      <t>Естафета F1</t>
    </r>
    <r>
      <rPr>
        <sz val="14"/>
        <rFont val="Times New Roman"/>
        <family val="1"/>
      </rPr>
      <t xml:space="preserve"> (середньостиглий (53-69 дн), бджолозапильний, салатного типу призначення для закритого (зимових і весняних теплиць) і відкритого грунту)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</si>
  <si>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Заначка F1</t>
    </r>
    <r>
      <rPr>
        <sz val="14"/>
        <rFont val="Times New Roman"/>
        <family val="1"/>
      </rPr>
      <t xml:space="preserve"> (cкоростиглий (38-41 день) бджолозапильний, для вирощування в плівкових теплицях, для маринування та засолювання) </t>
    </r>
    <r>
      <rPr>
        <sz val="14"/>
        <color indexed="10"/>
        <rFont val="Times New Roman"/>
        <family val="1"/>
      </rPr>
      <t>новинка</t>
    </r>
  </si>
  <si>
    <r>
      <t xml:space="preserve">Кураж F1 </t>
    </r>
    <r>
      <rPr>
        <sz val="14"/>
        <rFont val="Times New Roman"/>
        <family val="1"/>
      </rPr>
      <t xml:space="preserve">(ранньостиглий (38-44 дн), самозапильного, плоди темно-зеленого кольру з шипами білого кольору) </t>
    </r>
    <r>
      <rPr>
        <sz val="14"/>
        <color indexed="10"/>
        <rFont val="Times New Roman"/>
        <family val="1"/>
      </rPr>
      <t>новинка</t>
    </r>
  </si>
  <si>
    <r>
      <t xml:space="preserve">Мурашка F1 </t>
    </r>
    <r>
      <rPr>
        <sz val="14"/>
        <rFont val="Times New Roman"/>
        <family val="1"/>
      </rPr>
      <t xml:space="preserve">(cамозапильний, раньостиглий (43-45 днів) гібрид для відкритого та закритого грунту з жіночим типом цвітіння)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</si>
  <si>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Щедрик F1</t>
    </r>
    <r>
      <rPr>
        <sz val="14"/>
        <rFont val="Times New Roman"/>
        <family val="1"/>
      </rPr>
      <t xml:space="preserve"> (скоростиглий (45-47 днів) самозапильний, загальна врожайність рослини може варіюватися від 5,5 до 7,0 кг)</t>
    </r>
    <r>
      <rPr>
        <sz val="14"/>
        <color indexed="10"/>
        <rFont val="Times New Roman"/>
        <family val="1"/>
      </rPr>
      <t xml:space="preserve"> новинка</t>
    </r>
  </si>
  <si>
    <r>
      <t xml:space="preserve">Каптур F1 </t>
    </r>
    <r>
      <rPr>
        <sz val="14"/>
        <rFont val="Times New Roman"/>
        <family val="1"/>
      </rPr>
      <t xml:space="preserve">(70-75 дн, типу Капія,  червоного кольору, довжина 18-20 см, вага 160-180 г, для тривалого зберігання) </t>
    </r>
    <r>
      <rPr>
        <sz val="14"/>
        <color indexed="10"/>
        <rFont val="Times New Roman"/>
        <family val="1"/>
      </rPr>
      <t>новинка</t>
    </r>
  </si>
  <si>
    <r>
      <t>Белл F1</t>
    </r>
    <r>
      <rPr>
        <sz val="14"/>
        <rFont val="Times New Roman"/>
        <family val="1"/>
      </rPr>
      <t xml:space="preserve"> (средньоранній, кубоподібний перець, довжина плоду12 см, діаметр  9 см, товщина стінок 10 мм, маса 250-280 г, червоного кольору)</t>
    </r>
    <r>
      <rPr>
        <sz val="14"/>
        <color indexed="10"/>
        <rFont val="Times New Roman"/>
        <family val="1"/>
      </rPr>
      <t xml:space="preserve"> новинка</t>
    </r>
  </si>
  <si>
    <r>
      <t xml:space="preserve">Біхар F1 </t>
    </r>
    <r>
      <rPr>
        <sz val="14"/>
        <rFont val="Times New Roman"/>
        <family val="1"/>
      </rPr>
      <t xml:space="preserve">(средньоранній (75 днів), типу Ратунда, розмір плодів 6х10 см, товщина стінок 12 мм, масою близько 220-230 г) </t>
    </r>
    <r>
      <rPr>
        <sz val="14"/>
        <color indexed="10"/>
        <rFont val="Times New Roman"/>
        <family val="1"/>
      </rPr>
      <t>новинка</t>
    </r>
  </si>
  <si>
    <r>
      <t>Малинка Стар F1</t>
    </r>
    <r>
      <rPr>
        <sz val="14"/>
        <rFont val="Times New Roman"/>
        <family val="1"/>
      </rPr>
      <t xml:space="preserve"> (ранній, високорослий, плоско-округлої форми, рожевого кольору, 200-250 г) </t>
    </r>
    <r>
      <rPr>
        <sz val="14"/>
        <color indexed="10"/>
        <rFont val="Times New Roman"/>
        <family val="1"/>
      </rPr>
      <t>новинка</t>
    </r>
  </si>
  <si>
    <t>21 шт</t>
  </si>
  <si>
    <r>
      <t>Пьетра Росса F1</t>
    </r>
    <r>
      <rPr>
        <sz val="14"/>
        <rFont val="Times New Roman"/>
        <family val="1"/>
      </rPr>
      <t xml:space="preserve"> (cередньоранній, вагою 70-80 г, червоний, типу сливка) </t>
    </r>
    <r>
      <rPr>
        <sz val="14"/>
        <color indexed="10"/>
        <rFont val="Times New Roman"/>
        <family val="1"/>
      </rPr>
      <t>новинка</t>
    </r>
  </si>
  <si>
    <r>
      <t xml:space="preserve">Касаморі F1 </t>
    </r>
    <r>
      <rPr>
        <sz val="14"/>
        <rFont val="Times New Roman"/>
        <family val="1"/>
      </rPr>
      <t xml:space="preserve">(ультраранній 95-105 днів, рожевого кольру,вагою 300-320 г)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</si>
  <si>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 xml:space="preserve">Айдар F1 </t>
    </r>
    <r>
      <rPr>
        <sz val="14"/>
        <rFont val="Times New Roman"/>
        <family val="1"/>
      </rPr>
      <t xml:space="preserve">(70-75 дн, вага 140-160г, форма перцевидна сливка червоного кольору, дуже солодка)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</si>
  <si>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Базилік фіолетовий Розі</t>
    </r>
    <r>
      <rPr>
        <sz val="14"/>
        <rFont val="Times New Roman"/>
        <family val="1"/>
      </rPr>
      <t xml:space="preserve"> (середньоранній сорт (38-40 днів), темно-фіолетового кольору)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</si>
  <si>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Базилік фіолетовий Ред Рубін</t>
    </r>
    <r>
      <rPr>
        <sz val="14"/>
        <rFont val="Times New Roman"/>
        <family val="1"/>
      </rPr>
      <t xml:space="preserve"> (однорічна рослина темно-фіолетова)</t>
    </r>
  </si>
  <si>
    <r>
      <t xml:space="preserve">Меліса лікарська Мохіто </t>
    </r>
    <r>
      <rPr>
        <sz val="14"/>
        <rFont val="Times New Roman"/>
        <family val="1"/>
      </rPr>
      <t xml:space="preserve">(холодостійка рослина досягає 50-60 см у висоту і має масу до 600 г, лимоний аромат) </t>
    </r>
    <r>
      <rPr>
        <sz val="14"/>
        <color indexed="10"/>
        <rFont val="Times New Roman"/>
        <family val="1"/>
      </rPr>
      <t>новинка</t>
    </r>
  </si>
  <si>
    <r>
      <t xml:space="preserve">Щавель Грінго </t>
    </r>
    <r>
      <rPr>
        <sz val="14"/>
        <rFont val="Times New Roman"/>
        <family val="1"/>
      </rPr>
      <t xml:space="preserve">(від сходів до початку зрізання 40-45 днів,  темно-зеленого кольору) </t>
    </r>
    <r>
      <rPr>
        <sz val="14"/>
        <color indexed="10"/>
        <rFont val="Times New Roman"/>
        <family val="1"/>
      </rPr>
      <t>новинка</t>
    </r>
  </si>
  <si>
    <t xml:space="preserve">Щавель Широколисний </t>
  </si>
  <si>
    <r>
      <rPr>
        <b/>
        <sz val="14"/>
        <rFont val="Times New Roman"/>
        <family val="1"/>
      </rPr>
      <t xml:space="preserve">Фенхель Лідер </t>
    </r>
    <r>
      <rPr>
        <sz val="14"/>
        <rFont val="Times New Roman"/>
        <family val="1"/>
      </rPr>
      <t xml:space="preserve">(ранньостиглий, темно-зеленого кольору, придатний для цілорічного вирощування) </t>
    </r>
    <r>
      <rPr>
        <sz val="14"/>
        <color indexed="10"/>
        <rFont val="Times New Roman"/>
        <family val="1"/>
      </rPr>
      <t>новинка</t>
    </r>
    <r>
      <rPr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</si>
  <si>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Крес-салат Дукат </t>
    </r>
    <r>
      <rPr>
        <sz val="14"/>
        <rFont val="Times New Roman"/>
        <family val="1"/>
      </rPr>
      <t xml:space="preserve">(скоростиглий (18-20 дн), довжина листя 12 см, ширина 3 см)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</si>
  <si>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Майоран Масандра</t>
    </r>
    <r>
      <rPr>
        <sz val="14"/>
        <rFont val="Times New Roman"/>
        <family val="1"/>
      </rPr>
      <t xml:space="preserve"> (висотою 30-60 см, має приємний аромат і злегка гострим смаком)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</si>
  <si>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Розмарин Ніжність</t>
    </r>
    <r>
      <rPr>
        <sz val="14"/>
        <rFont val="Times New Roman"/>
        <family val="1"/>
      </rPr>
      <t xml:space="preserve"> (рослина багаторічна, стійка до посухи, вічно зелена та пряна) </t>
    </r>
    <r>
      <rPr>
        <sz val="14"/>
        <color indexed="10"/>
        <rFont val="Times New Roman"/>
        <family val="1"/>
      </rPr>
      <t>новинка</t>
    </r>
    <r>
      <rPr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</si>
  <si>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Чебрець Райдужний </t>
    </r>
    <r>
      <rPr>
        <sz val="14"/>
        <rFont val="Times New Roman"/>
        <family val="1"/>
      </rPr>
      <t xml:space="preserve">(багаторічна рослина , вегетаційний період 150 днів. Листя дрібне, довгастої форми, зверху темно-зелені, знизу - сірувато-фіолетові) </t>
    </r>
    <r>
      <rPr>
        <sz val="14"/>
        <color indexed="10"/>
        <rFont val="Times New Roman"/>
        <family val="1"/>
      </rPr>
      <t>новинка</t>
    </r>
    <r>
      <rPr>
        <sz val="14"/>
        <rFont val="Times New Roman"/>
        <family val="1"/>
      </rPr>
      <t xml:space="preserve">
</t>
    </r>
  </si>
  <si>
    <t>Рукола Пасьянс</t>
  </si>
  <si>
    <r>
      <t xml:space="preserve">Аванс F1 </t>
    </r>
    <r>
      <rPr>
        <sz val="14"/>
        <rFont val="Times New Roman"/>
        <family val="1"/>
      </rPr>
      <t>(самозапильний, ранній (40 дн), темно-зеленого кольору, для консервунання)</t>
    </r>
    <r>
      <rPr>
        <sz val="14"/>
        <color indexed="10"/>
        <rFont val="Times New Roman"/>
        <family val="1"/>
      </rPr>
      <t xml:space="preserve"> новинка</t>
    </r>
  </si>
  <si>
    <r>
      <rPr>
        <b/>
        <sz val="14"/>
        <rFont val="Times New Roman"/>
        <family val="1"/>
      </rPr>
      <t>Соната F1</t>
    </r>
    <r>
      <rPr>
        <sz val="14"/>
        <rFont val="Times New Roman"/>
        <family val="1"/>
      </rPr>
      <t xml:space="preserve"> (комахозапильний, світло-зеленого кольору, для маринування та соління)</t>
    </r>
  </si>
  <si>
    <t>Портулак багатоквітковий, суміш (HAPPY TRAILS MIX)</t>
  </si>
  <si>
    <r>
      <t xml:space="preserve">Айстра на зріз Принцеса, суміш (Princess: Mix) </t>
    </r>
    <r>
      <rPr>
        <sz val="14"/>
        <color indexed="10"/>
        <rFont val="Times New Roman"/>
        <family val="1"/>
      </rPr>
      <t>новинка</t>
    </r>
  </si>
  <si>
    <r>
      <t xml:space="preserve">Айстра на зріз Матадор Кримсон (Matador®: Crimson) </t>
    </r>
    <r>
      <rPr>
        <sz val="14"/>
        <color indexed="10"/>
        <rFont val="Times New Roman"/>
        <family val="1"/>
      </rPr>
      <t>новинка</t>
    </r>
  </si>
  <si>
    <r>
      <t xml:space="preserve">Айстра низька Pot`N Patio Mixture (суміш) (висота 10-15 см) </t>
    </r>
    <r>
      <rPr>
        <sz val="14"/>
        <color indexed="10"/>
        <rFont val="Times New Roman"/>
        <family val="1"/>
      </rPr>
      <t>новинка</t>
    </r>
  </si>
  <si>
    <r>
      <t xml:space="preserve">Чорнобривці прямостоячі Crush: Pineapple (висота 18 см) </t>
    </r>
    <r>
      <rPr>
        <sz val="14"/>
        <color indexed="10"/>
        <rFont val="Times New Roman"/>
        <family val="1"/>
      </rPr>
      <t>новинка</t>
    </r>
  </si>
  <si>
    <r>
      <t xml:space="preserve">Чорнобривці гібрид Zenith F1 Red (діаметр квітки 5-8 см) </t>
    </r>
    <r>
      <rPr>
        <sz val="14"/>
        <color indexed="10"/>
        <rFont val="Times New Roman"/>
        <family val="1"/>
      </rPr>
      <t>новинка</t>
    </r>
  </si>
  <si>
    <t>Floranova</t>
  </si>
  <si>
    <r>
      <rPr>
        <b/>
        <sz val="14"/>
        <color indexed="8"/>
        <rFont val="Times New Roman"/>
        <family val="1"/>
      </rPr>
      <t>Еустома великоквіткова махрова</t>
    </r>
    <r>
      <rPr>
        <sz val="14"/>
        <color indexed="8"/>
        <rFont val="Times New Roman"/>
        <family val="1"/>
      </rPr>
      <t xml:space="preserve"> АВС F1 рожева (Eustoma grandiflorum ABC 2 ROSE) </t>
    </r>
    <r>
      <rPr>
        <sz val="14"/>
        <color indexed="10"/>
        <rFont val="Times New Roman"/>
        <family val="1"/>
      </rPr>
      <t>новинка</t>
    </r>
  </si>
  <si>
    <r>
      <t xml:space="preserve">Петунія Мультіфлора Дебонейр F1 Блек Чері (Petunia multiflora Debonair F1 Black Cherry)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</si>
  <si>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color indexed="8"/>
        <rFont val="Times New Roman"/>
        <family val="1"/>
      </rPr>
      <t>Петунія ампельна</t>
    </r>
    <r>
      <rPr>
        <sz val="14"/>
        <color indexed="8"/>
        <rFont val="Times New Roman"/>
        <family val="1"/>
      </rPr>
      <t xml:space="preserve"> Ізі Вейн F1 яскраво рожева (EASY WAVE® F1 PINK PASSION) </t>
    </r>
    <r>
      <rPr>
        <sz val="14"/>
        <color indexed="10"/>
        <rFont val="Times New Roman"/>
        <family val="1"/>
      </rPr>
      <t>новинка</t>
    </r>
  </si>
  <si>
    <t>Farao</t>
  </si>
  <si>
    <r>
      <rPr>
        <b/>
        <sz val="14"/>
        <color indexed="8"/>
        <rFont val="Times New Roman"/>
        <family val="1"/>
      </rPr>
      <t xml:space="preserve">Петунія ампельна </t>
    </r>
    <r>
      <rPr>
        <sz val="14"/>
        <color indexed="8"/>
        <rFont val="Times New Roman"/>
        <family val="1"/>
      </rPr>
      <t xml:space="preserve">Карпі F1 Бургунді (Capri F1 Burgundy) </t>
    </r>
    <r>
      <rPr>
        <sz val="14"/>
        <color indexed="10"/>
        <rFont val="Times New Roman"/>
        <family val="1"/>
      </rPr>
      <t>новинка</t>
    </r>
  </si>
  <si>
    <t>Петунія Грандіфлора Ультра F1 суміш (Petunia grandiflora Ultra F1)</t>
  </si>
  <si>
    <r>
      <t xml:space="preserve">Петунія Грандіфлора  Аладдін F1 суміш (Petunia grandiflora Aladdin F1 Mix) </t>
    </r>
    <r>
      <rPr>
        <sz val="14"/>
        <color indexed="10"/>
        <rFont val="Times New Roman"/>
        <family val="1"/>
      </rPr>
      <t>новинка</t>
    </r>
  </si>
  <si>
    <r>
      <t xml:space="preserve">Петунія Мультіфлора Селебріті Плум Айс (Celebrity: Plum Ice) </t>
    </r>
    <r>
      <rPr>
        <sz val="14"/>
        <color indexed="10"/>
        <rFont val="Times New Roman"/>
        <family val="1"/>
      </rPr>
      <t>новинка</t>
    </r>
  </si>
  <si>
    <r>
      <t>Петунія Грандіфлора Суперкаскад F1 суміш (Petunia double grandiflora Glorious F1 Mix)</t>
    </r>
    <r>
      <rPr>
        <sz val="14"/>
        <color indexed="10"/>
        <rFont val="Times New Roman"/>
        <family val="1"/>
      </rPr>
      <t xml:space="preserve"> новинка</t>
    </r>
  </si>
  <si>
    <r>
      <t xml:space="preserve">Петунія Грандіфлора Софістика F1 блакитна (SOPHISTICA F1 BLUE MORN)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</si>
  <si>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color indexed="8"/>
        <rFont val="Times New Roman"/>
        <family val="1"/>
      </rPr>
      <t xml:space="preserve">Петунія махрова </t>
    </r>
    <r>
      <rPr>
        <sz val="14"/>
        <color indexed="8"/>
        <rFont val="Times New Roman"/>
        <family val="1"/>
      </rPr>
      <t xml:space="preserve">Грандіфлора Глоріус F1 суміш (Petunia double grandiflora Glorious F1)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</si>
  <si>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color indexed="8"/>
        <rFont val="Times New Roman"/>
        <family val="1"/>
      </rPr>
      <t xml:space="preserve">Петунія махрова </t>
    </r>
    <r>
      <rPr>
        <sz val="14"/>
        <color indexed="8"/>
        <rFont val="Times New Roman"/>
        <family val="1"/>
      </rPr>
      <t>Грандіфлора Еспрессо яскраво рожева (Espresso F1 Frappe Rose)</t>
    </r>
    <r>
      <rPr>
        <b/>
        <sz val="14"/>
        <color indexed="8"/>
        <rFont val="Times New Roman"/>
        <family val="1"/>
      </rPr>
      <t xml:space="preserve"> карликова петунія з махровими краями </t>
    </r>
    <r>
      <rPr>
        <sz val="14"/>
        <color indexed="10"/>
        <rFont val="Times New Roman"/>
        <family val="1"/>
      </rPr>
      <t>новинка</t>
    </r>
  </si>
  <si>
    <r>
      <t xml:space="preserve">Шавлія сіяюча Віста, чернова (VISTA RED) </t>
    </r>
    <r>
      <rPr>
        <sz val="14"/>
        <color indexed="10"/>
        <rFont val="Times New Roman"/>
        <family val="1"/>
      </rPr>
      <t>новинка</t>
    </r>
  </si>
  <si>
    <r>
      <t xml:space="preserve">Целозія </t>
    </r>
    <r>
      <rPr>
        <b/>
        <sz val="14"/>
        <rFont val="Times New Roman"/>
        <family val="1"/>
      </rPr>
      <t>периста</t>
    </r>
    <r>
      <rPr>
        <sz val="14"/>
        <rFont val="Times New Roman"/>
        <family val="1"/>
      </rPr>
      <t xml:space="preserve"> Айс Крем F1 суміш (Celosia plumosa Ice Сream) </t>
    </r>
    <r>
      <rPr>
        <sz val="14"/>
        <color indexed="10"/>
        <rFont val="Times New Roman"/>
        <family val="1"/>
      </rPr>
      <t>новинка</t>
    </r>
  </si>
  <si>
    <t>Дельфініум Магічний Фонтан F1 суміш (Delphinium Magic Fountains  F1  Mix)</t>
  </si>
  <si>
    <t>Багаторічні</t>
  </si>
  <si>
    <r>
      <t xml:space="preserve">Лаванда вузьколиста блакитна (Hidcote Blue) </t>
    </r>
    <r>
      <rPr>
        <sz val="14"/>
        <color indexed="10"/>
        <rFont val="Times New Roman"/>
        <family val="1"/>
      </rPr>
      <t>новинка</t>
    </r>
  </si>
  <si>
    <r>
      <t xml:space="preserve">Мак голостеблий суміш ( Wonderland Mix) </t>
    </r>
    <r>
      <rPr>
        <sz val="14"/>
        <color indexed="10"/>
        <rFont val="Times New Roman"/>
        <family val="1"/>
      </rPr>
      <t>новинка</t>
    </r>
  </si>
  <si>
    <r>
      <t xml:space="preserve">Лексикон F1 </t>
    </r>
    <r>
      <rPr>
        <sz val="14"/>
        <color indexed="8"/>
        <rFont val="Times New Roman"/>
        <family val="1"/>
      </rPr>
      <t xml:space="preserve">(средньопізний, маса 2,7–3,5 кг, зберігання близько 5 міс) </t>
    </r>
    <r>
      <rPr>
        <sz val="14"/>
        <color indexed="10"/>
        <rFont val="Times New Roman"/>
        <family val="1"/>
      </rPr>
      <t>новинка</t>
    </r>
  </si>
  <si>
    <r>
      <rPr>
        <b/>
        <sz val="14"/>
        <rFont val="Times New Roman"/>
        <family val="1"/>
      </rPr>
      <t>Голдлайн F1</t>
    </r>
    <r>
      <rPr>
        <sz val="14"/>
        <rFont val="Times New Roman"/>
        <family val="1"/>
      </rPr>
      <t xml:space="preserve"> (циліндричний, золотисто-жовтого кольору, довжиною 15-30 см)  </t>
    </r>
  </si>
  <si>
    <r>
      <rPr>
        <b/>
        <sz val="14"/>
        <rFont val="Times New Roman"/>
        <family val="1"/>
      </rPr>
      <t>Опал</t>
    </r>
    <r>
      <rPr>
        <sz val="14"/>
        <rFont val="Times New Roman"/>
        <family val="1"/>
      </rPr>
      <t xml:space="preserve"> (дуже ранній, сніжно-білого кольору, маса до 1,5 кг)  </t>
    </r>
    <r>
      <rPr>
        <sz val="14"/>
        <color indexed="10"/>
        <rFont val="Times New Roman"/>
        <family val="1"/>
      </rPr>
      <t>новинка</t>
    </r>
  </si>
  <si>
    <r>
      <t xml:space="preserve">Міруш F1 </t>
    </r>
    <r>
      <rPr>
        <sz val="14"/>
        <rFont val="Times New Roman"/>
        <family val="1"/>
      </rPr>
      <t xml:space="preserve">(суперсолодна середнього терміну дозрівання (75-78 днів) </t>
    </r>
    <r>
      <rPr>
        <sz val="14"/>
        <color indexed="10"/>
        <rFont val="Times New Roman"/>
        <family val="1"/>
      </rPr>
      <t>новинка</t>
    </r>
  </si>
  <si>
    <t>Селеста F1</t>
  </si>
  <si>
    <t>БЛАНК-ЗАМОВЛЕННЯ діє від 07.12.2018р.</t>
  </si>
  <si>
    <t xml:space="preserve">Оптовый интернет магазин Гарден Лайн г.Львов  </t>
  </si>
  <si>
    <t xml:space="preserve"> garden-line.com.ua</t>
  </si>
  <si>
    <t>тел. 097-520-27-24 Марьяна, 099-536-99-13 Юлия seeds.gardenline@gmail.com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</si>
</sst>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i/>
      <sz val="28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6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2" fillId="35" borderId="12" xfId="0" applyFont="1" applyFill="1" applyBorder="1" applyAlignment="1" applyProtection="1">
      <alignment horizontal="center" vertical="center" wrapText="1"/>
      <protection locked="0"/>
    </xf>
    <xf numFmtId="0" fontId="16" fillId="35" borderId="12" xfId="0" applyFont="1" applyFill="1" applyBorder="1" applyAlignment="1" applyProtection="1">
      <alignment horizontal="center" vertical="center" wrapText="1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0" xfId="0" applyFont="1" applyAlignment="1">
      <alignment horizontal="left" wrapText="1"/>
    </xf>
    <xf numFmtId="0" fontId="19" fillId="34" borderId="12" xfId="0" applyFont="1" applyFill="1" applyBorder="1" applyAlignment="1" applyProtection="1">
      <alignment vertical="center" wrapText="1"/>
      <protection locked="0"/>
    </xf>
    <xf numFmtId="0" fontId="19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12" fillId="11" borderId="12" xfId="0" applyFont="1" applyFill="1" applyBorder="1" applyAlignment="1" applyProtection="1">
      <alignment horizontal="center" vertical="center"/>
      <protection locked="0"/>
    </xf>
    <xf numFmtId="0" fontId="12" fillId="11" borderId="12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/>
      <protection locked="0"/>
    </xf>
    <xf numFmtId="0" fontId="19" fillId="34" borderId="12" xfId="0" applyFont="1" applyFill="1" applyBorder="1" applyAlignment="1">
      <alignment horizontal="center" vertical="center"/>
    </xf>
    <xf numFmtId="2" fontId="19" fillId="34" borderId="12" xfId="0" applyNumberFormat="1" applyFont="1" applyFill="1" applyBorder="1" applyAlignment="1">
      <alignment horizontal="center" vertical="center"/>
    </xf>
    <xf numFmtId="2" fontId="19" fillId="34" borderId="13" xfId="0" applyNumberFormat="1" applyFont="1" applyFill="1" applyBorder="1" applyAlignment="1">
      <alignment horizontal="center" vertical="center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19" fillId="0" borderId="12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2" fontId="19" fillId="34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vertical="center" wrapText="1"/>
      <protection locked="0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2" fontId="19" fillId="34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Font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2" fontId="19" fillId="34" borderId="14" xfId="0" applyNumberFormat="1" applyFont="1" applyFill="1" applyBorder="1" applyAlignment="1">
      <alignment horizontal="center" vertical="center"/>
    </xf>
    <xf numFmtId="0" fontId="67" fillId="34" borderId="12" xfId="0" applyFont="1" applyFill="1" applyBorder="1" applyAlignment="1" applyProtection="1">
      <alignment vertical="center" wrapText="1"/>
      <protection locked="0"/>
    </xf>
    <xf numFmtId="1" fontId="19" fillId="34" borderId="12" xfId="0" applyNumberFormat="1" applyFont="1" applyFill="1" applyBorder="1" applyAlignment="1" applyProtection="1">
      <alignment horizontal="center" vertical="center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2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34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9" fillId="34" borderId="10" xfId="0" applyNumberFormat="1" applyFont="1" applyFill="1" applyBorder="1" applyAlignment="1" applyProtection="1">
      <alignment horizontal="center" vertical="center"/>
      <protection locked="0"/>
    </xf>
    <xf numFmtId="1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vertical="center" wrapText="1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0" fontId="19" fillId="34" borderId="15" xfId="0" applyFont="1" applyFill="1" applyBorder="1" applyAlignment="1" applyProtection="1">
      <alignment horizontal="left" vertical="center" wrapText="1"/>
      <protection locked="0"/>
    </xf>
    <xf numFmtId="0" fontId="11" fillId="34" borderId="12" xfId="0" applyFont="1" applyFill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vertical="center" wrapText="1"/>
      <protection locked="0"/>
    </xf>
    <xf numFmtId="0" fontId="11" fillId="34" borderId="15" xfId="0" applyFont="1" applyFill="1" applyBorder="1" applyAlignment="1" applyProtection="1">
      <alignment vertical="center" wrapText="1"/>
      <protection locked="0"/>
    </xf>
    <xf numFmtId="0" fontId="19" fillId="34" borderId="10" xfId="0" applyFont="1" applyFill="1" applyBorder="1" applyAlignment="1" applyProtection="1">
      <alignment vertical="center" wrapText="1"/>
      <protection locked="0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vertical="center" wrapText="1"/>
      <protection locked="0"/>
    </xf>
    <xf numFmtId="2" fontId="67" fillId="34" borderId="13" xfId="0" applyNumberFormat="1" applyFont="1" applyFill="1" applyBorder="1" applyAlignment="1">
      <alignment horizontal="center" vertical="center"/>
    </xf>
    <xf numFmtId="2" fontId="67" fillId="0" borderId="13" xfId="0" applyNumberFormat="1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2" fontId="6" fillId="34" borderId="0" xfId="0" applyNumberFormat="1" applyFont="1" applyFill="1" applyAlignment="1">
      <alignment horizontal="left" vertical="center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2" fontId="6" fillId="34" borderId="12" xfId="0" applyNumberFormat="1" applyFont="1" applyFill="1" applyBorder="1" applyAlignment="1">
      <alignment horizontal="left" vertical="center"/>
    </xf>
    <xf numFmtId="2" fontId="3" fillId="34" borderId="0" xfId="0" applyNumberFormat="1" applyFont="1" applyFill="1" applyAlignment="1">
      <alignment horizontal="left" vertical="center"/>
    </xf>
    <xf numFmtId="2" fontId="6" fillId="34" borderId="0" xfId="0" applyNumberFormat="1" applyFont="1" applyFill="1" applyBorder="1" applyAlignment="1">
      <alignment horizontal="left" vertical="center"/>
    </xf>
    <xf numFmtId="2" fontId="6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34" borderId="10" xfId="0" applyNumberFormat="1" applyFont="1" applyFill="1" applyBorder="1" applyAlignment="1" applyProtection="1">
      <alignment horizontal="center" vertical="center"/>
      <protection locked="0"/>
    </xf>
    <xf numFmtId="2" fontId="6" fillId="34" borderId="10" xfId="0" applyNumberFormat="1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25" fillId="36" borderId="12" xfId="0" applyFont="1" applyFill="1" applyBorder="1" applyAlignment="1">
      <alignment horizontal="left" vertical="center"/>
    </xf>
    <xf numFmtId="2" fontId="68" fillId="36" borderId="15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vertical="center" wrapText="1"/>
      <protection locked="0"/>
    </xf>
    <xf numFmtId="0" fontId="18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5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34" borderId="15" xfId="0" applyFont="1" applyFill="1" applyBorder="1" applyAlignment="1" applyProtection="1">
      <alignment vertical="center" wrapText="1"/>
      <protection locked="0"/>
    </xf>
    <xf numFmtId="0" fontId="19" fillId="34" borderId="10" xfId="0" applyFont="1" applyFill="1" applyBorder="1" applyAlignment="1" applyProtection="1">
      <alignment vertical="center" wrapText="1"/>
      <protection locked="0"/>
    </xf>
    <xf numFmtId="2" fontId="1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6" fillId="34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2" fontId="6" fillId="0" borderId="0" xfId="0" applyNumberFormat="1" applyFont="1" applyAlignment="1">
      <alignment horizontal="left" vertical="center" wrapText="1"/>
    </xf>
    <xf numFmtId="0" fontId="11" fillId="0" borderId="12" xfId="0" applyFont="1" applyBorder="1" applyAlignment="1" applyProtection="1">
      <alignment vertical="center" wrapText="1"/>
      <protection locked="0"/>
    </xf>
    <xf numFmtId="0" fontId="67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19" fillId="0" borderId="14" xfId="0" applyNumberFormat="1" applyFont="1" applyBorder="1" applyAlignment="1" applyProtection="1">
      <alignment vertical="center" wrapText="1"/>
      <protection locked="0"/>
    </xf>
    <xf numFmtId="0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Border="1" applyAlignment="1" applyProtection="1">
      <alignment vertical="center" wrapText="1"/>
      <protection locked="0"/>
    </xf>
    <xf numFmtId="0" fontId="19" fillId="34" borderId="0" xfId="0" applyFont="1" applyFill="1" applyBorder="1" applyAlignment="1" applyProtection="1">
      <alignment vertical="center" wrapText="1"/>
      <protection locked="0"/>
    </xf>
    <xf numFmtId="2" fontId="10" fillId="34" borderId="12" xfId="0" applyNumberFormat="1" applyFont="1" applyFill="1" applyBorder="1" applyAlignment="1">
      <alignment horizontal="left" vertical="center"/>
    </xf>
    <xf numFmtId="2" fontId="13" fillId="34" borderId="11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6" fillId="34" borderId="15" xfId="0" applyNumberFormat="1" applyFont="1" applyFill="1" applyBorder="1" applyAlignment="1">
      <alignment horizontal="left" vertical="center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>
      <alignment horizontal="left" wrapText="1"/>
    </xf>
    <xf numFmtId="0" fontId="66" fillId="34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66" fillId="34" borderId="12" xfId="0" applyFont="1" applyFill="1" applyBorder="1" applyAlignment="1">
      <alignment horizontal="left" wrapText="1"/>
    </xf>
    <xf numFmtId="0" fontId="19" fillId="34" borderId="10" xfId="0" applyFont="1" applyFill="1" applyBorder="1" applyAlignment="1" applyProtection="1">
      <alignment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2" fontId="1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vertical="center" wrapText="1"/>
      <protection locked="0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5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0" fontId="13" fillId="34" borderId="15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vertical="center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2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2" fontId="19" fillId="34" borderId="10" xfId="0" applyNumberFormat="1" applyFont="1" applyFill="1" applyBorder="1" applyAlignment="1" applyProtection="1">
      <alignment horizontal="center" vertical="center"/>
      <protection locked="0"/>
    </xf>
    <xf numFmtId="2" fontId="19" fillId="34" borderId="14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2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 wrapText="1"/>
    </xf>
    <xf numFmtId="0" fontId="11" fillId="34" borderId="10" xfId="0" applyFont="1" applyFill="1" applyBorder="1" applyAlignment="1" applyProtection="1">
      <alignment vertical="center" wrapText="1"/>
      <protection locked="0"/>
    </xf>
    <xf numFmtId="0" fontId="11" fillId="34" borderId="14" xfId="0" applyFont="1" applyFill="1" applyBorder="1" applyAlignment="1" applyProtection="1">
      <alignment vertical="center" wrapText="1"/>
      <protection locked="0"/>
    </xf>
    <xf numFmtId="0" fontId="11" fillId="34" borderId="15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9" fillId="34" borderId="15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0" fontId="9" fillId="37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9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center" wrapText="1"/>
    </xf>
    <xf numFmtId="2" fontId="1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vertical="center" wrapText="1"/>
      <protection locked="0"/>
    </xf>
    <xf numFmtId="0" fontId="19" fillId="34" borderId="14" xfId="0" applyFont="1" applyFill="1" applyBorder="1" applyAlignment="1" applyProtection="1">
      <alignment vertical="center" wrapText="1"/>
      <protection locked="0"/>
    </xf>
    <xf numFmtId="0" fontId="19" fillId="34" borderId="15" xfId="0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47625</xdr:rowOff>
    </xdr:from>
    <xdr:to>
      <xdr:col>1</xdr:col>
      <xdr:colOff>4533900</xdr:colOff>
      <xdr:row>3</xdr:row>
      <xdr:rowOff>0</xdr:rowOff>
    </xdr:to>
    <xdr:pic>
      <xdr:nvPicPr>
        <xdr:cNvPr id="1" name="Рисунок 2" descr="Без имени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409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57150</xdr:rowOff>
    </xdr:from>
    <xdr:to>
      <xdr:col>2</xdr:col>
      <xdr:colOff>342900</xdr:colOff>
      <xdr:row>3</xdr:row>
      <xdr:rowOff>238125</xdr:rowOff>
    </xdr:to>
    <xdr:pic>
      <xdr:nvPicPr>
        <xdr:cNvPr id="2" name="Рисунок 2" descr="Без имени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7150"/>
          <a:ext cx="5562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6</xdr:row>
      <xdr:rowOff>200025</xdr:rowOff>
    </xdr:from>
    <xdr:to>
      <xdr:col>7</xdr:col>
      <xdr:colOff>95250</xdr:colOff>
      <xdr:row>10</xdr:row>
      <xdr:rowOff>47625</xdr:rowOff>
    </xdr:to>
    <xdr:pic>
      <xdr:nvPicPr>
        <xdr:cNvPr id="3" name="Рисунок 1" descr="GARDEN-L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638300"/>
          <a:ext cx="3933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ft\Nero\&#1044;&#1086;&#1073;&#1088;&#1110;%20&#1057;&#1093;&#1086;&#1076;&#1080;\&#1058;&#1086;&#1095;&#1085;&#1099;&#1081;%20&#1072;&#1089;&#1089;&#1086;&#1088;&#1090;&#1080;&#1084;&#1077;&#1085;&#109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1\Documents\&#1058;&#1086;&#1095;&#1085;&#1099;&#1081;%20&#1072;&#1089;&#1089;&#1086;&#1088;&#1090;&#1080;&#1084;&#1077;&#1085;&#1090;%20(&#1040;&#1074;&#1090;&#1086;&#1089;&#1086;&#1093;&#1088;&#1072;&#1085;&#1077;&#1085;&#1085;&#1099;&#1081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Downloads\&#1050;&#1042;&#1030;&#1058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веты"/>
      <sheetName val="Сингента"/>
      <sheetName val="Семинис"/>
      <sheetName val="Бейо (3)"/>
      <sheetName val="Нунемс"/>
      <sheetName val="Лист2"/>
      <sheetName val="Семо"/>
      <sheetName val="новое"/>
      <sheetName val="Ассортимент на 2016 год"/>
      <sheetName val="Ассортимент 2018"/>
      <sheetName val="Ассортимент 2019"/>
      <sheetName val="Надежда"/>
      <sheetName val="Ассортимент 2018 (2)"/>
    </sheetNames>
    <sheetDataSet>
      <sheetData sheetId="1">
        <row r="4">
          <cell r="L4">
            <v>11.251275000000001</v>
          </cell>
          <cell r="N4">
            <v>9.001020000000002</v>
          </cell>
        </row>
        <row r="5">
          <cell r="L5">
            <v>6.1210879999999985</v>
          </cell>
        </row>
        <row r="7">
          <cell r="L7">
            <v>3.1527117999999996</v>
          </cell>
        </row>
        <row r="9">
          <cell r="L9">
            <v>3.0577715999999997</v>
          </cell>
        </row>
        <row r="10">
          <cell r="L10">
            <v>9.428335</v>
          </cell>
        </row>
        <row r="13">
          <cell r="L13">
            <v>13.455419999999998</v>
          </cell>
        </row>
        <row r="14">
          <cell r="L14">
            <v>57.707100000000004</v>
          </cell>
        </row>
        <row r="15">
          <cell r="L15">
            <v>12.092652</v>
          </cell>
        </row>
        <row r="16">
          <cell r="L16">
            <v>10.984272000000002</v>
          </cell>
        </row>
        <row r="17">
          <cell r="L17">
            <v>9.202048000000001</v>
          </cell>
        </row>
        <row r="19">
          <cell r="L19">
            <v>9.384516000000001</v>
          </cell>
        </row>
        <row r="20">
          <cell r="L20">
            <v>19.91952</v>
          </cell>
        </row>
        <row r="21">
          <cell r="L21">
            <v>8.9001</v>
          </cell>
        </row>
        <row r="22">
          <cell r="L22">
            <v>12.420050399999997</v>
          </cell>
        </row>
        <row r="24">
          <cell r="L24">
            <v>7.943605813953488</v>
          </cell>
        </row>
        <row r="26">
          <cell r="L26">
            <v>9.486932399999999</v>
          </cell>
        </row>
        <row r="27">
          <cell r="L27">
            <v>20.738537999999995</v>
          </cell>
        </row>
        <row r="28">
          <cell r="L28">
            <v>13.867568</v>
          </cell>
        </row>
        <row r="29">
          <cell r="L29">
            <v>12.466114000000001</v>
          </cell>
        </row>
        <row r="33">
          <cell r="L33">
            <v>14.748095</v>
          </cell>
        </row>
        <row r="37">
          <cell r="L37">
            <v>14.320896</v>
          </cell>
        </row>
      </sheetData>
      <sheetData sheetId="2">
        <row r="4">
          <cell r="L4">
            <v>14.284380000000002</v>
          </cell>
        </row>
        <row r="5">
          <cell r="L5">
            <v>11.393408</v>
          </cell>
        </row>
        <row r="6">
          <cell r="L6">
            <v>52.75378799999999</v>
          </cell>
        </row>
        <row r="7">
          <cell r="L7">
            <v>11.40492</v>
          </cell>
        </row>
        <row r="8">
          <cell r="L8">
            <v>11.284320000000001</v>
          </cell>
        </row>
        <row r="9">
          <cell r="L9">
            <v>17.113824</v>
          </cell>
        </row>
        <row r="11">
          <cell r="L11">
            <v>6.8068800000000005</v>
          </cell>
        </row>
        <row r="12">
          <cell r="L12">
            <v>12.20934</v>
          </cell>
        </row>
        <row r="13">
          <cell r="L13">
            <v>18.1856</v>
          </cell>
        </row>
        <row r="14">
          <cell r="L14">
            <v>19.694300000000002</v>
          </cell>
        </row>
        <row r="15">
          <cell r="L15">
            <v>18.80516</v>
          </cell>
        </row>
        <row r="16">
          <cell r="L16">
            <v>10.3241</v>
          </cell>
        </row>
        <row r="18">
          <cell r="L18">
            <v>6.593399999999999</v>
          </cell>
        </row>
        <row r="19">
          <cell r="L19">
            <v>7.021</v>
          </cell>
        </row>
        <row r="20">
          <cell r="L20">
            <v>8.4469</v>
          </cell>
        </row>
        <row r="21">
          <cell r="L21">
            <v>33.9179</v>
          </cell>
        </row>
        <row r="22">
          <cell r="L22">
            <v>66.91420000000001</v>
          </cell>
        </row>
        <row r="23">
          <cell r="L23">
            <v>11.552460000000002</v>
          </cell>
        </row>
        <row r="24">
          <cell r="L24">
            <v>5.85</v>
          </cell>
        </row>
      </sheetData>
      <sheetData sheetId="3">
        <row r="4">
          <cell r="L4">
            <v>8.48114</v>
          </cell>
        </row>
        <row r="5">
          <cell r="L5">
            <v>11.1329</v>
          </cell>
        </row>
        <row r="6">
          <cell r="L6">
            <v>10.586500000000001</v>
          </cell>
        </row>
        <row r="7">
          <cell r="L7">
            <v>10.652800000000001</v>
          </cell>
        </row>
        <row r="8">
          <cell r="L8">
            <v>9.9975</v>
          </cell>
        </row>
        <row r="9">
          <cell r="L9">
            <v>9.501500000000002</v>
          </cell>
        </row>
        <row r="10">
          <cell r="L10">
            <v>9.7486</v>
          </cell>
        </row>
        <row r="11">
          <cell r="L11">
            <v>10</v>
          </cell>
        </row>
        <row r="12">
          <cell r="L12">
            <v>9.784500000000001</v>
          </cell>
        </row>
        <row r="13">
          <cell r="L13">
            <v>10.264660000000001</v>
          </cell>
        </row>
        <row r="15">
          <cell r="L15">
            <v>15.469199999999999</v>
          </cell>
        </row>
        <row r="16">
          <cell r="L16">
            <v>8.6152</v>
          </cell>
        </row>
        <row r="17">
          <cell r="L17">
            <v>15.469199999999999</v>
          </cell>
        </row>
        <row r="19">
          <cell r="L19">
            <v>17.458199999999998</v>
          </cell>
        </row>
        <row r="20">
          <cell r="L20">
            <v>79.051</v>
          </cell>
        </row>
        <row r="21">
          <cell r="L21">
            <v>15.469199999999999</v>
          </cell>
        </row>
        <row r="23">
          <cell r="L23">
            <v>15.469199999999999</v>
          </cell>
        </row>
        <row r="26">
          <cell r="L26">
            <v>4.5280000000000005</v>
          </cell>
        </row>
        <row r="27">
          <cell r="L27">
            <v>6.2535</v>
          </cell>
        </row>
        <row r="28">
          <cell r="L28">
            <v>7.446</v>
          </cell>
        </row>
        <row r="29">
          <cell r="L29">
            <v>6.885</v>
          </cell>
        </row>
        <row r="30">
          <cell r="L30">
            <v>7.226999999999999</v>
          </cell>
        </row>
        <row r="32">
          <cell r="L32">
            <v>9.129</v>
          </cell>
        </row>
      </sheetData>
      <sheetData sheetId="4">
        <row r="4">
          <cell r="L4">
            <v>20.0913</v>
          </cell>
        </row>
        <row r="5">
          <cell r="L5">
            <v>26.464576</v>
          </cell>
        </row>
        <row r="6">
          <cell r="L6">
            <v>14.356038</v>
          </cell>
        </row>
        <row r="10">
          <cell r="L10">
            <v>17.664916</v>
          </cell>
        </row>
        <row r="11">
          <cell r="L11">
            <v>42.633216000000004</v>
          </cell>
        </row>
        <row r="12">
          <cell r="L12">
            <v>82.91743200000002</v>
          </cell>
        </row>
        <row r="13">
          <cell r="L13">
            <v>13.4518856</v>
          </cell>
        </row>
        <row r="14">
          <cell r="L14">
            <v>29.830060000000003</v>
          </cell>
        </row>
        <row r="15">
          <cell r="L15">
            <v>55.93100400000001</v>
          </cell>
        </row>
        <row r="17">
          <cell r="L17">
            <v>17.942800000000002</v>
          </cell>
        </row>
        <row r="18">
          <cell r="L18">
            <v>16.23744</v>
          </cell>
        </row>
        <row r="19">
          <cell r="L19">
            <v>71.45778</v>
          </cell>
        </row>
        <row r="21">
          <cell r="L21">
            <v>25.831618000000006</v>
          </cell>
        </row>
        <row r="22">
          <cell r="L22">
            <v>27.153600000000008</v>
          </cell>
        </row>
        <row r="23">
          <cell r="L23">
            <v>26.066764800000005</v>
          </cell>
        </row>
        <row r="26">
          <cell r="L26">
            <v>11.380320000000003</v>
          </cell>
        </row>
        <row r="27">
          <cell r="L27">
            <v>10.421866000000001</v>
          </cell>
        </row>
        <row r="28">
          <cell r="L28">
            <v>16.306619999999995</v>
          </cell>
        </row>
        <row r="29">
          <cell r="L29">
            <v>18.260399999999997</v>
          </cell>
        </row>
        <row r="30">
          <cell r="L30">
            <v>13.089999999999998</v>
          </cell>
        </row>
        <row r="31">
          <cell r="L31">
            <v>12.37764</v>
          </cell>
        </row>
        <row r="32">
          <cell r="L32">
            <v>36.75739999999999</v>
          </cell>
        </row>
      </sheetData>
      <sheetData sheetId="6">
        <row r="4">
          <cell r="L4">
            <v>9.604999999999999</v>
          </cell>
        </row>
        <row r="5">
          <cell r="L5">
            <v>3.1898999999999997</v>
          </cell>
        </row>
        <row r="6">
          <cell r="L6">
            <v>8.5729</v>
          </cell>
        </row>
        <row r="7">
          <cell r="L7">
            <v>8.5729</v>
          </cell>
        </row>
        <row r="8">
          <cell r="L8">
            <v>5.985</v>
          </cell>
        </row>
        <row r="10">
          <cell r="L10">
            <v>9.3975</v>
          </cell>
        </row>
        <row r="11">
          <cell r="L11">
            <v>5.126666666666667</v>
          </cell>
        </row>
        <row r="12">
          <cell r="L12">
            <v>4.645</v>
          </cell>
        </row>
        <row r="13">
          <cell r="L13">
            <v>5.994000000000001</v>
          </cell>
        </row>
        <row r="14">
          <cell r="L14">
            <v>36.449999999999996</v>
          </cell>
        </row>
        <row r="16">
          <cell r="L16">
            <v>3.7331999999999996</v>
          </cell>
        </row>
        <row r="17">
          <cell r="L17">
            <v>7.572400000000001</v>
          </cell>
        </row>
        <row r="19">
          <cell r="L19">
            <v>7.572400000000001</v>
          </cell>
        </row>
        <row r="20">
          <cell r="L20">
            <v>5.9925999999999995</v>
          </cell>
        </row>
        <row r="21">
          <cell r="L21">
            <v>5.9925999999999995</v>
          </cell>
        </row>
        <row r="22">
          <cell r="L22">
            <v>5.9925999999999995</v>
          </cell>
        </row>
        <row r="24">
          <cell r="L24">
            <v>5.9925999999999995</v>
          </cell>
        </row>
        <row r="28">
          <cell r="L28">
            <v>7.362</v>
          </cell>
        </row>
        <row r="29">
          <cell r="L29">
            <v>5.9925999999999995</v>
          </cell>
        </row>
        <row r="30">
          <cell r="L30">
            <v>8.082</v>
          </cell>
        </row>
        <row r="32">
          <cell r="L32">
            <v>9.758000000000001</v>
          </cell>
        </row>
        <row r="33">
          <cell r="L33">
            <v>11.5005</v>
          </cell>
        </row>
        <row r="34">
          <cell r="L34">
            <v>2.8320000000000003</v>
          </cell>
        </row>
        <row r="35">
          <cell r="L35">
            <v>5.661</v>
          </cell>
        </row>
        <row r="36">
          <cell r="L36">
            <v>7.6738</v>
          </cell>
        </row>
      </sheetData>
      <sheetData sheetId="7">
        <row r="4">
          <cell r="L4">
            <v>9.3425</v>
          </cell>
        </row>
        <row r="5">
          <cell r="L5">
            <v>6.02</v>
          </cell>
          <cell r="N5">
            <v>4.816</v>
          </cell>
        </row>
        <row r="6">
          <cell r="L6">
            <v>13.6325</v>
          </cell>
        </row>
        <row r="7">
          <cell r="L7">
            <v>7.201279999999999</v>
          </cell>
        </row>
        <row r="8">
          <cell r="L8">
            <v>6.5</v>
          </cell>
          <cell r="N8">
            <v>5.2</v>
          </cell>
        </row>
        <row r="9">
          <cell r="L9">
            <v>15.272499999999999</v>
          </cell>
        </row>
        <row r="10">
          <cell r="L10">
            <v>14.398999999999997</v>
          </cell>
        </row>
        <row r="11">
          <cell r="L11">
            <v>7.98</v>
          </cell>
        </row>
        <row r="12">
          <cell r="L12">
            <v>4.1</v>
          </cell>
        </row>
        <row r="13">
          <cell r="L13">
            <v>6.625</v>
          </cell>
        </row>
        <row r="14">
          <cell r="L14">
            <v>27.185024</v>
          </cell>
        </row>
        <row r="15">
          <cell r="L15">
            <v>14.568105599999999</v>
          </cell>
        </row>
        <row r="18">
          <cell r="L18">
            <v>19.5336</v>
          </cell>
        </row>
        <row r="19">
          <cell r="L19">
            <v>11.21611</v>
          </cell>
        </row>
        <row r="20">
          <cell r="L20">
            <v>20.479827999999998</v>
          </cell>
        </row>
        <row r="21">
          <cell r="L21">
            <v>11.634920000000001</v>
          </cell>
        </row>
        <row r="22">
          <cell r="L22">
            <v>25.188368</v>
          </cell>
        </row>
        <row r="23">
          <cell r="L23">
            <v>13.717934</v>
          </cell>
        </row>
        <row r="24">
          <cell r="L24">
            <v>23.94756</v>
          </cell>
        </row>
        <row r="25">
          <cell r="L25">
            <v>13.496656000000002</v>
          </cell>
        </row>
        <row r="26">
          <cell r="L26">
            <v>14.8161312</v>
          </cell>
        </row>
        <row r="27">
          <cell r="L27">
            <v>13.428504000000002</v>
          </cell>
        </row>
        <row r="28">
          <cell r="L28">
            <v>12.699000000000002</v>
          </cell>
        </row>
        <row r="29">
          <cell r="L29">
            <v>22.788</v>
          </cell>
        </row>
        <row r="30">
          <cell r="L30">
            <v>10.818000000000001</v>
          </cell>
        </row>
        <row r="31">
          <cell r="L31">
            <v>19.5545</v>
          </cell>
        </row>
        <row r="32">
          <cell r="L32">
            <v>11.395060000000003</v>
          </cell>
        </row>
        <row r="33">
          <cell r="L33">
            <v>15.252769799999998</v>
          </cell>
        </row>
        <row r="36">
          <cell r="L36">
            <v>9.7273</v>
          </cell>
        </row>
        <row r="37">
          <cell r="L37">
            <v>38.931000000000004</v>
          </cell>
        </row>
        <row r="38">
          <cell r="L38">
            <v>10.6164</v>
          </cell>
        </row>
        <row r="39">
          <cell r="L39">
            <v>45.010999999999996</v>
          </cell>
        </row>
        <row r="41">
          <cell r="L41">
            <v>5.418</v>
          </cell>
        </row>
        <row r="43">
          <cell r="L43">
            <v>9.692800000000002</v>
          </cell>
        </row>
        <row r="44">
          <cell r="L44">
            <v>28.913199999999996</v>
          </cell>
        </row>
        <row r="47">
          <cell r="L47">
            <v>7.540888888888889</v>
          </cell>
        </row>
        <row r="48">
          <cell r="L48">
            <v>32.30944444444444</v>
          </cell>
        </row>
        <row r="49">
          <cell r="L49">
            <v>3.9765</v>
          </cell>
        </row>
        <row r="50">
          <cell r="L50">
            <v>23.537499999999994</v>
          </cell>
        </row>
        <row r="51">
          <cell r="L51">
            <v>17.660484000000004</v>
          </cell>
        </row>
        <row r="52">
          <cell r="L52">
            <v>197.79550000000006</v>
          </cell>
        </row>
        <row r="53">
          <cell r="L53">
            <v>15.7046</v>
          </cell>
        </row>
        <row r="54">
          <cell r="L54">
            <v>167.96</v>
          </cell>
        </row>
        <row r="55">
          <cell r="L55">
            <v>15.687432000000001</v>
          </cell>
        </row>
        <row r="56">
          <cell r="L56">
            <v>172.2105</v>
          </cell>
        </row>
        <row r="57">
          <cell r="L57">
            <v>4.1625000000000005</v>
          </cell>
        </row>
        <row r="58">
          <cell r="L58">
            <v>24.044999999999998</v>
          </cell>
        </row>
        <row r="60">
          <cell r="L60">
            <v>9.002199999999998</v>
          </cell>
        </row>
        <row r="61">
          <cell r="L61">
            <v>17.122500000000002</v>
          </cell>
        </row>
        <row r="62">
          <cell r="L62">
            <v>31.670999999999996</v>
          </cell>
        </row>
        <row r="63">
          <cell r="L63">
            <v>9.002199999999998</v>
          </cell>
        </row>
        <row r="64">
          <cell r="L64">
            <v>17.503</v>
          </cell>
        </row>
        <row r="65">
          <cell r="L65">
            <v>31.670999999999996</v>
          </cell>
        </row>
        <row r="66">
          <cell r="L66">
            <v>9.002199999999998</v>
          </cell>
        </row>
        <row r="67">
          <cell r="L67">
            <v>17.503</v>
          </cell>
        </row>
        <row r="68">
          <cell r="L68">
            <v>31.670999999999996</v>
          </cell>
        </row>
        <row r="69">
          <cell r="L69">
            <v>11.3575</v>
          </cell>
        </row>
        <row r="72">
          <cell r="L72">
            <v>9.002199999999998</v>
          </cell>
        </row>
        <row r="73">
          <cell r="L73">
            <v>17.503</v>
          </cell>
        </row>
        <row r="74">
          <cell r="L74">
            <v>31.670999999999996</v>
          </cell>
        </row>
        <row r="75">
          <cell r="L75">
            <v>15.245339999999999</v>
          </cell>
        </row>
        <row r="76">
          <cell r="L76">
            <v>65.04078000000001</v>
          </cell>
        </row>
        <row r="78">
          <cell r="L78">
            <v>18.264425000000003</v>
          </cell>
        </row>
        <row r="79">
          <cell r="L79">
            <v>85.51917500000003</v>
          </cell>
        </row>
        <row r="80">
          <cell r="L80">
            <v>11.538</v>
          </cell>
        </row>
        <row r="81">
          <cell r="L81">
            <v>47.433749999999996</v>
          </cell>
        </row>
        <row r="82">
          <cell r="L82">
            <v>91.89000000000001</v>
          </cell>
        </row>
        <row r="83">
          <cell r="L83">
            <v>11.538</v>
          </cell>
        </row>
        <row r="84">
          <cell r="L84">
            <v>47.433749999999996</v>
          </cell>
        </row>
        <row r="85">
          <cell r="L85">
            <v>91.89000000000001</v>
          </cell>
        </row>
        <row r="86">
          <cell r="L86">
            <v>27.042499999999997</v>
          </cell>
        </row>
        <row r="88">
          <cell r="L88">
            <v>17.403299999999998</v>
          </cell>
        </row>
        <row r="89">
          <cell r="L89">
            <v>17.403299999999998</v>
          </cell>
        </row>
        <row r="90">
          <cell r="L90">
            <v>24.201539999999994</v>
          </cell>
        </row>
        <row r="91">
          <cell r="L91">
            <v>22.161364</v>
          </cell>
        </row>
        <row r="92">
          <cell r="L92">
            <v>17.641083599999998</v>
          </cell>
        </row>
        <row r="95">
          <cell r="L95">
            <v>15.0858</v>
          </cell>
        </row>
        <row r="96">
          <cell r="L96">
            <v>15.609472</v>
          </cell>
        </row>
        <row r="97">
          <cell r="L97">
            <v>14.58178</v>
          </cell>
        </row>
        <row r="98">
          <cell r="L98">
            <v>16.5429</v>
          </cell>
        </row>
        <row r="100">
          <cell r="L100">
            <v>8.02</v>
          </cell>
        </row>
        <row r="101">
          <cell r="L101">
            <v>6.001</v>
          </cell>
        </row>
        <row r="102">
          <cell r="L102">
            <v>4.7586</v>
          </cell>
        </row>
        <row r="103">
          <cell r="L103">
            <v>3.5295</v>
          </cell>
        </row>
        <row r="104">
          <cell r="L104">
            <v>5.388999999999999</v>
          </cell>
        </row>
        <row r="109">
          <cell r="L109">
            <v>4.51</v>
          </cell>
        </row>
        <row r="110">
          <cell r="L110">
            <v>20.86</v>
          </cell>
        </row>
        <row r="111">
          <cell r="L111">
            <v>9.6862</v>
          </cell>
        </row>
        <row r="112">
          <cell r="L112">
            <v>6.1034999999999995</v>
          </cell>
        </row>
        <row r="113">
          <cell r="L113">
            <v>7.572400000000001</v>
          </cell>
        </row>
        <row r="114">
          <cell r="L114">
            <v>7.087000000000001</v>
          </cell>
        </row>
        <row r="115">
          <cell r="L115">
            <v>17.58258</v>
          </cell>
        </row>
        <row r="116">
          <cell r="L116">
            <v>11.152000000000001</v>
          </cell>
        </row>
        <row r="117">
          <cell r="L117">
            <v>4.745</v>
          </cell>
        </row>
        <row r="118">
          <cell r="L118">
            <v>6.274179999999999</v>
          </cell>
        </row>
      </sheetData>
      <sheetData sheetId="8">
        <row r="6">
          <cell r="L6">
            <v>22.1925</v>
          </cell>
        </row>
        <row r="7">
          <cell r="L7">
            <v>12.2925</v>
          </cell>
        </row>
        <row r="10">
          <cell r="L10">
            <v>9.1146</v>
          </cell>
        </row>
        <row r="12">
          <cell r="L12">
            <v>10.367222400000001</v>
          </cell>
        </row>
        <row r="13">
          <cell r="L13">
            <v>22.809269999999998</v>
          </cell>
        </row>
        <row r="15">
          <cell r="L15">
            <v>10.255636800000001</v>
          </cell>
        </row>
        <row r="16">
          <cell r="L16">
            <v>23.20772</v>
          </cell>
        </row>
        <row r="18">
          <cell r="L18">
            <v>10</v>
          </cell>
        </row>
        <row r="19">
          <cell r="L19">
            <v>9.3908</v>
          </cell>
        </row>
        <row r="20">
          <cell r="L20">
            <v>14.810196800000002</v>
          </cell>
        </row>
        <row r="24">
          <cell r="L24">
            <v>8.62722</v>
          </cell>
        </row>
        <row r="25">
          <cell r="L25">
            <v>34.651900000000005</v>
          </cell>
        </row>
        <row r="26">
          <cell r="L26">
            <v>10.97728</v>
          </cell>
        </row>
        <row r="27">
          <cell r="L27">
            <v>31.177599999999998</v>
          </cell>
        </row>
        <row r="29">
          <cell r="L29">
            <v>8.925184</v>
          </cell>
        </row>
        <row r="30">
          <cell r="L30">
            <v>36.45047999999999</v>
          </cell>
        </row>
        <row r="31">
          <cell r="L31">
            <v>7.167360000000001</v>
          </cell>
        </row>
        <row r="32">
          <cell r="L32">
            <v>12.164904000000003</v>
          </cell>
        </row>
        <row r="34">
          <cell r="L34">
            <v>13.863040000000002</v>
          </cell>
        </row>
        <row r="35">
          <cell r="L35">
            <v>25.406080000000003</v>
          </cell>
        </row>
        <row r="37">
          <cell r="L37">
            <v>11.677344000000002</v>
          </cell>
        </row>
        <row r="38">
          <cell r="L38">
            <v>22.349356</v>
          </cell>
        </row>
        <row r="40">
          <cell r="L40">
            <v>10.754304000000001</v>
          </cell>
        </row>
        <row r="41">
          <cell r="L41">
            <v>19.304608</v>
          </cell>
        </row>
        <row r="42">
          <cell r="L42">
            <v>11.780999999999999</v>
          </cell>
        </row>
        <row r="43">
          <cell r="L43">
            <v>21.554399999999998</v>
          </cell>
        </row>
        <row r="44">
          <cell r="L44">
            <v>8.905824</v>
          </cell>
        </row>
        <row r="45">
          <cell r="L45">
            <v>16.000812</v>
          </cell>
        </row>
        <row r="46">
          <cell r="L46">
            <v>11.685333333333334</v>
          </cell>
        </row>
        <row r="47">
          <cell r="L47">
            <v>21.050666666666668</v>
          </cell>
        </row>
        <row r="48">
          <cell r="L48">
            <v>10.827648000000002</v>
          </cell>
        </row>
        <row r="49">
          <cell r="L49">
            <v>24.621143999999997</v>
          </cell>
        </row>
        <row r="50">
          <cell r="L50">
            <v>46.260059999999996</v>
          </cell>
        </row>
        <row r="51">
          <cell r="L51">
            <v>11.62048</v>
          </cell>
        </row>
        <row r="52">
          <cell r="L52">
            <v>20.8725</v>
          </cell>
        </row>
        <row r="53">
          <cell r="L53">
            <v>40.545</v>
          </cell>
        </row>
        <row r="54">
          <cell r="L54">
            <v>12.737032</v>
          </cell>
        </row>
        <row r="56">
          <cell r="L56">
            <v>13.3792</v>
          </cell>
        </row>
        <row r="57">
          <cell r="L57">
            <v>11.832699999999999</v>
          </cell>
        </row>
        <row r="61">
          <cell r="L61">
            <v>11.2003</v>
          </cell>
        </row>
        <row r="65">
          <cell r="L65">
            <v>11.928734399999998</v>
          </cell>
        </row>
        <row r="66">
          <cell r="L66">
            <v>7.403400000000001</v>
          </cell>
        </row>
        <row r="68">
          <cell r="L68">
            <v>13.7423</v>
          </cell>
        </row>
        <row r="74">
          <cell r="L74">
            <v>8.4269</v>
          </cell>
        </row>
        <row r="75">
          <cell r="L75">
            <v>22.338</v>
          </cell>
        </row>
        <row r="76">
          <cell r="L76">
            <v>15.52</v>
          </cell>
        </row>
        <row r="77">
          <cell r="L77">
            <v>5.791499999999999</v>
          </cell>
        </row>
        <row r="81">
          <cell r="L81">
            <v>7.7175</v>
          </cell>
        </row>
        <row r="82">
          <cell r="L82">
            <v>29.25</v>
          </cell>
        </row>
        <row r="84">
          <cell r="L84">
            <v>13.876499999999997</v>
          </cell>
        </row>
        <row r="85">
          <cell r="L85">
            <v>8.065845908647717</v>
          </cell>
        </row>
        <row r="86">
          <cell r="L86">
            <v>9.594999999999999</v>
          </cell>
        </row>
        <row r="87">
          <cell r="L87">
            <v>13.387500000000001</v>
          </cell>
        </row>
        <row r="89">
          <cell r="L89">
            <v>19.472</v>
          </cell>
        </row>
        <row r="90">
          <cell r="L90">
            <v>19.472</v>
          </cell>
        </row>
        <row r="91">
          <cell r="L91">
            <v>24.379174999999996</v>
          </cell>
        </row>
        <row r="92">
          <cell r="L92">
            <v>23.4325408</v>
          </cell>
        </row>
        <row r="93">
          <cell r="L93">
            <v>25.6463</v>
          </cell>
        </row>
        <row r="96">
          <cell r="L96">
            <v>8.367084</v>
          </cell>
        </row>
        <row r="97">
          <cell r="L97">
            <v>9.705801904761906</v>
          </cell>
        </row>
        <row r="98">
          <cell r="L98">
            <v>27.9225</v>
          </cell>
        </row>
        <row r="99">
          <cell r="L99">
            <v>37.5084</v>
          </cell>
        </row>
        <row r="101">
          <cell r="L101">
            <v>10.0946</v>
          </cell>
        </row>
        <row r="102">
          <cell r="L102">
            <v>20.272</v>
          </cell>
        </row>
        <row r="103">
          <cell r="L103">
            <v>37.507299999999994</v>
          </cell>
        </row>
        <row r="104">
          <cell r="L104">
            <v>7.3835999999999995</v>
          </cell>
        </row>
        <row r="105">
          <cell r="L105">
            <v>8.6461912</v>
          </cell>
        </row>
        <row r="106">
          <cell r="L106">
            <v>34.14756</v>
          </cell>
        </row>
        <row r="109">
          <cell r="L109">
            <v>10.63792</v>
          </cell>
        </row>
        <row r="111">
          <cell r="L111">
            <v>14.463999999999999</v>
          </cell>
        </row>
        <row r="114">
          <cell r="L114">
            <v>28.365000000000002</v>
          </cell>
        </row>
        <row r="115">
          <cell r="L115">
            <v>8.064938628571428</v>
          </cell>
        </row>
        <row r="116">
          <cell r="L116">
            <v>17.01095314285714</v>
          </cell>
        </row>
        <row r="117">
          <cell r="L117">
            <v>8.064938628571428</v>
          </cell>
        </row>
        <row r="118">
          <cell r="L118">
            <v>17.01095314285714</v>
          </cell>
        </row>
        <row r="121">
          <cell r="L121">
            <v>22.319999999999997</v>
          </cell>
        </row>
        <row r="122">
          <cell r="L122">
            <v>17.104</v>
          </cell>
        </row>
        <row r="123">
          <cell r="L123">
            <v>17.019</v>
          </cell>
        </row>
        <row r="124">
          <cell r="L124">
            <v>19.610104</v>
          </cell>
        </row>
        <row r="125">
          <cell r="L125">
            <v>15.469999999999999</v>
          </cell>
        </row>
        <row r="126">
          <cell r="L126">
            <v>10.117333333333335</v>
          </cell>
        </row>
        <row r="127">
          <cell r="L127">
            <v>13.951999999999998</v>
          </cell>
        </row>
        <row r="128">
          <cell r="L128">
            <v>14.591999999999999</v>
          </cell>
        </row>
        <row r="129">
          <cell r="L129">
            <v>13.951999999999998</v>
          </cell>
        </row>
        <row r="130">
          <cell r="L130">
            <v>19.076</v>
          </cell>
        </row>
        <row r="131">
          <cell r="L131">
            <v>12.546</v>
          </cell>
        </row>
        <row r="132">
          <cell r="L132">
            <v>10.825709999999999</v>
          </cell>
        </row>
        <row r="133">
          <cell r="L133">
            <v>18.375</v>
          </cell>
        </row>
        <row r="134">
          <cell r="L134">
            <v>18.375</v>
          </cell>
        </row>
        <row r="135">
          <cell r="L135">
            <v>9.3936</v>
          </cell>
        </row>
        <row r="136">
          <cell r="L136">
            <v>18.264</v>
          </cell>
        </row>
        <row r="137">
          <cell r="L137">
            <v>33.047999999999995</v>
          </cell>
        </row>
        <row r="140">
          <cell r="L140">
            <v>17.958238</v>
          </cell>
        </row>
        <row r="142">
          <cell r="L142">
            <v>23.457479999999997</v>
          </cell>
        </row>
        <row r="143">
          <cell r="L143">
            <v>18.914959999999997</v>
          </cell>
        </row>
        <row r="145">
          <cell r="L145">
            <v>5.3754</v>
          </cell>
        </row>
        <row r="146">
          <cell r="L146">
            <v>13.379</v>
          </cell>
        </row>
        <row r="147">
          <cell r="L147">
            <v>5.4652</v>
          </cell>
        </row>
        <row r="148">
          <cell r="L148">
            <v>8.262</v>
          </cell>
        </row>
        <row r="149">
          <cell r="L149">
            <v>7.169657142857143</v>
          </cell>
        </row>
        <row r="150">
          <cell r="L150">
            <v>14.009142857142857</v>
          </cell>
        </row>
      </sheetData>
      <sheetData sheetId="9">
        <row r="3">
          <cell r="L3">
            <v>5.389169999999999</v>
          </cell>
        </row>
        <row r="4">
          <cell r="L4">
            <v>5.08211</v>
          </cell>
        </row>
        <row r="5">
          <cell r="L5">
            <v>5.927376</v>
          </cell>
        </row>
        <row r="6">
          <cell r="L6">
            <v>7.5008</v>
          </cell>
        </row>
        <row r="7">
          <cell r="L7">
            <v>12.681600000000001</v>
          </cell>
        </row>
        <row r="8">
          <cell r="L8">
            <v>12.559104</v>
          </cell>
        </row>
        <row r="9">
          <cell r="L9">
            <v>13.320812999999996</v>
          </cell>
        </row>
        <row r="10">
          <cell r="L10">
            <v>23.514303999999996</v>
          </cell>
        </row>
        <row r="11">
          <cell r="L11">
            <v>11.3295</v>
          </cell>
        </row>
        <row r="12">
          <cell r="L12">
            <v>10.071900000000001</v>
          </cell>
        </row>
        <row r="13">
          <cell r="L13">
            <v>22.512</v>
          </cell>
        </row>
        <row r="16">
          <cell r="L16">
            <v>14.21164</v>
          </cell>
        </row>
        <row r="17">
          <cell r="L17">
            <v>10.704</v>
          </cell>
        </row>
        <row r="18">
          <cell r="L18">
            <v>10.046003375000002</v>
          </cell>
        </row>
        <row r="19">
          <cell r="L19">
            <v>39.90969375</v>
          </cell>
        </row>
        <row r="20">
          <cell r="L20">
            <v>9.554</v>
          </cell>
        </row>
        <row r="21">
          <cell r="L21">
            <v>17.348499999999998</v>
          </cell>
        </row>
        <row r="22">
          <cell r="L22">
            <v>13.580499999999999</v>
          </cell>
        </row>
        <row r="23">
          <cell r="L23">
            <v>10.990000000000002</v>
          </cell>
        </row>
        <row r="25">
          <cell r="L25">
            <v>12.2529</v>
          </cell>
        </row>
        <row r="26">
          <cell r="L26">
            <v>11.8569</v>
          </cell>
        </row>
        <row r="27">
          <cell r="L27">
            <v>5.5664895</v>
          </cell>
        </row>
        <row r="28">
          <cell r="L28">
            <v>61.880030000000005</v>
          </cell>
        </row>
        <row r="30">
          <cell r="L30">
            <v>9.723320000000001</v>
          </cell>
        </row>
        <row r="35">
          <cell r="L35">
            <v>11.120543199999998</v>
          </cell>
          <cell r="M35">
            <v>8.89643456</v>
          </cell>
        </row>
        <row r="37">
          <cell r="L37">
            <v>3.4739999999999998</v>
          </cell>
        </row>
        <row r="38">
          <cell r="L38">
            <v>13.141</v>
          </cell>
        </row>
        <row r="39">
          <cell r="L39">
            <v>4.199</v>
          </cell>
        </row>
        <row r="40">
          <cell r="L40">
            <v>23.83632</v>
          </cell>
        </row>
        <row r="41">
          <cell r="L41">
            <v>29.465919999999997</v>
          </cell>
        </row>
      </sheetData>
      <sheetData sheetId="10">
        <row r="2">
          <cell r="L2">
            <v>19.1115</v>
          </cell>
        </row>
        <row r="3">
          <cell r="L3">
            <v>86.56750000000001</v>
          </cell>
        </row>
        <row r="4">
          <cell r="L4">
            <v>18.2435</v>
          </cell>
        </row>
        <row r="5">
          <cell r="L5">
            <v>82.06785928143712</v>
          </cell>
        </row>
        <row r="6">
          <cell r="L6">
            <v>18.2435</v>
          </cell>
        </row>
        <row r="7">
          <cell r="L7">
            <v>13.7248</v>
          </cell>
        </row>
        <row r="8">
          <cell r="L8">
            <v>18.34022</v>
          </cell>
        </row>
        <row r="9">
          <cell r="L9">
            <v>14.3189</v>
          </cell>
        </row>
        <row r="10">
          <cell r="L10">
            <v>20.661499999999997</v>
          </cell>
        </row>
        <row r="11">
          <cell r="L11">
            <v>14.808</v>
          </cell>
        </row>
        <row r="12">
          <cell r="L12">
            <v>11.83268</v>
          </cell>
        </row>
        <row r="13">
          <cell r="L13">
            <v>47.8533</v>
          </cell>
        </row>
        <row r="14">
          <cell r="L14">
            <v>9.59684</v>
          </cell>
        </row>
        <row r="15">
          <cell r="L15">
            <v>15.43991</v>
          </cell>
        </row>
        <row r="16">
          <cell r="L16">
            <v>67.33955</v>
          </cell>
        </row>
        <row r="17">
          <cell r="L17">
            <v>15.1305</v>
          </cell>
        </row>
        <row r="18">
          <cell r="L18">
            <v>11.6178</v>
          </cell>
        </row>
        <row r="19">
          <cell r="L19">
            <v>48.22899999999999</v>
          </cell>
        </row>
        <row r="20">
          <cell r="L20">
            <v>17.52</v>
          </cell>
        </row>
        <row r="21">
          <cell r="L21">
            <v>9.1875</v>
          </cell>
        </row>
        <row r="22">
          <cell r="L22">
            <v>19.0485</v>
          </cell>
        </row>
        <row r="23">
          <cell r="L23">
            <v>9.1875</v>
          </cell>
        </row>
        <row r="24">
          <cell r="L24">
            <v>9.1875</v>
          </cell>
        </row>
        <row r="25">
          <cell r="L25">
            <v>9.1875</v>
          </cell>
        </row>
        <row r="26">
          <cell r="L26">
            <v>11.474099999999998</v>
          </cell>
        </row>
        <row r="27">
          <cell r="L27">
            <v>11.920000000000002</v>
          </cell>
        </row>
        <row r="29">
          <cell r="L29">
            <v>11.67104</v>
          </cell>
        </row>
        <row r="31">
          <cell r="L31">
            <v>15.9738</v>
          </cell>
        </row>
        <row r="32">
          <cell r="L32">
            <v>10.439105</v>
          </cell>
        </row>
        <row r="33">
          <cell r="L33">
            <v>12.9568</v>
          </cell>
        </row>
        <row r="34">
          <cell r="L34">
            <v>15.367679999999996</v>
          </cell>
        </row>
        <row r="36">
          <cell r="L36">
            <v>76.8384</v>
          </cell>
        </row>
        <row r="37">
          <cell r="L37">
            <v>11.885039999999998</v>
          </cell>
        </row>
        <row r="38">
          <cell r="L38">
            <v>49.225199999999994</v>
          </cell>
        </row>
        <row r="39">
          <cell r="L39">
            <v>16.03284</v>
          </cell>
        </row>
        <row r="40">
          <cell r="L40">
            <v>29.3322</v>
          </cell>
        </row>
        <row r="47">
          <cell r="L47">
            <v>9.470037499999998</v>
          </cell>
        </row>
        <row r="48">
          <cell r="L48">
            <v>16.402575</v>
          </cell>
        </row>
        <row r="53">
          <cell r="L53">
            <v>14.607999999999999</v>
          </cell>
        </row>
        <row r="54">
          <cell r="L54">
            <v>15.199359999999999</v>
          </cell>
        </row>
        <row r="55">
          <cell r="L55">
            <v>16.3296</v>
          </cell>
        </row>
        <row r="56">
          <cell r="L56">
            <v>9.353399999999999</v>
          </cell>
        </row>
        <row r="57">
          <cell r="L57">
            <v>10.965</v>
          </cell>
        </row>
        <row r="58">
          <cell r="L58">
            <v>10.965</v>
          </cell>
        </row>
        <row r="60">
          <cell r="L60">
            <v>18.479843999999996</v>
          </cell>
        </row>
        <row r="61">
          <cell r="L61">
            <v>19.1392</v>
          </cell>
        </row>
        <row r="63">
          <cell r="L63">
            <v>10.581800000000001</v>
          </cell>
        </row>
        <row r="64">
          <cell r="L64">
            <v>19.625</v>
          </cell>
        </row>
        <row r="66">
          <cell r="L66">
            <v>4.7703359999999995</v>
          </cell>
        </row>
        <row r="67">
          <cell r="L67">
            <v>4.4213</v>
          </cell>
        </row>
        <row r="70">
          <cell r="L70">
            <v>3.8</v>
          </cell>
        </row>
        <row r="72">
          <cell r="L72">
            <v>14.16</v>
          </cell>
        </row>
        <row r="73">
          <cell r="L73">
            <v>7.12538</v>
          </cell>
        </row>
        <row r="74">
          <cell r="L74">
            <v>3.9387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веты"/>
      <sheetName val="Сингента"/>
      <sheetName val="Семинис"/>
      <sheetName val="Бейо (3)"/>
      <sheetName val="Нунемс"/>
      <sheetName val="Лист2"/>
      <sheetName val="Семо"/>
      <sheetName val="новое"/>
      <sheetName val="Ассортимент на 2016 год"/>
      <sheetName val="Ассортимент 2018"/>
      <sheetName val="Ассортимент 2018 (2)"/>
      <sheetName val="Надежда"/>
    </sheetNames>
    <sheetDataSet>
      <sheetData sheetId="1">
        <row r="34">
          <cell r="L34">
            <v>8.6528712</v>
          </cell>
        </row>
      </sheetData>
      <sheetData sheetId="6">
        <row r="31">
          <cell r="L31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замовленна квіти"/>
    </sheetNames>
    <sheetDataSet>
      <sheetData sheetId="0">
        <row r="2">
          <cell r="K2">
            <v>10.472</v>
          </cell>
        </row>
        <row r="3">
          <cell r="K3">
            <v>17.92824</v>
          </cell>
        </row>
        <row r="6">
          <cell r="K6">
            <v>6.6816</v>
          </cell>
        </row>
        <row r="7">
          <cell r="K7">
            <v>9.778400000000001</v>
          </cell>
        </row>
        <row r="8">
          <cell r="K8">
            <v>14.55616</v>
          </cell>
        </row>
        <row r="9">
          <cell r="K9">
            <v>9.895199999999999</v>
          </cell>
        </row>
        <row r="11">
          <cell r="K11">
            <v>9.895199999999999</v>
          </cell>
        </row>
        <row r="13">
          <cell r="K13">
            <v>9.895199999999999</v>
          </cell>
        </row>
        <row r="15">
          <cell r="K15">
            <v>20.1824</v>
          </cell>
        </row>
        <row r="16">
          <cell r="K16">
            <v>18.56</v>
          </cell>
        </row>
        <row r="18">
          <cell r="K18">
            <v>20.7204</v>
          </cell>
        </row>
        <row r="20">
          <cell r="K20">
            <v>20.7204</v>
          </cell>
        </row>
        <row r="22">
          <cell r="K22">
            <v>6.4368</v>
          </cell>
        </row>
        <row r="23">
          <cell r="K23">
            <v>7.416</v>
          </cell>
        </row>
        <row r="24">
          <cell r="K24">
            <v>6.63264</v>
          </cell>
        </row>
        <row r="25">
          <cell r="K25">
            <v>6.4368</v>
          </cell>
        </row>
        <row r="26">
          <cell r="K26">
            <v>6.632639999999999</v>
          </cell>
        </row>
        <row r="27">
          <cell r="K27">
            <v>6.632639999999999</v>
          </cell>
        </row>
        <row r="28">
          <cell r="K28">
            <v>6.6816</v>
          </cell>
        </row>
        <row r="29">
          <cell r="K29">
            <v>6.6816</v>
          </cell>
        </row>
        <row r="30">
          <cell r="K30">
            <v>6.536</v>
          </cell>
        </row>
        <row r="31">
          <cell r="K31">
            <v>6.6816</v>
          </cell>
        </row>
        <row r="32">
          <cell r="K32">
            <v>6.6816</v>
          </cell>
        </row>
        <row r="33">
          <cell r="K33">
            <v>10.843200000000001</v>
          </cell>
        </row>
        <row r="34">
          <cell r="K34">
            <v>7.905599999999999</v>
          </cell>
        </row>
        <row r="35">
          <cell r="K35">
            <v>12.0904</v>
          </cell>
        </row>
        <row r="36">
          <cell r="K36">
            <v>6.4368</v>
          </cell>
        </row>
        <row r="37">
          <cell r="K37">
            <v>6.6816</v>
          </cell>
        </row>
        <row r="38">
          <cell r="K38">
            <v>14.425600000000001</v>
          </cell>
        </row>
        <row r="39">
          <cell r="K39">
            <v>16.166400000000003</v>
          </cell>
        </row>
        <row r="40">
          <cell r="K40">
            <v>15.731200000000001</v>
          </cell>
        </row>
        <row r="42">
          <cell r="K42">
            <v>8.0864</v>
          </cell>
        </row>
        <row r="43">
          <cell r="K43">
            <v>16.2228</v>
          </cell>
        </row>
      </sheetData>
      <sheetData sheetId="1">
        <row r="2">
          <cell r="K2">
            <v>6.0264</v>
          </cell>
        </row>
        <row r="3">
          <cell r="K3">
            <v>7.452000000000001</v>
          </cell>
        </row>
        <row r="4">
          <cell r="K4">
            <v>8.4024</v>
          </cell>
        </row>
        <row r="5">
          <cell r="K5">
            <v>9.395999999999999</v>
          </cell>
        </row>
        <row r="6">
          <cell r="K6">
            <v>12.227759999999998</v>
          </cell>
        </row>
        <row r="7">
          <cell r="K7">
            <v>9.89838</v>
          </cell>
        </row>
        <row r="8">
          <cell r="K8">
            <v>18.693</v>
          </cell>
        </row>
        <row r="9">
          <cell r="K9">
            <v>18.24</v>
          </cell>
        </row>
        <row r="10">
          <cell r="K10">
            <v>5.681</v>
          </cell>
        </row>
        <row r="11">
          <cell r="K11">
            <v>7.06344</v>
          </cell>
        </row>
        <row r="12">
          <cell r="K12">
            <v>10.35072</v>
          </cell>
        </row>
        <row r="13">
          <cell r="K13">
            <v>19.2456</v>
          </cell>
        </row>
        <row r="14">
          <cell r="K14">
            <v>6.1776</v>
          </cell>
        </row>
        <row r="15">
          <cell r="K15">
            <v>14.175000000000002</v>
          </cell>
        </row>
        <row r="16">
          <cell r="K16">
            <v>8.4024</v>
          </cell>
        </row>
        <row r="17">
          <cell r="K17">
            <v>6.501600000000001</v>
          </cell>
        </row>
        <row r="18">
          <cell r="K18">
            <v>8.4024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M800"/>
  <sheetViews>
    <sheetView tabSelected="1" view="pageBreakPreview" zoomScale="90" zoomScaleSheetLayoutView="90" zoomScalePageLayoutView="0" workbookViewId="0" topLeftCell="B1">
      <selection activeCell="B550" sqref="B550"/>
    </sheetView>
  </sheetViews>
  <sheetFormatPr defaultColWidth="9.00390625" defaultRowHeight="12.75" outlineLevelRow="2"/>
  <cols>
    <col min="1" max="1" width="9.125" style="2" hidden="1" customWidth="1"/>
    <col min="2" max="2" width="74.25390625" style="3" customWidth="1"/>
    <col min="3" max="3" width="13.375" style="3" customWidth="1"/>
    <col min="4" max="4" width="12.125" style="19" customWidth="1"/>
    <col min="5" max="5" width="12.25390625" style="28" customWidth="1"/>
    <col min="6" max="6" width="12.875" style="3" customWidth="1"/>
    <col min="7" max="7" width="13.125" style="2" customWidth="1"/>
    <col min="8" max="8" width="12.875" style="2" customWidth="1"/>
    <col min="9" max="9" width="13.625" style="131" customWidth="1"/>
    <col min="10" max="11" width="9.625" style="2" bestFit="1" customWidth="1"/>
    <col min="12" max="16384" width="9.125" style="2" customWidth="1"/>
  </cols>
  <sheetData>
    <row r="1" spans="2:246" s="10" customFormat="1" ht="15.75" customHeight="1">
      <c r="B1" s="12" t="s">
        <v>48</v>
      </c>
      <c r="C1" s="12"/>
      <c r="D1" s="101"/>
      <c r="E1" s="101"/>
      <c r="F1" s="98"/>
      <c r="G1" s="98"/>
      <c r="H1" s="98"/>
      <c r="I1" s="12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</row>
    <row r="2" spans="2:246" s="11" customFormat="1" ht="19.5" customHeight="1">
      <c r="B2" s="12"/>
      <c r="C2" s="12"/>
      <c r="D2" s="97"/>
      <c r="E2" s="97"/>
      <c r="F2" s="97"/>
      <c r="G2" s="97"/>
      <c r="H2" s="97"/>
      <c r="I2" s="12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2:246" s="11" customFormat="1" ht="19.5" customHeight="1">
      <c r="B3" s="12"/>
      <c r="C3" s="12"/>
      <c r="D3" s="231"/>
      <c r="E3" s="231"/>
      <c r="F3" s="97"/>
      <c r="G3" s="97"/>
      <c r="H3" s="97"/>
      <c r="I3" s="12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2:246" s="11" customFormat="1" ht="19.5" customHeight="1">
      <c r="B4" s="29"/>
      <c r="C4" s="29"/>
      <c r="D4" s="102"/>
      <c r="E4" s="100"/>
      <c r="F4" s="99"/>
      <c r="G4" s="102"/>
      <c r="H4" s="103"/>
      <c r="I4" s="12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pans="2:246" s="11" customFormat="1" ht="19.5" customHeight="1">
      <c r="B5" s="29"/>
      <c r="C5" s="29"/>
      <c r="D5" s="102"/>
      <c r="E5" s="100"/>
      <c r="F5" s="99"/>
      <c r="G5" s="102"/>
      <c r="H5" s="103"/>
      <c r="I5" s="12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pans="2:246" s="11" customFormat="1" ht="19.5" customHeight="1">
      <c r="B6" s="101" t="s">
        <v>49</v>
      </c>
      <c r="C6" s="101"/>
      <c r="D6" s="102"/>
      <c r="E6" s="100"/>
      <c r="F6" s="99"/>
      <c r="G6" s="102"/>
      <c r="H6" s="103"/>
      <c r="I6" s="12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2:246" s="11" customFormat="1" ht="19.5" customHeight="1">
      <c r="B7" s="190" t="s">
        <v>487</v>
      </c>
      <c r="C7" s="190"/>
      <c r="D7" s="188"/>
      <c r="E7" s="100"/>
      <c r="F7" s="99"/>
      <c r="G7" s="102"/>
      <c r="H7" s="103"/>
      <c r="I7" s="12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pans="2:246" s="11" customFormat="1" ht="19.5" customHeight="1">
      <c r="B8" s="189" t="s">
        <v>488</v>
      </c>
      <c r="D8" s="188"/>
      <c r="E8" s="100"/>
      <c r="F8" s="99"/>
      <c r="G8" s="102"/>
      <c r="H8" s="103"/>
      <c r="I8" s="12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2:246" s="11" customFormat="1" ht="19.5" customHeight="1">
      <c r="B9" s="191"/>
      <c r="C9" s="192"/>
      <c r="D9" s="192"/>
      <c r="E9" s="100"/>
      <c r="F9" s="99"/>
      <c r="G9" s="102"/>
      <c r="H9" s="103"/>
      <c r="I9" s="12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2:246" s="11" customFormat="1" ht="19.5" customHeight="1">
      <c r="B10" s="190" t="s">
        <v>489</v>
      </c>
      <c r="C10" s="190"/>
      <c r="D10" s="188"/>
      <c r="E10" s="100"/>
      <c r="F10" s="99"/>
      <c r="G10" s="102"/>
      <c r="H10" s="103"/>
      <c r="I10" s="12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2:246" s="11" customFormat="1" ht="19.5" customHeight="1">
      <c r="B11" s="193"/>
      <c r="C11" s="193"/>
      <c r="D11" s="188"/>
      <c r="E11" s="100"/>
      <c r="F11" s="99"/>
      <c r="G11" s="102"/>
      <c r="H11" s="103"/>
      <c r="I11" s="12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2:247" s="15" customFormat="1" ht="71.25" customHeight="1">
      <c r="B12" s="234" t="s">
        <v>486</v>
      </c>
      <c r="C12" s="234"/>
      <c r="D12" s="234"/>
      <c r="E12" s="234"/>
      <c r="F12" s="234"/>
      <c r="G12" s="234"/>
      <c r="H12" s="234"/>
      <c r="I12" s="123"/>
      <c r="J12" s="6"/>
      <c r="K12" s="6"/>
      <c r="L12" s="6"/>
      <c r="M12" s="6"/>
      <c r="N12" s="6"/>
      <c r="O12" s="6"/>
      <c r="P12" s="6"/>
      <c r="Q12" s="6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</row>
    <row r="13" spans="2:246" s="9" customFormat="1" ht="78" customHeight="1">
      <c r="B13" s="33" t="s">
        <v>2</v>
      </c>
      <c r="C13" s="33" t="s">
        <v>25</v>
      </c>
      <c r="D13" s="33" t="s">
        <v>63</v>
      </c>
      <c r="E13" s="32" t="s">
        <v>109</v>
      </c>
      <c r="F13" s="34" t="s">
        <v>64</v>
      </c>
      <c r="G13" s="34" t="s">
        <v>110</v>
      </c>
      <c r="H13" s="35" t="s">
        <v>382</v>
      </c>
      <c r="I13" s="124" t="s">
        <v>66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2:246" s="9" customFormat="1" ht="20.25">
      <c r="B14" s="36" t="s">
        <v>3</v>
      </c>
      <c r="C14" s="36"/>
      <c r="D14" s="36"/>
      <c r="E14" s="36"/>
      <c r="F14" s="36"/>
      <c r="G14" s="36"/>
      <c r="H14" s="36"/>
      <c r="I14" s="12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2:246" s="9" customFormat="1" ht="18.75">
      <c r="B15" s="88" t="s">
        <v>127</v>
      </c>
      <c r="C15" s="87" t="s">
        <v>29</v>
      </c>
      <c r="D15" s="50" t="s">
        <v>13</v>
      </c>
      <c r="E15" s="93">
        <f>'[1]Нунемс'!$L$4</f>
        <v>20.0913</v>
      </c>
      <c r="F15" s="93">
        <f aca="true" t="shared" si="0" ref="F15:F23">E15*0.9</f>
        <v>18.08217</v>
      </c>
      <c r="G15" s="93">
        <f>E15*0.85</f>
        <v>17.077605</v>
      </c>
      <c r="H15" s="53">
        <f aca="true" t="shared" si="1" ref="H15:H23">E15*0.8</f>
        <v>16.073040000000002</v>
      </c>
      <c r="I15" s="12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2:246" s="9" customFormat="1" ht="37.5">
      <c r="B16" s="88" t="s">
        <v>128</v>
      </c>
      <c r="C16" s="87" t="s">
        <v>28</v>
      </c>
      <c r="D16" s="50" t="s">
        <v>13</v>
      </c>
      <c r="E16" s="104">
        <f>'[1]Ассортимент на 2016 год'!$L$86</f>
        <v>9.594999999999999</v>
      </c>
      <c r="F16" s="114">
        <f>E16*0.9</f>
        <v>8.635499999999999</v>
      </c>
      <c r="G16" s="114">
        <f>E16*0.85</f>
        <v>8.15575</v>
      </c>
      <c r="H16" s="53">
        <f>E16*0.8</f>
        <v>7.675999999999999</v>
      </c>
      <c r="I16" s="12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2:246" s="9" customFormat="1" ht="18.75">
      <c r="B17" s="88" t="s">
        <v>129</v>
      </c>
      <c r="C17" s="50" t="s">
        <v>27</v>
      </c>
      <c r="D17" s="50" t="s">
        <v>10</v>
      </c>
      <c r="E17" s="93">
        <f>'[1]Семинис'!$L$4</f>
        <v>14.284380000000002</v>
      </c>
      <c r="F17" s="93">
        <f t="shared" si="0"/>
        <v>12.855942000000002</v>
      </c>
      <c r="G17" s="93">
        <f aca="true" t="shared" si="2" ref="G17:G23">E17*0.85</f>
        <v>12.141723000000002</v>
      </c>
      <c r="H17" s="53">
        <f t="shared" si="1"/>
        <v>11.427504000000003</v>
      </c>
      <c r="I17" s="12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2:246" s="9" customFormat="1" ht="18.75">
      <c r="B18" s="140" t="s">
        <v>400</v>
      </c>
      <c r="C18" s="96" t="s">
        <v>50</v>
      </c>
      <c r="D18" s="58" t="s">
        <v>13</v>
      </c>
      <c r="E18" s="104">
        <f>'[1]Ассортимент 2018'!$L$5</f>
        <v>5.927376</v>
      </c>
      <c r="F18" s="116">
        <f>E18*0.9</f>
        <v>5.3346384</v>
      </c>
      <c r="G18" s="116">
        <f t="shared" si="2"/>
        <v>5.0382696</v>
      </c>
      <c r="H18" s="53">
        <f>E18*0.8</f>
        <v>4.7419008</v>
      </c>
      <c r="I18" s="12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2:246" s="9" customFormat="1" ht="18.75">
      <c r="B19" s="90" t="s">
        <v>380</v>
      </c>
      <c r="C19" s="87" t="s">
        <v>28</v>
      </c>
      <c r="D19" s="50" t="s">
        <v>13</v>
      </c>
      <c r="E19" s="115">
        <f>'[1]Ассортимент на 2016 год'!$L$84</f>
        <v>13.876499999999997</v>
      </c>
      <c r="F19" s="93">
        <f t="shared" si="0"/>
        <v>12.488849999999998</v>
      </c>
      <c r="G19" s="93">
        <f t="shared" si="2"/>
        <v>11.795024999999997</v>
      </c>
      <c r="H19" s="60">
        <f t="shared" si="1"/>
        <v>11.101199999999999</v>
      </c>
      <c r="I19" s="1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2:9" s="6" customFormat="1" ht="18.75">
      <c r="B20" s="88" t="s">
        <v>130</v>
      </c>
      <c r="C20" s="50" t="s">
        <v>26</v>
      </c>
      <c r="D20" s="50" t="s">
        <v>10</v>
      </c>
      <c r="E20" s="93">
        <f>'[1]Сингента'!$L$4</f>
        <v>11.251275000000001</v>
      </c>
      <c r="F20" s="93">
        <f>E20*0.9</f>
        <v>10.126147500000002</v>
      </c>
      <c r="G20" s="93">
        <f>E20*0.85</f>
        <v>9.563583750000001</v>
      </c>
      <c r="H20" s="60">
        <f>'[1]Сингента'!$N$4</f>
        <v>9.001020000000002</v>
      </c>
      <c r="I20" s="172"/>
    </row>
    <row r="21" spans="2:11" s="6" customFormat="1" ht="18" customHeight="1" outlineLevel="1">
      <c r="B21" s="88" t="s">
        <v>379</v>
      </c>
      <c r="C21" s="87" t="s">
        <v>54</v>
      </c>
      <c r="D21" s="50" t="s">
        <v>13</v>
      </c>
      <c r="E21" s="93">
        <f>'[1]Ассортимент на 2016 год'!$L$87</f>
        <v>13.387500000000001</v>
      </c>
      <c r="F21" s="93">
        <f t="shared" si="0"/>
        <v>12.048750000000002</v>
      </c>
      <c r="G21" s="93">
        <f t="shared" si="2"/>
        <v>11.379375000000001</v>
      </c>
      <c r="H21" s="60">
        <f t="shared" si="1"/>
        <v>10.71</v>
      </c>
      <c r="I21" s="172"/>
      <c r="J21" s="31"/>
      <c r="K21" s="31"/>
    </row>
    <row r="22" spans="2:11" s="6" customFormat="1" ht="21.75" customHeight="1" outlineLevel="1">
      <c r="B22" s="90" t="s">
        <v>131</v>
      </c>
      <c r="C22" s="87" t="s">
        <v>50</v>
      </c>
      <c r="D22" s="50" t="s">
        <v>14</v>
      </c>
      <c r="E22" s="93">
        <f>'[1]Ассортимент на 2016 год'!$L$85</f>
        <v>8.065845908647717</v>
      </c>
      <c r="F22" s="93">
        <f t="shared" si="0"/>
        <v>7.259261317782945</v>
      </c>
      <c r="G22" s="93">
        <f t="shared" si="2"/>
        <v>6.855969022350559</v>
      </c>
      <c r="H22" s="60">
        <f t="shared" si="1"/>
        <v>6.452676726918174</v>
      </c>
      <c r="I22" s="172"/>
      <c r="J22" s="31"/>
      <c r="K22" s="31"/>
    </row>
    <row r="23" spans="2:11" s="6" customFormat="1" ht="18.75" customHeight="1" outlineLevel="1">
      <c r="B23" s="90" t="s">
        <v>132</v>
      </c>
      <c r="C23" s="87" t="s">
        <v>28</v>
      </c>
      <c r="D23" s="50" t="s">
        <v>13</v>
      </c>
      <c r="E23" s="93">
        <f>'[1]новое'!$L$4</f>
        <v>9.3425</v>
      </c>
      <c r="F23" s="93">
        <f t="shared" si="0"/>
        <v>8.408249999999999</v>
      </c>
      <c r="G23" s="93">
        <f t="shared" si="2"/>
        <v>7.9411249999999995</v>
      </c>
      <c r="H23" s="60">
        <f t="shared" si="1"/>
        <v>7.474</v>
      </c>
      <c r="I23" s="172"/>
      <c r="J23" s="31"/>
      <c r="K23" s="31"/>
    </row>
    <row r="24" spans="2:11" s="6" customFormat="1" ht="18" customHeight="1" outlineLevel="1">
      <c r="B24" s="36" t="s">
        <v>36</v>
      </c>
      <c r="C24" s="36"/>
      <c r="D24" s="36"/>
      <c r="E24" s="36"/>
      <c r="F24" s="36"/>
      <c r="G24" s="36"/>
      <c r="H24" s="36"/>
      <c r="I24" s="172"/>
      <c r="J24" s="31"/>
      <c r="K24" s="31"/>
    </row>
    <row r="25" spans="2:11" s="6" customFormat="1" ht="18" customHeight="1" outlineLevel="1">
      <c r="B25" s="154" t="s">
        <v>386</v>
      </c>
      <c r="C25" s="87" t="s">
        <v>55</v>
      </c>
      <c r="D25" s="58" t="s">
        <v>9</v>
      </c>
      <c r="E25" s="142">
        <f>'[1]Ассортимент 2019'!$L$56</f>
        <v>9.353399999999999</v>
      </c>
      <c r="F25" s="176">
        <f aca="true" t="shared" si="3" ref="F25:F31">E25*0.9</f>
        <v>8.418059999999999</v>
      </c>
      <c r="G25" s="176">
        <f aca="true" t="shared" si="4" ref="G25:G31">E25*0.85</f>
        <v>7.950389999999999</v>
      </c>
      <c r="H25" s="60">
        <f>E25*0.8</f>
        <v>7.48272</v>
      </c>
      <c r="I25" s="172"/>
      <c r="J25" s="31"/>
      <c r="K25" s="31"/>
    </row>
    <row r="26" spans="2:11" s="6" customFormat="1" ht="37.5" outlineLevel="1">
      <c r="B26" s="88" t="s">
        <v>133</v>
      </c>
      <c r="C26" s="87" t="s">
        <v>55</v>
      </c>
      <c r="D26" s="58" t="s">
        <v>9</v>
      </c>
      <c r="E26" s="93">
        <f>'[1]Ассортимент на 2016 год'!$L$18</f>
        <v>10</v>
      </c>
      <c r="F26" s="93">
        <f t="shared" si="3"/>
        <v>9</v>
      </c>
      <c r="G26" s="93">
        <f t="shared" si="4"/>
        <v>8.5</v>
      </c>
      <c r="H26" s="60">
        <f>E26*0.8</f>
        <v>8</v>
      </c>
      <c r="I26" s="172"/>
      <c r="J26" s="31"/>
      <c r="K26" s="31"/>
    </row>
    <row r="27" spans="2:11" s="6" customFormat="1" ht="18.75" outlineLevel="1">
      <c r="B27" s="205" t="s">
        <v>134</v>
      </c>
      <c r="C27" s="200" t="s">
        <v>28</v>
      </c>
      <c r="D27" s="50" t="s">
        <v>11</v>
      </c>
      <c r="E27" s="93">
        <f>'[1]новое'!$L$5</f>
        <v>6.02</v>
      </c>
      <c r="F27" s="93">
        <f t="shared" si="3"/>
        <v>5.418</v>
      </c>
      <c r="G27" s="93">
        <f t="shared" si="4"/>
        <v>5.116999999999999</v>
      </c>
      <c r="H27" s="94">
        <f>'[1]новое'!$N$5</f>
        <v>4.816</v>
      </c>
      <c r="I27" s="172"/>
      <c r="J27" s="31"/>
      <c r="K27" s="31"/>
    </row>
    <row r="28" spans="2:11" s="6" customFormat="1" ht="18.75" outlineLevel="1">
      <c r="B28" s="195"/>
      <c r="C28" s="232"/>
      <c r="D28" s="186" t="s">
        <v>39</v>
      </c>
      <c r="E28" s="184">
        <f>'[1]новое'!$L$6</f>
        <v>13.6325</v>
      </c>
      <c r="F28" s="187">
        <f t="shared" si="3"/>
        <v>12.269250000000001</v>
      </c>
      <c r="G28" s="187">
        <f t="shared" si="4"/>
        <v>11.587625</v>
      </c>
      <c r="H28" s="94">
        <f>'[1]новое'!$N$5</f>
        <v>4.816</v>
      </c>
      <c r="I28" s="172"/>
      <c r="J28" s="31"/>
      <c r="K28" s="31"/>
    </row>
    <row r="29" spans="2:11" s="6" customFormat="1" ht="18.75" outlineLevel="1">
      <c r="B29" s="109" t="s">
        <v>135</v>
      </c>
      <c r="C29" s="78" t="s">
        <v>31</v>
      </c>
      <c r="D29" s="72" t="s">
        <v>9</v>
      </c>
      <c r="E29" s="95">
        <f>'[1]Бейо (3)'!$L$4</f>
        <v>8.48114</v>
      </c>
      <c r="F29" s="95">
        <f t="shared" si="3"/>
        <v>7.633026</v>
      </c>
      <c r="G29" s="95">
        <f t="shared" si="4"/>
        <v>7.208969</v>
      </c>
      <c r="H29" s="75">
        <f>E29*0.8</f>
        <v>6.784912</v>
      </c>
      <c r="I29" s="172"/>
      <c r="J29" s="31"/>
      <c r="K29" s="31"/>
    </row>
    <row r="30" spans="2:11" s="6" customFormat="1" ht="21.75" customHeight="1" outlineLevel="1">
      <c r="B30" s="88" t="s">
        <v>136</v>
      </c>
      <c r="C30" s="50" t="s">
        <v>26</v>
      </c>
      <c r="D30" s="58" t="s">
        <v>9</v>
      </c>
      <c r="E30" s="93">
        <f>'[1]Сингента'!$L$5</f>
        <v>6.1210879999999985</v>
      </c>
      <c r="F30" s="93">
        <f t="shared" si="3"/>
        <v>5.508979199999999</v>
      </c>
      <c r="G30" s="93">
        <f t="shared" si="4"/>
        <v>5.202924799999999</v>
      </c>
      <c r="H30" s="60">
        <f>E30*0.8</f>
        <v>4.896870399999999</v>
      </c>
      <c r="I30" s="172"/>
      <c r="J30" s="31"/>
      <c r="K30" s="31"/>
    </row>
    <row r="31" spans="2:11" s="6" customFormat="1" ht="18.75" outlineLevel="1">
      <c r="B31" s="108" t="s">
        <v>137</v>
      </c>
      <c r="C31" s="96" t="s">
        <v>31</v>
      </c>
      <c r="D31" s="58" t="s">
        <v>9</v>
      </c>
      <c r="E31" s="93">
        <f>'[1]Бейо (3)'!$L$5</f>
        <v>11.1329</v>
      </c>
      <c r="F31" s="93">
        <f t="shared" si="3"/>
        <v>10.01961</v>
      </c>
      <c r="G31" s="93">
        <f t="shared" si="4"/>
        <v>9.462964999999999</v>
      </c>
      <c r="H31" s="60">
        <f>E31*0.8</f>
        <v>8.90632</v>
      </c>
      <c r="I31" s="125"/>
      <c r="J31" s="31"/>
      <c r="K31" s="31"/>
    </row>
    <row r="32" spans="2:11" s="6" customFormat="1" ht="18.75">
      <c r="B32" s="198" t="s">
        <v>138</v>
      </c>
      <c r="C32" s="196" t="s">
        <v>55</v>
      </c>
      <c r="D32" s="58" t="s">
        <v>9</v>
      </c>
      <c r="E32" s="93">
        <f>'[1]Ассортимент на 2016 год'!$L$15</f>
        <v>10.255636800000001</v>
      </c>
      <c r="F32" s="93">
        <f aca="true" t="shared" si="5" ref="F32:F38">E32*0.9</f>
        <v>9.230073120000002</v>
      </c>
      <c r="G32" s="93">
        <f aca="true" t="shared" si="6" ref="G32:G38">E32*0.85</f>
        <v>8.717291280000001</v>
      </c>
      <c r="H32" s="60">
        <f aca="true" t="shared" si="7" ref="H32:H38">E32*0.8</f>
        <v>8.20450944</v>
      </c>
      <c r="I32" s="125"/>
      <c r="J32" s="31"/>
      <c r="K32" s="31"/>
    </row>
    <row r="33" spans="2:11" s="6" customFormat="1" ht="18.75" outlineLevel="1">
      <c r="B33" s="228"/>
      <c r="C33" s="210"/>
      <c r="D33" s="58" t="s">
        <v>56</v>
      </c>
      <c r="E33" s="93">
        <f>'[1]Ассортимент на 2016 год'!$L$16</f>
        <v>23.20772</v>
      </c>
      <c r="F33" s="93">
        <f t="shared" si="5"/>
        <v>20.886948</v>
      </c>
      <c r="G33" s="93">
        <f t="shared" si="6"/>
        <v>19.726561999999998</v>
      </c>
      <c r="H33" s="60">
        <f t="shared" si="7"/>
        <v>18.566176</v>
      </c>
      <c r="I33" s="125"/>
      <c r="J33" s="31"/>
      <c r="K33" s="31"/>
    </row>
    <row r="34" spans="2:11" s="6" customFormat="1" ht="18" customHeight="1" outlineLevel="1">
      <c r="B34" s="108" t="s">
        <v>139</v>
      </c>
      <c r="C34" s="105" t="s">
        <v>55</v>
      </c>
      <c r="D34" s="58" t="s">
        <v>9</v>
      </c>
      <c r="E34" s="93">
        <f>'[1]Ассортимент на 2016 год'!$L$10</f>
        <v>9.1146</v>
      </c>
      <c r="F34" s="93">
        <f t="shared" si="5"/>
        <v>8.20314</v>
      </c>
      <c r="G34" s="93">
        <f t="shared" si="6"/>
        <v>7.7474099999999995</v>
      </c>
      <c r="H34" s="60">
        <f t="shared" si="7"/>
        <v>7.2916799999999995</v>
      </c>
      <c r="I34" s="125"/>
      <c r="J34" s="31"/>
      <c r="K34" s="31"/>
    </row>
    <row r="35" spans="2:11" s="6" customFormat="1" ht="18.75" outlineLevel="1">
      <c r="B35" s="198" t="s">
        <v>333</v>
      </c>
      <c r="C35" s="196" t="s">
        <v>55</v>
      </c>
      <c r="D35" s="58" t="s">
        <v>9</v>
      </c>
      <c r="E35" s="93">
        <f>'[1]Ассортимент на 2016 год'!$L$12</f>
        <v>10.367222400000001</v>
      </c>
      <c r="F35" s="93">
        <f t="shared" si="5"/>
        <v>9.330500160000001</v>
      </c>
      <c r="G35" s="93">
        <f t="shared" si="6"/>
        <v>8.81213904</v>
      </c>
      <c r="H35" s="60">
        <f t="shared" si="7"/>
        <v>8.293777920000002</v>
      </c>
      <c r="I35" s="125"/>
      <c r="J35" s="31"/>
      <c r="K35" s="31"/>
    </row>
    <row r="36" spans="2:11" s="6" customFormat="1" ht="18.75" outlineLevel="1">
      <c r="B36" s="228"/>
      <c r="C36" s="210"/>
      <c r="D36" s="58" t="s">
        <v>56</v>
      </c>
      <c r="E36" s="93">
        <f>'[1]Ассортимент на 2016 год'!$L$13</f>
        <v>22.809269999999998</v>
      </c>
      <c r="F36" s="93">
        <f t="shared" si="5"/>
        <v>20.528343</v>
      </c>
      <c r="G36" s="93">
        <f t="shared" si="6"/>
        <v>19.387879499999997</v>
      </c>
      <c r="H36" s="60">
        <f t="shared" si="7"/>
        <v>18.247415999999998</v>
      </c>
      <c r="I36" s="125"/>
      <c r="J36" s="31"/>
      <c r="K36" s="31"/>
    </row>
    <row r="37" spans="2:11" s="6" customFormat="1" ht="18.75" outlineLevel="1">
      <c r="B37" s="154" t="s">
        <v>387</v>
      </c>
      <c r="C37" s="155" t="s">
        <v>81</v>
      </c>
      <c r="D37" s="58" t="s">
        <v>9</v>
      </c>
      <c r="E37" s="142">
        <f>'[1]Ассортимент 2019'!$L$58</f>
        <v>10.965</v>
      </c>
      <c r="F37" s="176">
        <f>E37*0.9</f>
        <v>9.868500000000001</v>
      </c>
      <c r="G37" s="176">
        <f>E37*0.85</f>
        <v>9.32025</v>
      </c>
      <c r="H37" s="60">
        <f>E37*0.8</f>
        <v>8.772</v>
      </c>
      <c r="I37" s="125"/>
      <c r="J37" s="31"/>
      <c r="K37" s="31"/>
    </row>
    <row r="38" spans="2:11" s="6" customFormat="1" ht="18" customHeight="1" outlineLevel="1">
      <c r="B38" s="90" t="s">
        <v>140</v>
      </c>
      <c r="C38" s="87" t="s">
        <v>55</v>
      </c>
      <c r="D38" s="58" t="s">
        <v>9</v>
      </c>
      <c r="E38" s="93">
        <f>'[1]Ассортимент на 2016 год'!$L$19</f>
        <v>9.3908</v>
      </c>
      <c r="F38" s="93">
        <f t="shared" si="5"/>
        <v>8.45172</v>
      </c>
      <c r="G38" s="93">
        <f t="shared" si="6"/>
        <v>7.9821800000000005</v>
      </c>
      <c r="H38" s="60">
        <f t="shared" si="7"/>
        <v>7.512640000000001</v>
      </c>
      <c r="I38" s="125"/>
      <c r="J38" s="31"/>
      <c r="K38" s="31"/>
    </row>
    <row r="39" spans="2:11" s="6" customFormat="1" ht="18" customHeight="1" outlineLevel="1">
      <c r="B39" s="90" t="s">
        <v>388</v>
      </c>
      <c r="C39" s="155" t="s">
        <v>81</v>
      </c>
      <c r="D39" s="58" t="s">
        <v>9</v>
      </c>
      <c r="E39" s="142">
        <f>'[1]Ассортимент 2019'!$L$57</f>
        <v>10.965</v>
      </c>
      <c r="F39" s="176">
        <f>E39*0.9</f>
        <v>9.868500000000001</v>
      </c>
      <c r="G39" s="176">
        <f>E39*0.85</f>
        <v>9.32025</v>
      </c>
      <c r="H39" s="60">
        <f>E39*0.8</f>
        <v>8.772</v>
      </c>
      <c r="I39" s="125"/>
      <c r="J39" s="31"/>
      <c r="K39" s="31"/>
    </row>
    <row r="40" spans="2:11" s="6" customFormat="1" ht="18" customHeight="1" outlineLevel="1">
      <c r="B40" s="90" t="s">
        <v>141</v>
      </c>
      <c r="C40" s="50" t="s">
        <v>26</v>
      </c>
      <c r="D40" s="58" t="s">
        <v>9</v>
      </c>
      <c r="E40" s="93">
        <f>'[1]новое'!$L$7</f>
        <v>7.201279999999999</v>
      </c>
      <c r="F40" s="93">
        <f>E40*0.9</f>
        <v>6.481151999999999</v>
      </c>
      <c r="G40" s="93">
        <f>E40*0.85</f>
        <v>6.1210879999999985</v>
      </c>
      <c r="H40" s="60">
        <f>E40*0.8</f>
        <v>5.761023999999999</v>
      </c>
      <c r="I40" s="125"/>
      <c r="J40" s="31"/>
      <c r="K40" s="31"/>
    </row>
    <row r="41" spans="2:11" s="6" customFormat="1" ht="18" customHeight="1" outlineLevel="1">
      <c r="B41" s="108" t="s">
        <v>142</v>
      </c>
      <c r="C41" s="134" t="s">
        <v>31</v>
      </c>
      <c r="D41" s="58" t="s">
        <v>9</v>
      </c>
      <c r="E41" s="93">
        <f>'[1]Бейо (3)'!$L$6</f>
        <v>10.586500000000001</v>
      </c>
      <c r="F41" s="93">
        <f>E41*0.9</f>
        <v>9.52785</v>
      </c>
      <c r="G41" s="93">
        <f>E41*0.85</f>
        <v>8.998525</v>
      </c>
      <c r="H41" s="60">
        <f>E41*0.8</f>
        <v>8.4692</v>
      </c>
      <c r="I41" s="125"/>
      <c r="J41" s="31"/>
      <c r="K41" s="31"/>
    </row>
    <row r="42" spans="2:11" s="6" customFormat="1" ht="18.75" outlineLevel="1">
      <c r="B42" s="205" t="s">
        <v>375</v>
      </c>
      <c r="C42" s="200" t="s">
        <v>28</v>
      </c>
      <c r="D42" s="58" t="s">
        <v>11</v>
      </c>
      <c r="E42" s="93">
        <f>'[1]новое'!$L$8</f>
        <v>6.5</v>
      </c>
      <c r="F42" s="93">
        <f>E42*0.9</f>
        <v>5.8500000000000005</v>
      </c>
      <c r="G42" s="93">
        <f>E42*0.85</f>
        <v>5.5249999999999995</v>
      </c>
      <c r="H42" s="60">
        <f>'[1]новое'!$N$8</f>
        <v>5.2</v>
      </c>
      <c r="I42" s="125"/>
      <c r="J42" s="31"/>
      <c r="K42" s="31"/>
    </row>
    <row r="43" spans="2:11" s="6" customFormat="1" ht="18" customHeight="1" outlineLevel="1">
      <c r="B43" s="195"/>
      <c r="C43" s="232"/>
      <c r="D43" s="58" t="s">
        <v>39</v>
      </c>
      <c r="E43" s="132">
        <f>'[1]новое'!$L$9</f>
        <v>15.272499999999999</v>
      </c>
      <c r="F43" s="187">
        <f>E43*0.9</f>
        <v>13.745249999999999</v>
      </c>
      <c r="G43" s="187">
        <f>E43*0.85</f>
        <v>12.981625</v>
      </c>
      <c r="H43" s="60">
        <f>'[1]новое'!$N$8</f>
        <v>5.2</v>
      </c>
      <c r="I43" s="125"/>
      <c r="J43" s="31"/>
      <c r="K43" s="31"/>
    </row>
    <row r="44" spans="2:11" s="6" customFormat="1" ht="18" customHeight="1" outlineLevel="1">
      <c r="B44" s="36" t="s">
        <v>5</v>
      </c>
      <c r="C44" s="36"/>
      <c r="D44" s="36"/>
      <c r="E44" s="36"/>
      <c r="F44" s="36"/>
      <c r="G44" s="36"/>
      <c r="H44" s="36"/>
      <c r="I44" s="125"/>
      <c r="J44" s="31"/>
      <c r="K44" s="31"/>
    </row>
    <row r="45" spans="2:11" s="6" customFormat="1" ht="37.5" outlineLevel="1">
      <c r="B45" s="108" t="s">
        <v>143</v>
      </c>
      <c r="C45" s="106" t="s">
        <v>28</v>
      </c>
      <c r="D45" s="58" t="s">
        <v>35</v>
      </c>
      <c r="E45" s="52">
        <f>'[1]Семо'!$L$4</f>
        <v>9.604999999999999</v>
      </c>
      <c r="F45" s="59">
        <f aca="true" t="shared" si="8" ref="F45:F50">E45*0.9</f>
        <v>8.644499999999999</v>
      </c>
      <c r="G45" s="59">
        <f aca="true" t="shared" si="9" ref="G45:G50">E45*0.85</f>
        <v>8.16425</v>
      </c>
      <c r="H45" s="60">
        <f aca="true" t="shared" si="10" ref="H45:H50">E45*0.8</f>
        <v>7.683999999999999</v>
      </c>
      <c r="I45" s="125"/>
      <c r="J45" s="31"/>
      <c r="K45" s="31"/>
    </row>
    <row r="46" spans="2:11" s="6" customFormat="1" ht="37.5" outlineLevel="1">
      <c r="B46" s="90" t="s">
        <v>144</v>
      </c>
      <c r="C46" s="87" t="s">
        <v>28</v>
      </c>
      <c r="D46" s="58" t="s">
        <v>35</v>
      </c>
      <c r="E46" s="52">
        <f>'[1]новое'!$L$10</f>
        <v>14.398999999999997</v>
      </c>
      <c r="F46" s="59">
        <f t="shared" si="8"/>
        <v>12.959099999999998</v>
      </c>
      <c r="G46" s="59">
        <f t="shared" si="9"/>
        <v>12.239149999999997</v>
      </c>
      <c r="H46" s="60">
        <f t="shared" si="10"/>
        <v>11.519199999999998</v>
      </c>
      <c r="I46" s="125"/>
      <c r="J46" s="31"/>
      <c r="K46" s="31"/>
    </row>
    <row r="47" spans="2:11" s="6" customFormat="1" ht="18" customHeight="1" outlineLevel="1">
      <c r="B47" s="90" t="s">
        <v>145</v>
      </c>
      <c r="C47" s="87" t="s">
        <v>28</v>
      </c>
      <c r="D47" s="58" t="s">
        <v>35</v>
      </c>
      <c r="E47" s="52">
        <f>'[1]новое'!$L$11</f>
        <v>7.98</v>
      </c>
      <c r="F47" s="59">
        <f t="shared" si="8"/>
        <v>7.182</v>
      </c>
      <c r="G47" s="59">
        <f t="shared" si="9"/>
        <v>6.783</v>
      </c>
      <c r="H47" s="60">
        <f t="shared" si="10"/>
        <v>6.384</v>
      </c>
      <c r="I47" s="125"/>
      <c r="J47" s="31"/>
      <c r="K47" s="31"/>
    </row>
    <row r="48" spans="2:11" s="6" customFormat="1" ht="18.75" customHeight="1" outlineLevel="1">
      <c r="B48" s="205" t="s">
        <v>334</v>
      </c>
      <c r="C48" s="200" t="s">
        <v>50</v>
      </c>
      <c r="D48" s="76" t="s">
        <v>35</v>
      </c>
      <c r="E48" s="52">
        <f>'[1]Ассортимент 2018'!$L$6</f>
        <v>7.5008</v>
      </c>
      <c r="F48" s="59">
        <f t="shared" si="8"/>
        <v>6.75072</v>
      </c>
      <c r="G48" s="59">
        <f t="shared" si="9"/>
        <v>6.37568</v>
      </c>
      <c r="H48" s="60">
        <f t="shared" si="10"/>
        <v>6.000640000000001</v>
      </c>
      <c r="I48" s="125"/>
      <c r="J48" s="31"/>
      <c r="K48" s="31"/>
    </row>
    <row r="49" spans="2:11" s="6" customFormat="1" ht="18.75" outlineLevel="1">
      <c r="B49" s="195"/>
      <c r="C49" s="232"/>
      <c r="D49" s="58" t="s">
        <v>13</v>
      </c>
      <c r="E49" s="52">
        <f>'[1]Ассортимент 2018'!$L$7</f>
        <v>12.681600000000001</v>
      </c>
      <c r="F49" s="59">
        <f t="shared" si="8"/>
        <v>11.413440000000001</v>
      </c>
      <c r="G49" s="59">
        <f t="shared" si="9"/>
        <v>10.77936</v>
      </c>
      <c r="H49" s="60">
        <f t="shared" si="10"/>
        <v>10.145280000000001</v>
      </c>
      <c r="I49" s="125"/>
      <c r="J49" s="31"/>
      <c r="K49" s="31"/>
    </row>
    <row r="50" spans="2:11" s="6" customFormat="1" ht="18.75">
      <c r="B50" s="89" t="s">
        <v>335</v>
      </c>
      <c r="C50" s="77" t="s">
        <v>50</v>
      </c>
      <c r="D50" s="76" t="s">
        <v>35</v>
      </c>
      <c r="E50" s="52">
        <f>'[1]Ассортимент 2018'!$L$8</f>
        <v>12.559104</v>
      </c>
      <c r="F50" s="59">
        <f t="shared" si="8"/>
        <v>11.3031936</v>
      </c>
      <c r="G50" s="59">
        <f t="shared" si="9"/>
        <v>10.6752384</v>
      </c>
      <c r="H50" s="60">
        <f t="shared" si="10"/>
        <v>10.0472832</v>
      </c>
      <c r="I50" s="125"/>
      <c r="J50" s="31"/>
      <c r="K50" s="31"/>
    </row>
    <row r="51" spans="2:11" s="6" customFormat="1" ht="18" customHeight="1" outlineLevel="1">
      <c r="B51" s="36" t="s">
        <v>38</v>
      </c>
      <c r="C51" s="36"/>
      <c r="D51" s="36"/>
      <c r="E51" s="36"/>
      <c r="F51" s="36"/>
      <c r="G51" s="36"/>
      <c r="H51" s="36"/>
      <c r="I51" s="125"/>
      <c r="J51" s="31"/>
      <c r="K51" s="31"/>
    </row>
    <row r="52" spans="2:11" s="6" customFormat="1" ht="37.5" outlineLevel="1">
      <c r="B52" s="89" t="s">
        <v>146</v>
      </c>
      <c r="C52" s="133" t="s">
        <v>26</v>
      </c>
      <c r="D52" s="58" t="s">
        <v>14</v>
      </c>
      <c r="E52" s="52">
        <f>'[1]Сингента'!$L$7</f>
        <v>3.1527117999999996</v>
      </c>
      <c r="F52" s="59">
        <f aca="true" t="shared" si="11" ref="F52:F57">E52*0.9</f>
        <v>2.8374406199999997</v>
      </c>
      <c r="G52" s="59">
        <f aca="true" t="shared" si="12" ref="G52:G57">E52*0.85</f>
        <v>2.67980503</v>
      </c>
      <c r="H52" s="60">
        <f aca="true" t="shared" si="13" ref="H52:H57">E52*0.8</f>
        <v>2.52216944</v>
      </c>
      <c r="I52" s="125"/>
      <c r="J52" s="31"/>
      <c r="K52" s="31"/>
    </row>
    <row r="53" spans="2:11" s="6" customFormat="1" ht="18.75" outlineLevel="1">
      <c r="B53" s="205" t="s">
        <v>147</v>
      </c>
      <c r="C53" s="196" t="s">
        <v>26</v>
      </c>
      <c r="D53" s="76" t="s">
        <v>14</v>
      </c>
      <c r="E53" s="63">
        <f>'[1]Сингента'!$L$9</f>
        <v>3.0577715999999997</v>
      </c>
      <c r="F53" s="69">
        <f t="shared" si="11"/>
        <v>2.75199444</v>
      </c>
      <c r="G53" s="69">
        <f t="shared" si="12"/>
        <v>2.59910586</v>
      </c>
      <c r="H53" s="70">
        <f t="shared" si="13"/>
        <v>2.44621728</v>
      </c>
      <c r="I53" s="125"/>
      <c r="J53" s="31"/>
      <c r="K53" s="31"/>
    </row>
    <row r="54" spans="2:11" s="6" customFormat="1" ht="18" customHeight="1" outlineLevel="1">
      <c r="B54" s="227"/>
      <c r="C54" s="210"/>
      <c r="D54" s="76" t="s">
        <v>12</v>
      </c>
      <c r="E54" s="63">
        <v>5.5</v>
      </c>
      <c r="F54" s="69">
        <f>E54*0.9</f>
        <v>4.95</v>
      </c>
      <c r="G54" s="69">
        <f>E54*0.85</f>
        <v>4.675</v>
      </c>
      <c r="H54" s="70" t="s">
        <v>45</v>
      </c>
      <c r="I54" s="125"/>
      <c r="J54" s="31"/>
      <c r="K54" s="31"/>
    </row>
    <row r="55" spans="2:11" s="6" customFormat="1" ht="18.75" outlineLevel="1">
      <c r="B55" s="195"/>
      <c r="C55" s="211"/>
      <c r="D55" s="58" t="s">
        <v>23</v>
      </c>
      <c r="E55" s="63">
        <f>'[1]Сингента'!$L$10</f>
        <v>9.428335</v>
      </c>
      <c r="F55" s="69">
        <f t="shared" si="11"/>
        <v>8.485501500000002</v>
      </c>
      <c r="G55" s="69">
        <f t="shared" si="12"/>
        <v>8.01408475</v>
      </c>
      <c r="H55" s="70" t="s">
        <v>45</v>
      </c>
      <c r="I55" s="125"/>
      <c r="J55" s="31"/>
      <c r="K55" s="31"/>
    </row>
    <row r="56" spans="2:11" s="6" customFormat="1" ht="18.75" outlineLevel="1">
      <c r="B56" s="198" t="s">
        <v>148</v>
      </c>
      <c r="C56" s="196" t="s">
        <v>28</v>
      </c>
      <c r="D56" s="76" t="s">
        <v>52</v>
      </c>
      <c r="E56" s="63">
        <f>'[1]новое'!$L$12</f>
        <v>4.1</v>
      </c>
      <c r="F56" s="69">
        <f t="shared" si="11"/>
        <v>3.69</v>
      </c>
      <c r="G56" s="69">
        <f t="shared" si="12"/>
        <v>3.4849999999999994</v>
      </c>
      <c r="H56" s="70">
        <f t="shared" si="13"/>
        <v>3.28</v>
      </c>
      <c r="I56" s="125"/>
      <c r="J56" s="31"/>
      <c r="K56" s="31"/>
    </row>
    <row r="57" spans="2:11" s="6" customFormat="1" ht="18.75">
      <c r="B57" s="228"/>
      <c r="C57" s="210"/>
      <c r="D57" s="76" t="s">
        <v>39</v>
      </c>
      <c r="E57" s="63">
        <f>'[1]новое'!$L$13</f>
        <v>6.625</v>
      </c>
      <c r="F57" s="69">
        <f t="shared" si="11"/>
        <v>5.9625</v>
      </c>
      <c r="G57" s="69">
        <f t="shared" si="12"/>
        <v>5.63125</v>
      </c>
      <c r="H57" s="70">
        <f t="shared" si="13"/>
        <v>5.300000000000001</v>
      </c>
      <c r="I57" s="125"/>
      <c r="J57" s="31"/>
      <c r="K57" s="31"/>
    </row>
    <row r="58" spans="2:11" s="6" customFormat="1" ht="18" customHeight="1" outlineLevel="1">
      <c r="B58" s="36" t="s">
        <v>40</v>
      </c>
      <c r="C58" s="36"/>
      <c r="D58" s="36"/>
      <c r="E58" s="36"/>
      <c r="F58" s="36"/>
      <c r="G58" s="36"/>
      <c r="H58" s="36"/>
      <c r="I58" s="125"/>
      <c r="J58" s="31"/>
      <c r="K58" s="31"/>
    </row>
    <row r="59" spans="2:11" s="6" customFormat="1" ht="18" customHeight="1" outlineLevel="1">
      <c r="B59" s="198" t="s">
        <v>399</v>
      </c>
      <c r="C59" s="200" t="s">
        <v>54</v>
      </c>
      <c r="D59" s="58" t="s">
        <v>35</v>
      </c>
      <c r="E59" s="63">
        <f>'[1]Ассортимент на 2016 год'!$L$7</f>
        <v>12.2925</v>
      </c>
      <c r="F59" s="59">
        <f>E59*0.9</f>
        <v>11.06325</v>
      </c>
      <c r="G59" s="59">
        <f>E59*0.85</f>
        <v>10.448625</v>
      </c>
      <c r="H59" s="60">
        <f>E59*0.8</f>
        <v>9.834000000000001</v>
      </c>
      <c r="I59" s="125"/>
      <c r="J59" s="31"/>
      <c r="K59" s="31"/>
    </row>
    <row r="60" spans="2:11" s="6" customFormat="1" ht="18" customHeight="1" outlineLevel="1">
      <c r="B60" s="226"/>
      <c r="C60" s="209" t="s">
        <v>54</v>
      </c>
      <c r="D60" s="58" t="s">
        <v>13</v>
      </c>
      <c r="E60" s="63">
        <f>'[1]Ассортимент на 2016 год'!$L$6</f>
        <v>22.1925</v>
      </c>
      <c r="F60" s="59">
        <f>E60*0.9</f>
        <v>19.97325</v>
      </c>
      <c r="G60" s="59">
        <f>E60*0.85</f>
        <v>18.863625</v>
      </c>
      <c r="H60" s="60">
        <f>E60*0.8</f>
        <v>17.754</v>
      </c>
      <c r="I60" s="125"/>
      <c r="J60" s="31"/>
      <c r="K60" s="31"/>
    </row>
    <row r="61" spans="2:11" s="6" customFormat="1" ht="18" customHeight="1" outlineLevel="1">
      <c r="B61" s="205" t="s">
        <v>149</v>
      </c>
      <c r="C61" s="200" t="s">
        <v>50</v>
      </c>
      <c r="D61" s="58" t="s">
        <v>35</v>
      </c>
      <c r="E61" s="52">
        <f>'[1]новое'!$L$15</f>
        <v>14.568105599999999</v>
      </c>
      <c r="F61" s="59">
        <f>E61*0.9</f>
        <v>13.11129504</v>
      </c>
      <c r="G61" s="59">
        <f>E61*0.85</f>
        <v>12.38288976</v>
      </c>
      <c r="H61" s="60">
        <f>E61*0.8</f>
        <v>11.65448448</v>
      </c>
      <c r="I61" s="125"/>
      <c r="J61" s="31"/>
      <c r="K61" s="31"/>
    </row>
    <row r="62" spans="2:11" s="6" customFormat="1" ht="18.75">
      <c r="B62" s="195"/>
      <c r="C62" s="209"/>
      <c r="D62" s="58" t="s">
        <v>13</v>
      </c>
      <c r="E62" s="52">
        <f>'[1]новое'!$L$14</f>
        <v>27.185024</v>
      </c>
      <c r="F62" s="59">
        <f>E62*0.9</f>
        <v>24.4665216</v>
      </c>
      <c r="G62" s="59">
        <f>E62*0.85</f>
        <v>23.107270399999997</v>
      </c>
      <c r="H62" s="60">
        <f>E62*0.8</f>
        <v>21.7480192</v>
      </c>
      <c r="I62" s="125"/>
      <c r="J62" s="31"/>
      <c r="K62" s="31"/>
    </row>
    <row r="63" spans="2:11" s="6" customFormat="1" ht="18.75">
      <c r="B63" s="194" t="s">
        <v>392</v>
      </c>
      <c r="C63" s="200" t="s">
        <v>50</v>
      </c>
      <c r="D63" s="58" t="s">
        <v>35</v>
      </c>
      <c r="E63" s="60" t="s">
        <v>45</v>
      </c>
      <c r="F63" s="60" t="s">
        <v>45</v>
      </c>
      <c r="G63" s="60" t="s">
        <v>45</v>
      </c>
      <c r="H63" s="60" t="s">
        <v>45</v>
      </c>
      <c r="I63" s="125"/>
      <c r="J63" s="31"/>
      <c r="K63" s="31"/>
    </row>
    <row r="64" spans="2:11" s="6" customFormat="1" ht="18.75">
      <c r="B64" s="195"/>
      <c r="C64" s="209"/>
      <c r="D64" s="58" t="s">
        <v>13</v>
      </c>
      <c r="E64" s="60" t="s">
        <v>45</v>
      </c>
      <c r="F64" s="60" t="s">
        <v>45</v>
      </c>
      <c r="G64" s="60" t="s">
        <v>45</v>
      </c>
      <c r="H64" s="60" t="s">
        <v>45</v>
      </c>
      <c r="I64" s="125"/>
      <c r="J64" s="31"/>
      <c r="K64" s="31"/>
    </row>
    <row r="65" spans="2:11" s="6" customFormat="1" ht="18.75">
      <c r="B65" s="194" t="s">
        <v>391</v>
      </c>
      <c r="C65" s="200" t="s">
        <v>50</v>
      </c>
      <c r="D65" s="58" t="s">
        <v>35</v>
      </c>
      <c r="E65" s="60" t="s">
        <v>45</v>
      </c>
      <c r="F65" s="60" t="s">
        <v>45</v>
      </c>
      <c r="G65" s="60" t="s">
        <v>45</v>
      </c>
      <c r="H65" s="60" t="s">
        <v>45</v>
      </c>
      <c r="I65" s="125"/>
      <c r="J65" s="31"/>
      <c r="K65" s="31"/>
    </row>
    <row r="66" spans="2:11" s="6" customFormat="1" ht="18.75">
      <c r="B66" s="195"/>
      <c r="C66" s="209"/>
      <c r="D66" s="58" t="s">
        <v>13</v>
      </c>
      <c r="E66" s="60" t="s">
        <v>45</v>
      </c>
      <c r="F66" s="60" t="s">
        <v>45</v>
      </c>
      <c r="G66" s="60" t="s">
        <v>45</v>
      </c>
      <c r="H66" s="60" t="s">
        <v>45</v>
      </c>
      <c r="I66" s="125"/>
      <c r="J66" s="31"/>
      <c r="K66" s="31"/>
    </row>
    <row r="67" spans="2:11" s="6" customFormat="1" ht="18.75">
      <c r="B67" s="194" t="s">
        <v>389</v>
      </c>
      <c r="C67" s="200" t="s">
        <v>390</v>
      </c>
      <c r="D67" s="58" t="s">
        <v>35</v>
      </c>
      <c r="E67" s="52">
        <f>'[1]Ассортимент 2019'!$L$47</f>
        <v>9.470037499999998</v>
      </c>
      <c r="F67" s="59">
        <f>E67*0.9</f>
        <v>8.523033749999998</v>
      </c>
      <c r="G67" s="59">
        <f>E67*0.85</f>
        <v>8.049531874999998</v>
      </c>
      <c r="H67" s="60">
        <f>E67*0.8</f>
        <v>7.576029999999999</v>
      </c>
      <c r="I67" s="125"/>
      <c r="J67" s="31"/>
      <c r="K67" s="31"/>
    </row>
    <row r="68" spans="2:11" s="6" customFormat="1" ht="18.75">
      <c r="B68" s="195"/>
      <c r="C68" s="209"/>
      <c r="D68" s="58" t="s">
        <v>13</v>
      </c>
      <c r="E68" s="52">
        <f>'[1]Ассортимент 2019'!$L$48</f>
        <v>16.402575</v>
      </c>
      <c r="F68" s="59">
        <f>E68*0.9</f>
        <v>14.7623175</v>
      </c>
      <c r="G68" s="59">
        <f>E68*0.85</f>
        <v>13.942188749999998</v>
      </c>
      <c r="H68" s="60">
        <f>E68*0.8</f>
        <v>13.12206</v>
      </c>
      <c r="I68" s="125"/>
      <c r="J68" s="31"/>
      <c r="K68" s="31"/>
    </row>
    <row r="69" spans="2:11" s="6" customFormat="1" ht="20.25" outlineLevel="1">
      <c r="B69" s="36" t="s">
        <v>6</v>
      </c>
      <c r="C69" s="36"/>
      <c r="D69" s="36"/>
      <c r="E69" s="36"/>
      <c r="F69" s="36"/>
      <c r="G69" s="36"/>
      <c r="H69" s="36"/>
      <c r="I69" s="125"/>
      <c r="J69" s="31"/>
      <c r="K69" s="31"/>
    </row>
    <row r="70" spans="2:11" s="6" customFormat="1" ht="18.75" outlineLevel="1">
      <c r="B70" s="108" t="s">
        <v>150</v>
      </c>
      <c r="C70" s="61" t="s">
        <v>29</v>
      </c>
      <c r="D70" s="61" t="s">
        <v>35</v>
      </c>
      <c r="E70" s="91">
        <f>'[1]новое'!$L$33</f>
        <v>15.252769799999998</v>
      </c>
      <c r="F70" s="91">
        <f>E70*0.9</f>
        <v>13.727492819999998</v>
      </c>
      <c r="G70" s="91">
        <f>E70*0.85</f>
        <v>12.964854329999998</v>
      </c>
      <c r="H70" s="92">
        <f>E70*0.8</f>
        <v>12.20221584</v>
      </c>
      <c r="I70" s="125"/>
      <c r="J70" s="31"/>
      <c r="K70" s="31"/>
    </row>
    <row r="71" spans="2:11" s="6" customFormat="1" ht="19.5" customHeight="1" outlineLevel="1">
      <c r="B71" s="194" t="s">
        <v>394</v>
      </c>
      <c r="C71" s="200" t="s">
        <v>50</v>
      </c>
      <c r="D71" s="139" t="s">
        <v>35</v>
      </c>
      <c r="E71" s="92" t="s">
        <v>45</v>
      </c>
      <c r="F71" s="92" t="s">
        <v>45</v>
      </c>
      <c r="G71" s="92" t="s">
        <v>45</v>
      </c>
      <c r="H71" s="92" t="s">
        <v>45</v>
      </c>
      <c r="I71" s="125"/>
      <c r="J71" s="31"/>
      <c r="K71" s="31"/>
    </row>
    <row r="72" spans="2:11" s="6" customFormat="1" ht="21" customHeight="1" outlineLevel="1">
      <c r="B72" s="195"/>
      <c r="C72" s="209"/>
      <c r="D72" s="139" t="s">
        <v>13</v>
      </c>
      <c r="E72" s="92" t="s">
        <v>45</v>
      </c>
      <c r="F72" s="92" t="s">
        <v>45</v>
      </c>
      <c r="G72" s="92" t="s">
        <v>45</v>
      </c>
      <c r="H72" s="92" t="s">
        <v>45</v>
      </c>
      <c r="I72" s="125"/>
      <c r="J72" s="31"/>
      <c r="K72" s="31"/>
    </row>
    <row r="73" spans="2:11" s="6" customFormat="1" ht="18" customHeight="1" outlineLevel="1">
      <c r="B73" s="198" t="s">
        <v>395</v>
      </c>
      <c r="C73" s="196" t="s">
        <v>26</v>
      </c>
      <c r="D73" s="58" t="s">
        <v>35</v>
      </c>
      <c r="E73" s="59">
        <f>'[1]Ассортимент на 2016 год'!$L$40</f>
        <v>10.754304000000001</v>
      </c>
      <c r="F73" s="59">
        <f aca="true" t="shared" si="14" ref="F73:F80">E73*0.9</f>
        <v>9.678873600000001</v>
      </c>
      <c r="G73" s="59">
        <f aca="true" t="shared" si="15" ref="G73:G80">E73*0.85</f>
        <v>9.1411584</v>
      </c>
      <c r="H73" s="120">
        <f aca="true" t="shared" si="16" ref="H73:H80">E73*0.8</f>
        <v>8.603443200000001</v>
      </c>
      <c r="I73" s="125"/>
      <c r="J73" s="31"/>
      <c r="K73" s="31"/>
    </row>
    <row r="74" spans="2:11" s="6" customFormat="1" ht="18" customHeight="1" outlineLevel="1">
      <c r="B74" s="226"/>
      <c r="C74" s="211"/>
      <c r="D74" s="58" t="s">
        <v>13</v>
      </c>
      <c r="E74" s="59">
        <f>'[1]Ассортимент на 2016 год'!$L$41</f>
        <v>19.304608</v>
      </c>
      <c r="F74" s="59">
        <f t="shared" si="14"/>
        <v>17.374147200000003</v>
      </c>
      <c r="G74" s="59">
        <f t="shared" si="15"/>
        <v>16.4089168</v>
      </c>
      <c r="H74" s="120">
        <f t="shared" si="16"/>
        <v>15.443686400000002</v>
      </c>
      <c r="I74" s="125"/>
      <c r="J74" s="31"/>
      <c r="K74" s="31"/>
    </row>
    <row r="75" spans="2:11" s="6" customFormat="1" ht="18" customHeight="1" outlineLevel="1">
      <c r="B75" s="198" t="s">
        <v>396</v>
      </c>
      <c r="C75" s="196" t="s">
        <v>58</v>
      </c>
      <c r="D75" s="58" t="s">
        <v>35</v>
      </c>
      <c r="E75" s="59">
        <f>'[1]Ассортимент на 2016 год'!$L$42</f>
        <v>11.780999999999999</v>
      </c>
      <c r="F75" s="59">
        <f t="shared" si="14"/>
        <v>10.6029</v>
      </c>
      <c r="G75" s="59">
        <f t="shared" si="15"/>
        <v>10.013849999999998</v>
      </c>
      <c r="H75" s="120">
        <f t="shared" si="16"/>
        <v>9.4248</v>
      </c>
      <c r="I75" s="125"/>
      <c r="J75" s="31"/>
      <c r="K75" s="31"/>
    </row>
    <row r="76" spans="2:11" s="6" customFormat="1" ht="18" customHeight="1" outlineLevel="1">
      <c r="B76" s="226"/>
      <c r="C76" s="211"/>
      <c r="D76" s="58" t="s">
        <v>13</v>
      </c>
      <c r="E76" s="59">
        <f>'[1]Ассортимент на 2016 год'!$L$43</f>
        <v>21.554399999999998</v>
      </c>
      <c r="F76" s="59">
        <f t="shared" si="14"/>
        <v>19.39896</v>
      </c>
      <c r="G76" s="59">
        <f t="shared" si="15"/>
        <v>18.321239999999996</v>
      </c>
      <c r="H76" s="60">
        <f t="shared" si="16"/>
        <v>17.24352</v>
      </c>
      <c r="I76" s="125"/>
      <c r="J76" s="31"/>
      <c r="K76" s="31"/>
    </row>
    <row r="77" spans="2:11" s="6" customFormat="1" ht="18.75">
      <c r="B77" s="198" t="s">
        <v>151</v>
      </c>
      <c r="C77" s="229" t="s">
        <v>26</v>
      </c>
      <c r="D77" s="58" t="s">
        <v>35</v>
      </c>
      <c r="E77" s="52">
        <f>'[1]Ассортимент на 2016 год'!$L$31</f>
        <v>7.167360000000001</v>
      </c>
      <c r="F77" s="59">
        <f t="shared" si="14"/>
        <v>6.450624000000001</v>
      </c>
      <c r="G77" s="59">
        <f t="shared" si="15"/>
        <v>6.092256000000001</v>
      </c>
      <c r="H77" s="60">
        <f t="shared" si="16"/>
        <v>5.733888000000001</v>
      </c>
      <c r="I77" s="125"/>
      <c r="J77" s="31"/>
      <c r="K77" s="31"/>
    </row>
    <row r="78" spans="2:11" s="6" customFormat="1" ht="18.75" outlineLevel="1">
      <c r="B78" s="228"/>
      <c r="C78" s="230"/>
      <c r="D78" s="76" t="s">
        <v>13</v>
      </c>
      <c r="E78" s="69">
        <f>'[1]Ассортимент на 2016 год'!$L$32</f>
        <v>12.164904000000003</v>
      </c>
      <c r="F78" s="69">
        <f t="shared" si="14"/>
        <v>10.948413600000004</v>
      </c>
      <c r="G78" s="69">
        <f t="shared" si="15"/>
        <v>10.340168400000003</v>
      </c>
      <c r="H78" s="69">
        <f t="shared" si="16"/>
        <v>9.731923200000004</v>
      </c>
      <c r="I78" s="125"/>
      <c r="J78" s="31"/>
      <c r="K78" s="31"/>
    </row>
    <row r="79" spans="2:11" s="6" customFormat="1" ht="18.75" customHeight="1" outlineLevel="1">
      <c r="B79" s="198" t="s">
        <v>152</v>
      </c>
      <c r="C79" s="196" t="s">
        <v>42</v>
      </c>
      <c r="D79" s="58" t="s">
        <v>35</v>
      </c>
      <c r="E79" s="52">
        <f>'[1]Ассортимент на 2016 год'!$L$46</f>
        <v>11.685333333333334</v>
      </c>
      <c r="F79" s="59">
        <f t="shared" si="14"/>
        <v>10.516800000000002</v>
      </c>
      <c r="G79" s="59">
        <f t="shared" si="15"/>
        <v>9.932533333333334</v>
      </c>
      <c r="H79" s="121">
        <f t="shared" si="16"/>
        <v>9.348266666666667</v>
      </c>
      <c r="I79" s="125"/>
      <c r="J79" s="31"/>
      <c r="K79" s="31"/>
    </row>
    <row r="80" spans="2:11" s="6" customFormat="1" ht="18.75" customHeight="1" outlineLevel="1">
      <c r="B80" s="226"/>
      <c r="C80" s="211"/>
      <c r="D80" s="58" t="s">
        <v>13</v>
      </c>
      <c r="E80" s="59">
        <f>'[1]Ассортимент на 2016 год'!$L$47</f>
        <v>21.050666666666668</v>
      </c>
      <c r="F80" s="59">
        <f t="shared" si="14"/>
        <v>18.945600000000002</v>
      </c>
      <c r="G80" s="59">
        <f t="shared" si="15"/>
        <v>17.893066666666666</v>
      </c>
      <c r="H80" s="121">
        <f t="shared" si="16"/>
        <v>16.840533333333337</v>
      </c>
      <c r="I80" s="125"/>
      <c r="J80" s="31"/>
      <c r="K80" s="31"/>
    </row>
    <row r="81" spans="2:11" s="6" customFormat="1" ht="18.75" customHeight="1" outlineLevel="1">
      <c r="B81" s="108" t="s">
        <v>153</v>
      </c>
      <c r="C81" s="139" t="s">
        <v>27</v>
      </c>
      <c r="D81" s="76" t="s">
        <v>35</v>
      </c>
      <c r="E81" s="69">
        <f>'[1]новое'!$L$32</f>
        <v>11.395060000000003</v>
      </c>
      <c r="F81" s="69">
        <f>E81*0.9</f>
        <v>10.255554000000002</v>
      </c>
      <c r="G81" s="69">
        <f>E81*0.85</f>
        <v>9.685801000000001</v>
      </c>
      <c r="H81" s="70">
        <f>E81*0.8</f>
        <v>9.116048000000003</v>
      </c>
      <c r="I81" s="125"/>
      <c r="J81" s="31"/>
      <c r="K81" s="31"/>
    </row>
    <row r="82" spans="2:11" s="6" customFormat="1" ht="18.75" customHeight="1" outlineLevel="1">
      <c r="B82" s="198" t="s">
        <v>154</v>
      </c>
      <c r="C82" s="196" t="s">
        <v>28</v>
      </c>
      <c r="D82" s="58" t="s">
        <v>35</v>
      </c>
      <c r="E82" s="59">
        <f>'[1]новое'!$L$30</f>
        <v>10.818000000000001</v>
      </c>
      <c r="F82" s="59">
        <f aca="true" t="shared" si="17" ref="F82:F91">E82*0.9</f>
        <v>9.736200000000002</v>
      </c>
      <c r="G82" s="59">
        <f aca="true" t="shared" si="18" ref="G82:G91">E82*0.85</f>
        <v>9.195300000000001</v>
      </c>
      <c r="H82" s="60">
        <f aca="true" t="shared" si="19" ref="H82:H87">E82*0.8</f>
        <v>8.6544</v>
      </c>
      <c r="I82" s="125"/>
      <c r="J82" s="31"/>
      <c r="K82" s="31"/>
    </row>
    <row r="83" spans="2:11" s="6" customFormat="1" ht="18" customHeight="1" outlineLevel="1">
      <c r="B83" s="228"/>
      <c r="C83" s="210"/>
      <c r="D83" s="76" t="s">
        <v>13</v>
      </c>
      <c r="E83" s="69">
        <f>'[1]новое'!$L$31</f>
        <v>19.5545</v>
      </c>
      <c r="F83" s="69">
        <f t="shared" si="17"/>
        <v>17.599050000000002</v>
      </c>
      <c r="G83" s="59">
        <f t="shared" si="18"/>
        <v>16.621325</v>
      </c>
      <c r="H83" s="59">
        <f t="shared" si="19"/>
        <v>15.643600000000001</v>
      </c>
      <c r="I83" s="173"/>
      <c r="J83" s="31"/>
      <c r="K83" s="31"/>
    </row>
    <row r="84" spans="2:11" s="6" customFormat="1" ht="18.75" customHeight="1" outlineLevel="1">
      <c r="B84" s="198" t="s">
        <v>482</v>
      </c>
      <c r="C84" s="196" t="s">
        <v>28</v>
      </c>
      <c r="D84" s="58" t="s">
        <v>35</v>
      </c>
      <c r="E84" s="52">
        <f>'[1]новое'!$L$28</f>
        <v>12.699000000000002</v>
      </c>
      <c r="F84" s="59">
        <f t="shared" si="17"/>
        <v>11.429100000000002</v>
      </c>
      <c r="G84" s="74">
        <f t="shared" si="18"/>
        <v>10.794150000000002</v>
      </c>
      <c r="H84" s="75">
        <f t="shared" si="19"/>
        <v>10.159200000000002</v>
      </c>
      <c r="I84" s="125"/>
      <c r="J84" s="31"/>
      <c r="K84" s="31"/>
    </row>
    <row r="85" spans="2:11" s="6" customFormat="1" ht="18.75" outlineLevel="1">
      <c r="B85" s="228"/>
      <c r="C85" s="210"/>
      <c r="D85" s="58" t="s">
        <v>13</v>
      </c>
      <c r="E85" s="52">
        <f>'[1]новое'!$L$29</f>
        <v>22.788</v>
      </c>
      <c r="F85" s="74">
        <f t="shared" si="17"/>
        <v>20.5092</v>
      </c>
      <c r="G85" s="74">
        <f t="shared" si="18"/>
        <v>19.3698</v>
      </c>
      <c r="H85" s="75">
        <f t="shared" si="19"/>
        <v>18.2304</v>
      </c>
      <c r="I85" s="125"/>
      <c r="J85" s="31"/>
      <c r="K85" s="31"/>
    </row>
    <row r="86" spans="2:11" s="6" customFormat="1" ht="18.75" customHeight="1" outlineLevel="1">
      <c r="B86" s="198" t="s">
        <v>155</v>
      </c>
      <c r="C86" s="196" t="s">
        <v>29</v>
      </c>
      <c r="D86" s="72" t="s">
        <v>13</v>
      </c>
      <c r="E86" s="73">
        <f>'[1]Нунемс'!$L$5</f>
        <v>26.464576</v>
      </c>
      <c r="F86" s="74">
        <f t="shared" si="17"/>
        <v>23.818118400000003</v>
      </c>
      <c r="G86" s="74">
        <f t="shared" si="18"/>
        <v>22.4948896</v>
      </c>
      <c r="H86" s="75">
        <f t="shared" si="19"/>
        <v>21.1716608</v>
      </c>
      <c r="I86" s="173"/>
      <c r="J86" s="31"/>
      <c r="K86" s="31"/>
    </row>
    <row r="87" spans="2:11" s="6" customFormat="1" ht="21.75" customHeight="1" outlineLevel="1">
      <c r="B87" s="228"/>
      <c r="C87" s="210"/>
      <c r="D87" s="76" t="s">
        <v>35</v>
      </c>
      <c r="E87" s="69">
        <f>'[1]Нунемс'!$L$6</f>
        <v>14.356038</v>
      </c>
      <c r="F87" s="69">
        <f t="shared" si="17"/>
        <v>12.9204342</v>
      </c>
      <c r="G87" s="69">
        <f t="shared" si="18"/>
        <v>12.2026323</v>
      </c>
      <c r="H87" s="70">
        <f t="shared" si="19"/>
        <v>11.4848304</v>
      </c>
      <c r="I87" s="125"/>
      <c r="J87" s="31"/>
      <c r="K87" s="31"/>
    </row>
    <row r="88" spans="2:11" s="6" customFormat="1" ht="18.75" outlineLevel="1">
      <c r="B88" s="198" t="s">
        <v>156</v>
      </c>
      <c r="C88" s="196" t="s">
        <v>50</v>
      </c>
      <c r="D88" s="58" t="s">
        <v>35</v>
      </c>
      <c r="E88" s="52">
        <f>'[1]Ассортимент на 2016 год'!$L$37</f>
        <v>11.677344000000002</v>
      </c>
      <c r="F88" s="59">
        <f t="shared" si="17"/>
        <v>10.509609600000001</v>
      </c>
      <c r="G88" s="59">
        <f t="shared" si="18"/>
        <v>9.9257424</v>
      </c>
      <c r="H88" s="60">
        <f aca="true" t="shared" si="20" ref="H88:H93">E88*0.8</f>
        <v>9.341875200000002</v>
      </c>
      <c r="I88" s="125"/>
      <c r="J88" s="31"/>
      <c r="K88" s="31"/>
    </row>
    <row r="89" spans="2:11" s="6" customFormat="1" ht="18.75" outlineLevel="1">
      <c r="B89" s="228"/>
      <c r="C89" s="210"/>
      <c r="D89" s="76" t="s">
        <v>13</v>
      </c>
      <c r="E89" s="59">
        <f>'[1]Ассортимент на 2016 год'!$L$38</f>
        <v>22.349356</v>
      </c>
      <c r="F89" s="59">
        <f t="shared" si="17"/>
        <v>20.1144204</v>
      </c>
      <c r="G89" s="59">
        <f t="shared" si="18"/>
        <v>18.9969526</v>
      </c>
      <c r="H89" s="59">
        <f t="shared" si="20"/>
        <v>17.8794848</v>
      </c>
      <c r="I89" s="125"/>
      <c r="J89" s="31"/>
      <c r="K89" s="31"/>
    </row>
    <row r="90" spans="2:11" s="6" customFormat="1" ht="18" customHeight="1" outlineLevel="1">
      <c r="B90" s="198" t="s">
        <v>398</v>
      </c>
      <c r="C90" s="196" t="s">
        <v>50</v>
      </c>
      <c r="D90" s="58" t="s">
        <v>35</v>
      </c>
      <c r="E90" s="74">
        <f>'[1]Ассортимент на 2016 год'!$L$34</f>
        <v>13.863040000000002</v>
      </c>
      <c r="F90" s="74">
        <f t="shared" si="17"/>
        <v>12.476736000000002</v>
      </c>
      <c r="G90" s="74">
        <f t="shared" si="18"/>
        <v>11.783584000000001</v>
      </c>
      <c r="H90" s="75">
        <f t="shared" si="20"/>
        <v>11.090432000000002</v>
      </c>
      <c r="I90" s="125"/>
      <c r="J90" s="31"/>
      <c r="K90" s="31"/>
    </row>
    <row r="91" spans="2:11" s="6" customFormat="1" ht="18.75" customHeight="1" outlineLevel="1">
      <c r="B91" s="228"/>
      <c r="C91" s="210"/>
      <c r="D91" s="58" t="s">
        <v>13</v>
      </c>
      <c r="E91" s="74">
        <f>'[1]Ассортимент на 2016 год'!$L$35</f>
        <v>25.406080000000003</v>
      </c>
      <c r="F91" s="74">
        <f t="shared" si="17"/>
        <v>22.865472000000004</v>
      </c>
      <c r="G91" s="74">
        <f t="shared" si="18"/>
        <v>21.595168</v>
      </c>
      <c r="H91" s="75">
        <f t="shared" si="20"/>
        <v>20.324864000000005</v>
      </c>
      <c r="I91" s="125"/>
      <c r="J91" s="31"/>
      <c r="K91" s="31"/>
    </row>
    <row r="92" spans="2:11" s="6" customFormat="1" ht="18.75" outlineLevel="1">
      <c r="B92" s="205" t="s">
        <v>397</v>
      </c>
      <c r="C92" s="196" t="s">
        <v>50</v>
      </c>
      <c r="D92" s="58" t="s">
        <v>35</v>
      </c>
      <c r="E92" s="52">
        <f>'[1]Ассортимент 2018'!$L$9</f>
        <v>13.320812999999996</v>
      </c>
      <c r="F92" s="59">
        <f>E92*0.9</f>
        <v>11.988731699999997</v>
      </c>
      <c r="G92" s="59">
        <f>E92*0.85</f>
        <v>11.322691049999996</v>
      </c>
      <c r="H92" s="60">
        <f t="shared" si="20"/>
        <v>10.656650399999997</v>
      </c>
      <c r="I92" s="125"/>
      <c r="J92" s="31"/>
      <c r="K92" s="31"/>
    </row>
    <row r="93" spans="2:11" s="6" customFormat="1" ht="20.25" customHeight="1" outlineLevel="1">
      <c r="B93" s="195"/>
      <c r="C93" s="197"/>
      <c r="D93" s="58" t="s">
        <v>13</v>
      </c>
      <c r="E93" s="52">
        <f>'[1]Ассортимент 2018'!$L$10</f>
        <v>23.514303999999996</v>
      </c>
      <c r="F93" s="59">
        <f>E93*0.9</f>
        <v>21.162873599999998</v>
      </c>
      <c r="G93" s="59">
        <f>E93*0.85</f>
        <v>19.987158399999995</v>
      </c>
      <c r="H93" s="60">
        <f t="shared" si="20"/>
        <v>18.811443199999996</v>
      </c>
      <c r="I93" s="125"/>
      <c r="J93" s="31"/>
      <c r="K93" s="31"/>
    </row>
    <row r="94" spans="2:11" s="6" customFormat="1" ht="20.25" customHeight="1" outlineLevel="1">
      <c r="B94" s="194" t="s">
        <v>393</v>
      </c>
      <c r="C94" s="196" t="s">
        <v>27</v>
      </c>
      <c r="D94" s="58" t="s">
        <v>35</v>
      </c>
      <c r="E94" s="52">
        <f>'[1]Ассортимент 2019'!$L$39</f>
        <v>16.03284</v>
      </c>
      <c r="F94" s="59">
        <f>E94*0.9</f>
        <v>14.429556</v>
      </c>
      <c r="G94" s="59">
        <f>E94*0.85</f>
        <v>13.627914</v>
      </c>
      <c r="H94" s="60">
        <f>E94*0.8</f>
        <v>12.826272000000001</v>
      </c>
      <c r="I94" s="125"/>
      <c r="J94" s="31"/>
      <c r="K94" s="31"/>
    </row>
    <row r="95" spans="2:11" s="6" customFormat="1" ht="20.25" customHeight="1" outlineLevel="1">
      <c r="B95" s="195"/>
      <c r="C95" s="197" t="s">
        <v>27</v>
      </c>
      <c r="D95" s="58" t="s">
        <v>13</v>
      </c>
      <c r="E95" s="52">
        <f>'[1]Ассортимент 2019'!$L$40</f>
        <v>29.3322</v>
      </c>
      <c r="F95" s="59">
        <f>E95*0.9</f>
        <v>26.39898</v>
      </c>
      <c r="G95" s="59">
        <f>E95*0.85</f>
        <v>24.93237</v>
      </c>
      <c r="H95" s="60">
        <f>E95*0.8</f>
        <v>23.465760000000003</v>
      </c>
      <c r="I95" s="125"/>
      <c r="J95" s="31"/>
      <c r="K95" s="31"/>
    </row>
    <row r="96" spans="2:11" s="6" customFormat="1" ht="20.25" customHeight="1" outlineLevel="1">
      <c r="B96" s="36" t="s">
        <v>47</v>
      </c>
      <c r="C96" s="36"/>
      <c r="D96" s="36"/>
      <c r="E96" s="36"/>
      <c r="F96" s="36"/>
      <c r="G96" s="36"/>
      <c r="H96" s="36"/>
      <c r="I96" s="125"/>
      <c r="J96" s="31"/>
      <c r="K96" s="31"/>
    </row>
    <row r="97" spans="2:11" s="6" customFormat="1" ht="37.5" outlineLevel="1">
      <c r="B97" s="90" t="s">
        <v>157</v>
      </c>
      <c r="C97" s="54" t="s">
        <v>28</v>
      </c>
      <c r="D97" s="58" t="s">
        <v>35</v>
      </c>
      <c r="E97" s="52" t="s">
        <v>45</v>
      </c>
      <c r="F97" s="52" t="s">
        <v>45</v>
      </c>
      <c r="G97" s="52" t="s">
        <v>45</v>
      </c>
      <c r="H97" s="53" t="s">
        <v>45</v>
      </c>
      <c r="I97" s="125"/>
      <c r="J97" s="31"/>
      <c r="K97" s="31"/>
    </row>
    <row r="98" spans="2:11" s="6" customFormat="1" ht="18.75" outlineLevel="1">
      <c r="B98" s="198" t="s">
        <v>158</v>
      </c>
      <c r="C98" s="196" t="s">
        <v>28</v>
      </c>
      <c r="D98" s="58" t="s">
        <v>35</v>
      </c>
      <c r="E98" s="52">
        <f>'[1]Ассортимент на 2016 год'!$L$147</f>
        <v>5.4652</v>
      </c>
      <c r="F98" s="52">
        <f>E98*0.9</f>
        <v>4.91868</v>
      </c>
      <c r="G98" s="52">
        <f>E98*0.85</f>
        <v>4.6454200000000005</v>
      </c>
      <c r="H98" s="53">
        <f>E98*0.8</f>
        <v>4.37216</v>
      </c>
      <c r="I98" s="125"/>
      <c r="J98" s="31"/>
      <c r="K98" s="31"/>
    </row>
    <row r="99" spans="2:11" s="6" customFormat="1" ht="18.75" outlineLevel="1">
      <c r="B99" s="226"/>
      <c r="C99" s="197"/>
      <c r="D99" s="58" t="s">
        <v>13</v>
      </c>
      <c r="E99" s="52">
        <f>'[1]Ассортимент на 2016 год'!$L$148</f>
        <v>8.262</v>
      </c>
      <c r="F99" s="52">
        <f>E99*0.9</f>
        <v>7.4358</v>
      </c>
      <c r="G99" s="52">
        <f>E99*0.85</f>
        <v>7.0227</v>
      </c>
      <c r="H99" s="53">
        <f>E99*0.8</f>
        <v>6.6096</v>
      </c>
      <c r="I99" s="125"/>
      <c r="J99" s="31"/>
      <c r="K99" s="31"/>
    </row>
    <row r="100" spans="2:11" s="6" customFormat="1" ht="17.25" customHeight="1" outlineLevel="1">
      <c r="B100" s="205" t="s">
        <v>159</v>
      </c>
      <c r="C100" s="196" t="s">
        <v>26</v>
      </c>
      <c r="D100" s="58" t="s">
        <v>35</v>
      </c>
      <c r="E100" s="52">
        <f>'[1]Ассортимент на 2016 год'!$L$44</f>
        <v>8.905824</v>
      </c>
      <c r="F100" s="52">
        <f>E100*0.9</f>
        <v>8.015241600000001</v>
      </c>
      <c r="G100" s="52">
        <f>E100*0.85</f>
        <v>7.569950400000001</v>
      </c>
      <c r="H100" s="53">
        <f>E100*0.8</f>
        <v>7.124659200000001</v>
      </c>
      <c r="I100" s="125"/>
      <c r="J100" s="31"/>
      <c r="K100" s="31"/>
    </row>
    <row r="101" spans="2:11" s="6" customFormat="1" ht="18.75" outlineLevel="1">
      <c r="B101" s="195"/>
      <c r="C101" s="197"/>
      <c r="D101" s="58" t="s">
        <v>13</v>
      </c>
      <c r="E101" s="52">
        <f>'[1]Ассортимент на 2016 год'!$L$45</f>
        <v>16.000812</v>
      </c>
      <c r="F101" s="52">
        <f>E101*0.9</f>
        <v>14.4007308</v>
      </c>
      <c r="G101" s="52">
        <f>E101*0.85</f>
        <v>13.600690199999999</v>
      </c>
      <c r="H101" s="53">
        <f>E101*0.8</f>
        <v>12.8006496</v>
      </c>
      <c r="I101" s="125"/>
      <c r="J101" s="31"/>
      <c r="K101" s="31"/>
    </row>
    <row r="102" spans="2:11" s="6" customFormat="1" ht="19.5" customHeight="1">
      <c r="B102" s="36" t="s">
        <v>41</v>
      </c>
      <c r="C102" s="36"/>
      <c r="D102" s="36"/>
      <c r="E102" s="36"/>
      <c r="F102" s="36"/>
      <c r="G102" s="36"/>
      <c r="H102" s="36"/>
      <c r="I102" s="125"/>
      <c r="J102" s="31"/>
      <c r="K102" s="31"/>
    </row>
    <row r="103" spans="2:11" s="6" customFormat="1" ht="18.75" outlineLevel="1">
      <c r="B103" s="205" t="s">
        <v>160</v>
      </c>
      <c r="C103" s="196" t="s">
        <v>29</v>
      </c>
      <c r="D103" s="58" t="s">
        <v>35</v>
      </c>
      <c r="E103" s="52">
        <f>'[1]новое'!$L$25</f>
        <v>13.496656000000002</v>
      </c>
      <c r="F103" s="59">
        <f>E103*0.9</f>
        <v>12.146990400000002</v>
      </c>
      <c r="G103" s="59">
        <f>E103*0.85</f>
        <v>11.472157600000001</v>
      </c>
      <c r="H103" s="60">
        <f>E103*0.8</f>
        <v>10.797324800000002</v>
      </c>
      <c r="I103" s="125"/>
      <c r="J103" s="31"/>
      <c r="K103" s="31"/>
    </row>
    <row r="104" spans="2:11" s="6" customFormat="1" ht="18.75" outlineLevel="1">
      <c r="B104" s="195"/>
      <c r="C104" s="197"/>
      <c r="D104" s="58" t="s">
        <v>13</v>
      </c>
      <c r="E104" s="52">
        <f>'[1]новое'!$L$24</f>
        <v>23.94756</v>
      </c>
      <c r="F104" s="59">
        <f>E104*0.9</f>
        <v>21.552804</v>
      </c>
      <c r="G104" s="59">
        <f>E104*0.85</f>
        <v>20.355425999999998</v>
      </c>
      <c r="H104" s="60">
        <f>E104*0.8</f>
        <v>19.158048</v>
      </c>
      <c r="I104" s="125"/>
      <c r="J104" s="31"/>
      <c r="K104" s="31"/>
    </row>
    <row r="105" spans="2:11" s="6" customFormat="1" ht="37.5" outlineLevel="1">
      <c r="B105" s="89" t="s">
        <v>336</v>
      </c>
      <c r="C105" s="61" t="s">
        <v>50</v>
      </c>
      <c r="D105" s="58" t="s">
        <v>20</v>
      </c>
      <c r="E105" s="52">
        <f>'[1]Ассортимент 2018'!$L$3</f>
        <v>5.389169999999999</v>
      </c>
      <c r="F105" s="59">
        <f>E105*0.9</f>
        <v>4.8502529999999995</v>
      </c>
      <c r="G105" s="59">
        <f>E105*0.85</f>
        <v>4.580794499999999</v>
      </c>
      <c r="H105" s="60">
        <f>E105*0.8</f>
        <v>4.311336</v>
      </c>
      <c r="I105" s="125"/>
      <c r="J105" s="31"/>
      <c r="K105" s="31"/>
    </row>
    <row r="106" spans="2:11" s="6" customFormat="1" ht="18" customHeight="1" outlineLevel="1">
      <c r="B106" s="90" t="s">
        <v>161</v>
      </c>
      <c r="C106" s="50" t="s">
        <v>29</v>
      </c>
      <c r="D106" s="58" t="s">
        <v>35</v>
      </c>
      <c r="E106" s="52">
        <f>'[1]новое'!$L$26</f>
        <v>14.8161312</v>
      </c>
      <c r="F106" s="59">
        <f aca="true" t="shared" si="21" ref="F106:F115">E106*0.9</f>
        <v>13.334518079999999</v>
      </c>
      <c r="G106" s="59">
        <f aca="true" t="shared" si="22" ref="G106:G115">E106*0.85</f>
        <v>12.59371152</v>
      </c>
      <c r="H106" s="60">
        <f aca="true" t="shared" si="23" ref="H106:H115">E106*0.8</f>
        <v>11.85290496</v>
      </c>
      <c r="I106" s="125"/>
      <c r="J106" s="31"/>
      <c r="K106" s="31"/>
    </row>
    <row r="107" spans="2:11" s="6" customFormat="1" ht="18.75" outlineLevel="1">
      <c r="B107" s="205" t="s">
        <v>162</v>
      </c>
      <c r="C107" s="196" t="s">
        <v>29</v>
      </c>
      <c r="D107" s="58" t="s">
        <v>35</v>
      </c>
      <c r="E107" s="52">
        <f>'[1]новое'!$L$23</f>
        <v>13.717934</v>
      </c>
      <c r="F107" s="59">
        <f t="shared" si="21"/>
        <v>12.3461406</v>
      </c>
      <c r="G107" s="59">
        <f t="shared" si="22"/>
        <v>11.6602439</v>
      </c>
      <c r="H107" s="60">
        <f t="shared" si="23"/>
        <v>10.9743472</v>
      </c>
      <c r="I107" s="125"/>
      <c r="J107" s="31"/>
      <c r="K107" s="31"/>
    </row>
    <row r="108" spans="2:11" s="6" customFormat="1" ht="18.75">
      <c r="B108" s="195"/>
      <c r="C108" s="197"/>
      <c r="D108" s="58" t="s">
        <v>13</v>
      </c>
      <c r="E108" s="52">
        <f>'[1]новое'!$L$22</f>
        <v>25.188368</v>
      </c>
      <c r="F108" s="59">
        <f t="shared" si="21"/>
        <v>22.6695312</v>
      </c>
      <c r="G108" s="59">
        <f t="shared" si="22"/>
        <v>21.4101128</v>
      </c>
      <c r="H108" s="60">
        <f t="shared" si="23"/>
        <v>20.150694400000003</v>
      </c>
      <c r="I108" s="125"/>
      <c r="J108" s="31"/>
      <c r="K108" s="31"/>
    </row>
    <row r="109" spans="2:11" s="6" customFormat="1" ht="18.75">
      <c r="B109" s="194" t="s">
        <v>401</v>
      </c>
      <c r="C109" s="196" t="s">
        <v>50</v>
      </c>
      <c r="D109" s="58" t="s">
        <v>35</v>
      </c>
      <c r="E109" s="60" t="s">
        <v>45</v>
      </c>
      <c r="F109" s="60" t="s">
        <v>45</v>
      </c>
      <c r="G109" s="60" t="s">
        <v>45</v>
      </c>
      <c r="H109" s="60" t="s">
        <v>45</v>
      </c>
      <c r="I109" s="125"/>
      <c r="J109" s="31"/>
      <c r="K109" s="31"/>
    </row>
    <row r="110" spans="2:11" s="6" customFormat="1" ht="18.75">
      <c r="B110" s="195"/>
      <c r="C110" s="197"/>
      <c r="D110" s="58" t="s">
        <v>13</v>
      </c>
      <c r="E110" s="60" t="s">
        <v>45</v>
      </c>
      <c r="F110" s="60" t="s">
        <v>45</v>
      </c>
      <c r="G110" s="60" t="s">
        <v>45</v>
      </c>
      <c r="H110" s="60" t="s">
        <v>45</v>
      </c>
      <c r="I110" s="125"/>
      <c r="J110" s="31"/>
      <c r="K110" s="31"/>
    </row>
    <row r="111" spans="2:11" s="6" customFormat="1" ht="18" customHeight="1" outlineLevel="1">
      <c r="B111" s="90" t="s">
        <v>163</v>
      </c>
      <c r="C111" s="50" t="s">
        <v>29</v>
      </c>
      <c r="D111" s="58" t="s">
        <v>35</v>
      </c>
      <c r="E111" s="52">
        <f>'[1]новое'!$L$27</f>
        <v>13.428504000000002</v>
      </c>
      <c r="F111" s="59">
        <f t="shared" si="21"/>
        <v>12.085653600000002</v>
      </c>
      <c r="G111" s="59">
        <f t="shared" si="22"/>
        <v>11.4142284</v>
      </c>
      <c r="H111" s="60">
        <f t="shared" si="23"/>
        <v>10.742803200000003</v>
      </c>
      <c r="I111" s="125"/>
      <c r="J111" s="31"/>
      <c r="K111" s="31"/>
    </row>
    <row r="112" spans="2:11" s="6" customFormat="1" ht="18.75" outlineLevel="1">
      <c r="B112" s="205" t="s">
        <v>164</v>
      </c>
      <c r="C112" s="196" t="s">
        <v>26</v>
      </c>
      <c r="D112" s="58" t="s">
        <v>35</v>
      </c>
      <c r="E112" s="52">
        <f>'[1]новое'!$L$21</f>
        <v>11.634920000000001</v>
      </c>
      <c r="F112" s="59">
        <f t="shared" si="21"/>
        <v>10.471428000000001</v>
      </c>
      <c r="G112" s="59">
        <f t="shared" si="22"/>
        <v>9.889682</v>
      </c>
      <c r="H112" s="60">
        <f t="shared" si="23"/>
        <v>9.307936000000002</v>
      </c>
      <c r="I112" s="125"/>
      <c r="J112" s="31"/>
      <c r="K112" s="31"/>
    </row>
    <row r="113" spans="2:11" s="6" customFormat="1" ht="18.75" outlineLevel="1">
      <c r="B113" s="195"/>
      <c r="C113" s="197"/>
      <c r="D113" s="58" t="s">
        <v>13</v>
      </c>
      <c r="E113" s="52">
        <f>'[1]новое'!$L$20</f>
        <v>20.479827999999998</v>
      </c>
      <c r="F113" s="59">
        <f t="shared" si="21"/>
        <v>18.431845199999998</v>
      </c>
      <c r="G113" s="59">
        <f t="shared" si="22"/>
        <v>17.407853799999998</v>
      </c>
      <c r="H113" s="60">
        <f t="shared" si="23"/>
        <v>16.383862399999998</v>
      </c>
      <c r="I113" s="125"/>
      <c r="J113" s="31"/>
      <c r="K113" s="31"/>
    </row>
    <row r="114" spans="2:11" s="6" customFormat="1" ht="18.75" outlineLevel="1">
      <c r="B114" s="205" t="s">
        <v>165</v>
      </c>
      <c r="C114" s="196" t="s">
        <v>26</v>
      </c>
      <c r="D114" s="58" t="s">
        <v>35</v>
      </c>
      <c r="E114" s="52">
        <f>'[1]новое'!$L$19</f>
        <v>11.21611</v>
      </c>
      <c r="F114" s="59">
        <f t="shared" si="21"/>
        <v>10.094499</v>
      </c>
      <c r="G114" s="59">
        <f t="shared" si="22"/>
        <v>9.5336935</v>
      </c>
      <c r="H114" s="60">
        <f t="shared" si="23"/>
        <v>8.972888000000001</v>
      </c>
      <c r="I114" s="125"/>
      <c r="J114" s="31"/>
      <c r="K114" s="31"/>
    </row>
    <row r="115" spans="2:11" s="6" customFormat="1" ht="18.75" outlineLevel="1">
      <c r="B115" s="195"/>
      <c r="C115" s="197"/>
      <c r="D115" s="58" t="s">
        <v>13</v>
      </c>
      <c r="E115" s="52">
        <f>'[1]новое'!$L$18</f>
        <v>19.5336</v>
      </c>
      <c r="F115" s="59">
        <f t="shared" si="21"/>
        <v>17.58024</v>
      </c>
      <c r="G115" s="59">
        <f t="shared" si="22"/>
        <v>16.603559999999998</v>
      </c>
      <c r="H115" s="60">
        <f t="shared" si="23"/>
        <v>15.62688</v>
      </c>
      <c r="I115" s="125"/>
      <c r="J115" s="31"/>
      <c r="K115" s="31"/>
    </row>
    <row r="116" spans="2:11" s="6" customFormat="1" ht="37.5" outlineLevel="1">
      <c r="B116" s="90" t="s">
        <v>337</v>
      </c>
      <c r="C116" s="61" t="s">
        <v>50</v>
      </c>
      <c r="D116" s="58" t="s">
        <v>22</v>
      </c>
      <c r="E116" s="52">
        <f>'[1]Ассортимент 2018'!$L$4</f>
        <v>5.08211</v>
      </c>
      <c r="F116" s="59">
        <f>E116*0.9</f>
        <v>4.573899</v>
      </c>
      <c r="G116" s="59">
        <f>E116*0.85</f>
        <v>4.3197935</v>
      </c>
      <c r="H116" s="60">
        <f>E116*0.8</f>
        <v>4.065688000000001</v>
      </c>
      <c r="I116" s="125"/>
      <c r="J116" s="31"/>
      <c r="K116" s="31"/>
    </row>
    <row r="117" spans="2:11" s="6" customFormat="1" ht="20.25" outlineLevel="1">
      <c r="B117" s="38" t="s">
        <v>112</v>
      </c>
      <c r="C117" s="36"/>
      <c r="D117" s="36"/>
      <c r="E117" s="36"/>
      <c r="F117" s="36"/>
      <c r="G117" s="36"/>
      <c r="H117" s="36"/>
      <c r="I117" s="125"/>
      <c r="J117" s="31"/>
      <c r="K117" s="31"/>
    </row>
    <row r="118" spans="2:11" s="6" customFormat="1" ht="18.75" outlineLevel="1">
      <c r="B118" s="44" t="s">
        <v>166</v>
      </c>
      <c r="C118" s="50" t="s">
        <v>26</v>
      </c>
      <c r="D118" s="58" t="s">
        <v>14</v>
      </c>
      <c r="E118" s="52">
        <f>'[1]Ассортимент на 2016 год'!$L$54</f>
        <v>12.737032</v>
      </c>
      <c r="F118" s="59">
        <f aca="true" t="shared" si="24" ref="F118:F126">E118*0.9</f>
        <v>11.4633288</v>
      </c>
      <c r="G118" s="59">
        <f aca="true" t="shared" si="25" ref="G118:G126">E118*0.85</f>
        <v>10.8264772</v>
      </c>
      <c r="H118" s="60">
        <f aca="true" t="shared" si="26" ref="H118:H126">E118*0.8</f>
        <v>10.1896256</v>
      </c>
      <c r="I118" s="125"/>
      <c r="J118" s="31"/>
      <c r="K118" s="31"/>
    </row>
    <row r="119" spans="2:11" s="6" customFormat="1" ht="18.75" outlineLevel="1">
      <c r="B119" s="238" t="s">
        <v>407</v>
      </c>
      <c r="C119" s="196" t="s">
        <v>29</v>
      </c>
      <c r="D119" s="58" t="s">
        <v>14</v>
      </c>
      <c r="E119" s="52">
        <f>'[1]Ассортимент на 2016 год'!$L$51</f>
        <v>11.62048</v>
      </c>
      <c r="F119" s="59">
        <f t="shared" si="24"/>
        <v>10.458432</v>
      </c>
      <c r="G119" s="59">
        <f t="shared" si="25"/>
        <v>9.877408</v>
      </c>
      <c r="H119" s="60">
        <f t="shared" si="26"/>
        <v>9.296384000000002</v>
      </c>
      <c r="I119" s="125"/>
      <c r="J119" s="31"/>
      <c r="K119" s="31"/>
    </row>
    <row r="120" spans="2:11" s="6" customFormat="1" ht="18" customHeight="1" outlineLevel="1">
      <c r="B120" s="239"/>
      <c r="C120" s="210"/>
      <c r="D120" s="58" t="s">
        <v>12</v>
      </c>
      <c r="E120" s="52">
        <f>'[1]Ассортимент на 2016 год'!$L$52</f>
        <v>20.8725</v>
      </c>
      <c r="F120" s="59">
        <f t="shared" si="24"/>
        <v>18.785249999999998</v>
      </c>
      <c r="G120" s="59">
        <f t="shared" si="25"/>
        <v>17.741625</v>
      </c>
      <c r="H120" s="60">
        <f t="shared" si="26"/>
        <v>16.698</v>
      </c>
      <c r="I120" s="125"/>
      <c r="J120" s="31"/>
      <c r="K120" s="31"/>
    </row>
    <row r="121" spans="2:11" s="6" customFormat="1" ht="18.75" outlineLevel="1">
      <c r="B121" s="240"/>
      <c r="C121" s="197"/>
      <c r="D121" s="58" t="s">
        <v>23</v>
      </c>
      <c r="E121" s="52">
        <f>'[1]Ассортимент на 2016 год'!$L$53</f>
        <v>40.545</v>
      </c>
      <c r="F121" s="59">
        <f t="shared" si="24"/>
        <v>36.490500000000004</v>
      </c>
      <c r="G121" s="59">
        <f t="shared" si="25"/>
        <v>34.46325</v>
      </c>
      <c r="H121" s="60">
        <f t="shared" si="26"/>
        <v>32.436</v>
      </c>
      <c r="I121" s="125"/>
      <c r="J121" s="31"/>
      <c r="K121" s="31"/>
    </row>
    <row r="122" spans="2:11" s="6" customFormat="1" ht="18.75" outlineLevel="1">
      <c r="B122" s="44" t="s">
        <v>167</v>
      </c>
      <c r="C122" s="50" t="s">
        <v>30</v>
      </c>
      <c r="D122" s="58" t="s">
        <v>14</v>
      </c>
      <c r="E122" s="52">
        <f>'[1]Ассортимент на 2016 год'!$L$57</f>
        <v>11.832699999999999</v>
      </c>
      <c r="F122" s="59">
        <f t="shared" si="24"/>
        <v>10.649429999999999</v>
      </c>
      <c r="G122" s="59">
        <f t="shared" si="25"/>
        <v>10.057794999999999</v>
      </c>
      <c r="H122" s="60">
        <f t="shared" si="26"/>
        <v>9.46616</v>
      </c>
      <c r="I122" s="125"/>
      <c r="J122" s="31"/>
      <c r="K122" s="31"/>
    </row>
    <row r="123" spans="2:11" s="6" customFormat="1" ht="20.25" customHeight="1">
      <c r="B123" s="198" t="s">
        <v>338</v>
      </c>
      <c r="C123" s="196" t="s">
        <v>55</v>
      </c>
      <c r="D123" s="58" t="s">
        <v>14</v>
      </c>
      <c r="E123" s="52">
        <f>'[1]Ассортимент 2018'!$L$12</f>
        <v>10.071900000000001</v>
      </c>
      <c r="F123" s="59">
        <f>E123*0.9</f>
        <v>9.064710000000002</v>
      </c>
      <c r="G123" s="59">
        <f>E123*0.85</f>
        <v>8.561115000000001</v>
      </c>
      <c r="H123" s="60">
        <f>E123*0.8</f>
        <v>8.057520000000002</v>
      </c>
      <c r="I123" s="125"/>
      <c r="J123" s="31"/>
      <c r="K123" s="31"/>
    </row>
    <row r="124" spans="2:11" s="6" customFormat="1" ht="18.75" outlineLevel="1">
      <c r="B124" s="212"/>
      <c r="C124" s="197"/>
      <c r="D124" s="58" t="s">
        <v>12</v>
      </c>
      <c r="E124" s="52">
        <f>'[1]Ассортимент 2018'!$L$13</f>
        <v>22.512</v>
      </c>
      <c r="F124" s="59">
        <f>E124*0.9</f>
        <v>20.2608</v>
      </c>
      <c r="G124" s="59">
        <f>E124*0.85</f>
        <v>19.1352</v>
      </c>
      <c r="H124" s="60">
        <f>E124*0.8</f>
        <v>18.009600000000002</v>
      </c>
      <c r="I124" s="125"/>
      <c r="J124" s="31"/>
      <c r="K124" s="31"/>
    </row>
    <row r="125" spans="2:11" s="6" customFormat="1" ht="20.25" customHeight="1" outlineLevel="1">
      <c r="B125" s="202" t="s">
        <v>168</v>
      </c>
      <c r="C125" s="213" t="s">
        <v>27</v>
      </c>
      <c r="D125" s="58" t="s">
        <v>14</v>
      </c>
      <c r="E125" s="52">
        <f>'[1]Семинис'!$L$5</f>
        <v>11.393408</v>
      </c>
      <c r="F125" s="59">
        <f t="shared" si="24"/>
        <v>10.254067200000001</v>
      </c>
      <c r="G125" s="59">
        <f t="shared" si="25"/>
        <v>9.6843968</v>
      </c>
      <c r="H125" s="60">
        <f t="shared" si="26"/>
        <v>9.1147264</v>
      </c>
      <c r="I125" s="125"/>
      <c r="J125" s="31"/>
      <c r="K125" s="31"/>
    </row>
    <row r="126" spans="2:11" s="6" customFormat="1" ht="20.25" customHeight="1" outlineLevel="1">
      <c r="B126" s="203"/>
      <c r="C126" s="214"/>
      <c r="D126" s="58" t="s">
        <v>12</v>
      </c>
      <c r="E126" s="52">
        <v>25.5</v>
      </c>
      <c r="F126" s="59">
        <f t="shared" si="24"/>
        <v>22.95</v>
      </c>
      <c r="G126" s="59">
        <f t="shared" si="25"/>
        <v>21.675</v>
      </c>
      <c r="H126" s="60">
        <f t="shared" si="26"/>
        <v>20.400000000000002</v>
      </c>
      <c r="I126" s="125"/>
      <c r="J126" s="31"/>
      <c r="K126" s="31"/>
    </row>
    <row r="127" spans="2:11" s="6" customFormat="1" ht="20.25" customHeight="1" outlineLevel="1">
      <c r="B127" s="204"/>
      <c r="C127" s="215"/>
      <c r="D127" s="58" t="s">
        <v>23</v>
      </c>
      <c r="E127" s="52">
        <f>'[1]Семинис'!$L$6</f>
        <v>52.75378799999999</v>
      </c>
      <c r="F127" s="59">
        <f>E127*0.9</f>
        <v>47.478409199999994</v>
      </c>
      <c r="G127" s="59">
        <f>E127*0.85</f>
        <v>44.840719799999995</v>
      </c>
      <c r="H127" s="60">
        <f>E127*0.8</f>
        <v>42.203030399999996</v>
      </c>
      <c r="I127" s="125"/>
      <c r="J127" s="31"/>
      <c r="K127" s="31"/>
    </row>
    <row r="128" spans="2:11" s="6" customFormat="1" ht="18.75" outlineLevel="1">
      <c r="B128" s="202" t="s">
        <v>169</v>
      </c>
      <c r="C128" s="213" t="s">
        <v>26</v>
      </c>
      <c r="D128" s="58" t="s">
        <v>14</v>
      </c>
      <c r="E128" s="52">
        <f>'[1]Сингента'!$L$13</f>
        <v>13.455419999999998</v>
      </c>
      <c r="F128" s="59">
        <f>E128*0.9</f>
        <v>12.109877999999998</v>
      </c>
      <c r="G128" s="59">
        <f>E128*0.85</f>
        <v>11.437106999999997</v>
      </c>
      <c r="H128" s="60">
        <f>E128*0.8</f>
        <v>10.764336</v>
      </c>
      <c r="I128" s="125"/>
      <c r="J128" s="31"/>
      <c r="K128" s="31"/>
    </row>
    <row r="129" spans="2:11" s="6" customFormat="1" ht="18" customHeight="1" outlineLevel="1">
      <c r="B129" s="203"/>
      <c r="C129" s="214"/>
      <c r="D129" s="58" t="s">
        <v>12</v>
      </c>
      <c r="E129" s="52">
        <v>31.5</v>
      </c>
      <c r="F129" s="59">
        <f>E129*0.9</f>
        <v>28.35</v>
      </c>
      <c r="G129" s="59">
        <f>E129*0.85</f>
        <v>26.775</v>
      </c>
      <c r="H129" s="60">
        <f>E129*0.8</f>
        <v>25.200000000000003</v>
      </c>
      <c r="I129" s="125"/>
      <c r="J129" s="31"/>
      <c r="K129" s="31"/>
    </row>
    <row r="130" spans="2:11" s="6" customFormat="1" ht="18.75" outlineLevel="1">
      <c r="B130" s="204"/>
      <c r="C130" s="215"/>
      <c r="D130" s="58" t="s">
        <v>23</v>
      </c>
      <c r="E130" s="52">
        <f>'[1]Сингента'!$L$14</f>
        <v>57.707100000000004</v>
      </c>
      <c r="F130" s="59">
        <f>E130*0.9</f>
        <v>51.93639</v>
      </c>
      <c r="G130" s="59">
        <f>E130*0.85</f>
        <v>49.051035</v>
      </c>
      <c r="H130" s="60">
        <f>E130*0.8</f>
        <v>46.16568000000001</v>
      </c>
      <c r="I130" s="125"/>
      <c r="J130" s="31"/>
      <c r="K130" s="31"/>
    </row>
    <row r="131" spans="2:11" s="6" customFormat="1" ht="18" customHeight="1" outlineLevel="1">
      <c r="B131" s="202" t="s">
        <v>170</v>
      </c>
      <c r="C131" s="196" t="s">
        <v>50</v>
      </c>
      <c r="D131" s="58" t="s">
        <v>59</v>
      </c>
      <c r="E131" s="52">
        <f>'[1]Ассортимент на 2016 год'!$L$48</f>
        <v>10.827648000000002</v>
      </c>
      <c r="F131" s="59">
        <f aca="true" t="shared" si="27" ref="F131:F143">E131*0.9</f>
        <v>9.744883200000002</v>
      </c>
      <c r="G131" s="59">
        <f aca="true" t="shared" si="28" ref="G131:G143">E131*0.85</f>
        <v>9.2035008</v>
      </c>
      <c r="H131" s="60">
        <f aca="true" t="shared" si="29" ref="H131:H143">E131*0.8</f>
        <v>8.662118400000002</v>
      </c>
      <c r="I131" s="125"/>
      <c r="J131" s="31"/>
      <c r="K131" s="31"/>
    </row>
    <row r="132" spans="2:11" s="6" customFormat="1" ht="18.75" outlineLevel="1">
      <c r="B132" s="203"/>
      <c r="C132" s="210"/>
      <c r="D132" s="58" t="s">
        <v>12</v>
      </c>
      <c r="E132" s="52">
        <f>'[1]Ассортимент на 2016 год'!$L$49</f>
        <v>24.621143999999997</v>
      </c>
      <c r="F132" s="59">
        <f t="shared" si="27"/>
        <v>22.159029599999997</v>
      </c>
      <c r="G132" s="59">
        <f t="shared" si="28"/>
        <v>20.927972399999998</v>
      </c>
      <c r="H132" s="60">
        <f t="shared" si="29"/>
        <v>19.6969152</v>
      </c>
      <c r="I132" s="125"/>
      <c r="J132" s="31"/>
      <c r="K132" s="31"/>
    </row>
    <row r="133" spans="2:11" s="6" customFormat="1" ht="18.75" outlineLevel="1">
      <c r="B133" s="204"/>
      <c r="C133" s="211"/>
      <c r="D133" s="58" t="s">
        <v>23</v>
      </c>
      <c r="E133" s="52">
        <f>'[1]Ассортимент на 2016 год'!$L$50</f>
        <v>46.260059999999996</v>
      </c>
      <c r="F133" s="59">
        <f t="shared" si="27"/>
        <v>41.634054</v>
      </c>
      <c r="G133" s="59">
        <f t="shared" si="28"/>
        <v>39.321051</v>
      </c>
      <c r="H133" s="60">
        <f t="shared" si="29"/>
        <v>37.008047999999995</v>
      </c>
      <c r="I133" s="125"/>
      <c r="J133" s="31"/>
      <c r="K133" s="31"/>
    </row>
    <row r="134" spans="2:11" s="6" customFormat="1" ht="18" customHeight="1" outlineLevel="1">
      <c r="B134" s="57" t="s">
        <v>381</v>
      </c>
      <c r="C134" s="50" t="s">
        <v>30</v>
      </c>
      <c r="D134" s="58" t="s">
        <v>14</v>
      </c>
      <c r="E134" s="52">
        <f>'[1]Ассортимент на 2016 год'!$L$61</f>
        <v>11.2003</v>
      </c>
      <c r="F134" s="59">
        <f t="shared" si="27"/>
        <v>10.08027</v>
      </c>
      <c r="G134" s="59">
        <f t="shared" si="28"/>
        <v>9.520255</v>
      </c>
      <c r="H134" s="60">
        <f t="shared" si="29"/>
        <v>8.96024</v>
      </c>
      <c r="I134" s="125"/>
      <c r="J134" s="31"/>
      <c r="K134" s="31"/>
    </row>
    <row r="135" spans="2:11" s="6" customFormat="1" ht="37.5" outlineLevel="1">
      <c r="B135" s="68" t="s">
        <v>171</v>
      </c>
      <c r="C135" s="50" t="s">
        <v>26</v>
      </c>
      <c r="D135" s="58" t="s">
        <v>14</v>
      </c>
      <c r="E135" s="52">
        <f>'[1]Сингента'!$L$15</f>
        <v>12.092652</v>
      </c>
      <c r="F135" s="59">
        <f t="shared" si="27"/>
        <v>10.8833868</v>
      </c>
      <c r="G135" s="59">
        <f t="shared" si="28"/>
        <v>10.2787542</v>
      </c>
      <c r="H135" s="60">
        <f t="shared" si="29"/>
        <v>9.6741216</v>
      </c>
      <c r="I135" s="125"/>
      <c r="J135" s="31"/>
      <c r="K135" s="31"/>
    </row>
    <row r="136" spans="2:11" s="6" customFormat="1" ht="37.5" outlineLevel="1">
      <c r="B136" s="68" t="s">
        <v>402</v>
      </c>
      <c r="C136" s="87" t="s">
        <v>55</v>
      </c>
      <c r="D136" s="58" t="s">
        <v>14</v>
      </c>
      <c r="E136" s="52">
        <f>'[1]Ассортимент 2019'!$L$27</f>
        <v>11.920000000000002</v>
      </c>
      <c r="F136" s="59">
        <f>E136*0.9</f>
        <v>10.728000000000002</v>
      </c>
      <c r="G136" s="59">
        <f>E136*0.85</f>
        <v>10.132000000000001</v>
      </c>
      <c r="H136" s="60">
        <f>E136*0.8</f>
        <v>9.536000000000001</v>
      </c>
      <c r="I136" s="125"/>
      <c r="J136" s="31"/>
      <c r="K136" s="31"/>
    </row>
    <row r="137" spans="2:11" s="6" customFormat="1" ht="18.75" outlineLevel="1">
      <c r="B137" s="44" t="s">
        <v>172</v>
      </c>
      <c r="C137" s="50" t="s">
        <v>26</v>
      </c>
      <c r="D137" s="58" t="s">
        <v>14</v>
      </c>
      <c r="E137" s="52">
        <f>'[1]Сингента'!$L$16</f>
        <v>10.984272000000002</v>
      </c>
      <c r="F137" s="59">
        <f t="shared" si="27"/>
        <v>9.885844800000003</v>
      </c>
      <c r="G137" s="59">
        <f t="shared" si="28"/>
        <v>9.336631200000001</v>
      </c>
      <c r="H137" s="60">
        <f t="shared" si="29"/>
        <v>8.787417600000003</v>
      </c>
      <c r="I137" s="125"/>
      <c r="J137" s="31"/>
      <c r="K137" s="31"/>
    </row>
    <row r="138" spans="2:11" s="6" customFormat="1" ht="18.75" outlineLevel="1">
      <c r="B138" s="157" t="s">
        <v>481</v>
      </c>
      <c r="C138" s="50" t="s">
        <v>26</v>
      </c>
      <c r="D138" s="58" t="s">
        <v>14</v>
      </c>
      <c r="E138" s="52">
        <f>'[1]Ассортимент 2019'!$L$26</f>
        <v>11.474099999999998</v>
      </c>
      <c r="F138" s="59">
        <f>E138*0.9</f>
        <v>10.32669</v>
      </c>
      <c r="G138" s="59">
        <f>E138*0.85</f>
        <v>9.752984999999999</v>
      </c>
      <c r="H138" s="60">
        <f>E138*0.8</f>
        <v>9.179279999999999</v>
      </c>
      <c r="I138" s="125"/>
      <c r="J138" s="31"/>
      <c r="K138" s="31"/>
    </row>
    <row r="139" spans="2:11" s="6" customFormat="1" ht="18" customHeight="1" outlineLevel="1">
      <c r="B139" s="44" t="s">
        <v>173</v>
      </c>
      <c r="C139" s="50" t="s">
        <v>26</v>
      </c>
      <c r="D139" s="58" t="s">
        <v>14</v>
      </c>
      <c r="E139" s="52">
        <f>'[1]Сингента'!$L$17</f>
        <v>9.202048000000001</v>
      </c>
      <c r="F139" s="59">
        <f t="shared" si="27"/>
        <v>8.2818432</v>
      </c>
      <c r="G139" s="59">
        <f t="shared" si="28"/>
        <v>7.821740800000001</v>
      </c>
      <c r="H139" s="60">
        <f t="shared" si="29"/>
        <v>7.361638400000001</v>
      </c>
      <c r="I139" s="125"/>
      <c r="J139" s="31"/>
      <c r="K139" s="31"/>
    </row>
    <row r="140" spans="2:11" s="6" customFormat="1" ht="18.75" outlineLevel="1">
      <c r="B140" s="44" t="s">
        <v>370</v>
      </c>
      <c r="C140" s="50" t="s">
        <v>30</v>
      </c>
      <c r="D140" s="58" t="s">
        <v>60</v>
      </c>
      <c r="E140" s="52">
        <f>'[1]Ассортимент на 2016 год'!$L$56</f>
        <v>13.3792</v>
      </c>
      <c r="F140" s="59">
        <f>E140*0.9</f>
        <v>12.04128</v>
      </c>
      <c r="G140" s="59">
        <f>E140*0.85</f>
        <v>11.37232</v>
      </c>
      <c r="H140" s="60">
        <f>E140*0.8</f>
        <v>10.703360000000002</v>
      </c>
      <c r="I140" s="125"/>
      <c r="J140" s="31"/>
      <c r="K140" s="31"/>
    </row>
    <row r="141" spans="2:11" s="6" customFormat="1" ht="37.5" outlineLevel="1">
      <c r="B141" s="44" t="s">
        <v>339</v>
      </c>
      <c r="C141" s="87" t="s">
        <v>55</v>
      </c>
      <c r="D141" s="51" t="s">
        <v>14</v>
      </c>
      <c r="E141" s="52">
        <f>'[1]Ассортимент 2018'!$L$11</f>
        <v>11.3295</v>
      </c>
      <c r="F141" s="59">
        <f>E141*0.9</f>
        <v>10.19655</v>
      </c>
      <c r="G141" s="59">
        <f>E141*0.85</f>
        <v>9.630075</v>
      </c>
      <c r="H141" s="60">
        <f>E141*0.8</f>
        <v>9.0636</v>
      </c>
      <c r="I141" s="125"/>
      <c r="J141" s="31"/>
      <c r="K141" s="31"/>
    </row>
    <row r="142" spans="2:11" s="6" customFormat="1" ht="18.75" outlineLevel="1">
      <c r="B142" s="44" t="s">
        <v>174</v>
      </c>
      <c r="C142" s="50" t="s">
        <v>30</v>
      </c>
      <c r="D142" s="58" t="s">
        <v>14</v>
      </c>
      <c r="E142" s="52">
        <f>'[1]Бейо (3)'!$L$7</f>
        <v>10.652800000000001</v>
      </c>
      <c r="F142" s="59">
        <f t="shared" si="27"/>
        <v>9.587520000000001</v>
      </c>
      <c r="G142" s="59">
        <f t="shared" si="28"/>
        <v>9.05488</v>
      </c>
      <c r="H142" s="60">
        <f t="shared" si="29"/>
        <v>8.522240000000002</v>
      </c>
      <c r="I142" s="125"/>
      <c r="J142" s="31"/>
      <c r="K142" s="31"/>
    </row>
    <row r="143" spans="2:11" s="6" customFormat="1" ht="18.75" outlineLevel="1">
      <c r="B143" s="202" t="s">
        <v>175</v>
      </c>
      <c r="C143" s="213" t="s">
        <v>28</v>
      </c>
      <c r="D143" s="58" t="s">
        <v>14</v>
      </c>
      <c r="E143" s="52">
        <f>'[1]новое'!$L$36</f>
        <v>9.7273</v>
      </c>
      <c r="F143" s="59">
        <f t="shared" si="27"/>
        <v>8.75457</v>
      </c>
      <c r="G143" s="59">
        <f t="shared" si="28"/>
        <v>8.268205</v>
      </c>
      <c r="H143" s="60">
        <f t="shared" si="29"/>
        <v>7.78184</v>
      </c>
      <c r="I143" s="125"/>
      <c r="J143" s="31"/>
      <c r="K143" s="31"/>
    </row>
    <row r="144" spans="2:11" s="6" customFormat="1" ht="18.75" outlineLevel="1">
      <c r="B144" s="203"/>
      <c r="C144" s="214"/>
      <c r="D144" s="58" t="s">
        <v>12</v>
      </c>
      <c r="E144" s="52">
        <v>16.2</v>
      </c>
      <c r="F144" s="59">
        <f aca="true" t="shared" si="30" ref="F144:F149">E144*0.9</f>
        <v>14.58</v>
      </c>
      <c r="G144" s="59">
        <f aca="true" t="shared" si="31" ref="G144:G149">E144*0.85</f>
        <v>13.77</v>
      </c>
      <c r="H144" s="60">
        <f aca="true" t="shared" si="32" ref="H144:H149">E144*0.8</f>
        <v>12.96</v>
      </c>
      <c r="I144" s="125"/>
      <c r="J144" s="31"/>
      <c r="K144" s="31"/>
    </row>
    <row r="145" spans="2:11" s="6" customFormat="1" ht="18.75" outlineLevel="1">
      <c r="B145" s="204"/>
      <c r="C145" s="215"/>
      <c r="D145" s="58" t="s">
        <v>23</v>
      </c>
      <c r="E145" s="52">
        <f>'[1]новое'!$L$37</f>
        <v>38.931000000000004</v>
      </c>
      <c r="F145" s="59">
        <f t="shared" si="30"/>
        <v>35.03790000000001</v>
      </c>
      <c r="G145" s="59">
        <f t="shared" si="31"/>
        <v>33.091350000000006</v>
      </c>
      <c r="H145" s="60">
        <f t="shared" si="32"/>
        <v>31.144800000000004</v>
      </c>
      <c r="I145" s="125"/>
      <c r="J145" s="31"/>
      <c r="K145" s="31"/>
    </row>
    <row r="146" spans="2:11" s="6" customFormat="1" ht="18.75" outlineLevel="1">
      <c r="B146" s="202" t="s">
        <v>176</v>
      </c>
      <c r="C146" s="206" t="s">
        <v>28</v>
      </c>
      <c r="D146" s="58" t="s">
        <v>14</v>
      </c>
      <c r="E146" s="52">
        <f>'[1]новое'!$L$38</f>
        <v>10.6164</v>
      </c>
      <c r="F146" s="59">
        <f t="shared" si="30"/>
        <v>9.55476</v>
      </c>
      <c r="G146" s="59">
        <f t="shared" si="31"/>
        <v>9.02394</v>
      </c>
      <c r="H146" s="60">
        <f t="shared" si="32"/>
        <v>8.493120000000001</v>
      </c>
      <c r="I146" s="125"/>
      <c r="J146" s="31"/>
      <c r="K146" s="31"/>
    </row>
    <row r="147" spans="2:19" s="7" customFormat="1" ht="18.75" outlineLevel="1">
      <c r="B147" s="203"/>
      <c r="C147" s="207"/>
      <c r="D147" s="58" t="s">
        <v>12</v>
      </c>
      <c r="E147" s="52">
        <v>18.4</v>
      </c>
      <c r="F147" s="59">
        <f t="shared" si="30"/>
        <v>16.56</v>
      </c>
      <c r="G147" s="59">
        <f t="shared" si="31"/>
        <v>15.639999999999999</v>
      </c>
      <c r="H147" s="60">
        <f t="shared" si="32"/>
        <v>14.719999999999999</v>
      </c>
      <c r="I147" s="125"/>
      <c r="J147" s="31"/>
      <c r="K147" s="31"/>
      <c r="L147" s="6"/>
      <c r="M147" s="6"/>
      <c r="N147" s="6"/>
      <c r="O147" s="6"/>
      <c r="P147" s="6"/>
      <c r="Q147" s="6"/>
      <c r="R147" s="6"/>
      <c r="S147" s="6"/>
    </row>
    <row r="148" spans="2:19" s="7" customFormat="1" ht="18" customHeight="1" outlineLevel="1">
      <c r="B148" s="204"/>
      <c r="C148" s="237"/>
      <c r="D148" s="58" t="s">
        <v>23</v>
      </c>
      <c r="E148" s="52">
        <f>'[1]новое'!$L$39</f>
        <v>45.010999999999996</v>
      </c>
      <c r="F148" s="59">
        <f t="shared" si="30"/>
        <v>40.509899999999995</v>
      </c>
      <c r="G148" s="59">
        <f t="shared" si="31"/>
        <v>38.25935</v>
      </c>
      <c r="H148" s="60">
        <f t="shared" si="32"/>
        <v>36.0088</v>
      </c>
      <c r="I148" s="125"/>
      <c r="J148" s="31"/>
      <c r="K148" s="31"/>
      <c r="L148" s="6"/>
      <c r="M148" s="6"/>
      <c r="N148" s="6"/>
      <c r="O148" s="6"/>
      <c r="P148" s="6"/>
      <c r="Q148" s="6"/>
      <c r="R148" s="6"/>
      <c r="S148" s="6"/>
    </row>
    <row r="149" spans="2:19" s="7" customFormat="1" ht="18.75" customHeight="1" outlineLevel="1">
      <c r="B149" s="44" t="s">
        <v>371</v>
      </c>
      <c r="C149" s="50" t="s">
        <v>50</v>
      </c>
      <c r="D149" s="58" t="s">
        <v>14</v>
      </c>
      <c r="E149" s="52">
        <f>'[1]Ассортимент на 2016 год'!$L$65</f>
        <v>11.928734399999998</v>
      </c>
      <c r="F149" s="59">
        <f t="shared" si="30"/>
        <v>10.735860959999998</v>
      </c>
      <c r="G149" s="59">
        <f t="shared" si="31"/>
        <v>10.139424239999999</v>
      </c>
      <c r="H149" s="60">
        <f t="shared" si="32"/>
        <v>9.542987519999999</v>
      </c>
      <c r="I149" s="125"/>
      <c r="J149" s="31"/>
      <c r="K149" s="31"/>
      <c r="L149" s="6"/>
      <c r="M149" s="6"/>
      <c r="N149" s="6"/>
      <c r="O149" s="6"/>
      <c r="P149" s="6"/>
      <c r="Q149" s="6"/>
      <c r="R149" s="6"/>
      <c r="S149" s="6"/>
    </row>
    <row r="150" spans="2:19" s="7" customFormat="1" ht="20.25" outlineLevel="1">
      <c r="B150" s="38" t="s">
        <v>113</v>
      </c>
      <c r="C150" s="36"/>
      <c r="D150" s="36"/>
      <c r="E150" s="36"/>
      <c r="F150" s="36"/>
      <c r="G150" s="36"/>
      <c r="H150" s="36"/>
      <c r="I150" s="125"/>
      <c r="J150" s="31"/>
      <c r="K150" s="31"/>
      <c r="L150" s="6"/>
      <c r="M150" s="6"/>
      <c r="N150" s="6"/>
      <c r="O150" s="6"/>
      <c r="P150" s="6"/>
      <c r="Q150" s="6"/>
      <c r="R150" s="6"/>
      <c r="S150" s="6"/>
    </row>
    <row r="151" spans="2:19" s="7" customFormat="1" ht="37.5" outlineLevel="1">
      <c r="B151" s="44" t="s">
        <v>340</v>
      </c>
      <c r="C151" s="87" t="s">
        <v>55</v>
      </c>
      <c r="D151" s="51" t="s">
        <v>60</v>
      </c>
      <c r="E151" s="52">
        <f>'[1]Ассортимент 2018'!$L$17</f>
        <v>10.704</v>
      </c>
      <c r="F151" s="59">
        <f aca="true" t="shared" si="33" ref="F151:F156">E151*0.9</f>
        <v>9.633600000000001</v>
      </c>
      <c r="G151" s="59">
        <f aca="true" t="shared" si="34" ref="G151:G156">E151*0.85</f>
        <v>9.0984</v>
      </c>
      <c r="H151" s="60">
        <f aca="true" t="shared" si="35" ref="H151:H156">E151*0.8</f>
        <v>8.5632</v>
      </c>
      <c r="I151" s="125"/>
      <c r="J151" s="31"/>
      <c r="K151" s="31"/>
      <c r="L151" s="6"/>
      <c r="M151" s="6"/>
      <c r="N151" s="6"/>
      <c r="O151" s="6"/>
      <c r="P151" s="6"/>
      <c r="Q151" s="6"/>
      <c r="R151" s="6"/>
      <c r="S151" s="6"/>
    </row>
    <row r="152" spans="2:19" s="7" customFormat="1" ht="18" customHeight="1" outlineLevel="1">
      <c r="B152" s="88" t="s">
        <v>177</v>
      </c>
      <c r="C152" s="50" t="s">
        <v>30</v>
      </c>
      <c r="D152" s="58" t="s">
        <v>14</v>
      </c>
      <c r="E152" s="52">
        <f>'[1]Бейо (3)'!$L$8</f>
        <v>9.9975</v>
      </c>
      <c r="F152" s="59">
        <f t="shared" si="33"/>
        <v>8.99775</v>
      </c>
      <c r="G152" s="59">
        <f t="shared" si="34"/>
        <v>8.497875</v>
      </c>
      <c r="H152" s="60">
        <f t="shared" si="35"/>
        <v>7.998000000000001</v>
      </c>
      <c r="I152" s="125"/>
      <c r="J152" s="31"/>
      <c r="K152" s="31"/>
      <c r="L152" s="6"/>
      <c r="M152" s="6"/>
      <c r="N152" s="6"/>
      <c r="O152" s="6"/>
      <c r="P152" s="6"/>
      <c r="Q152" s="6"/>
      <c r="R152" s="6"/>
      <c r="S152" s="6"/>
    </row>
    <row r="153" spans="2:19" s="7" customFormat="1" ht="18.75" customHeight="1" outlineLevel="1">
      <c r="B153" s="88" t="s">
        <v>178</v>
      </c>
      <c r="C153" s="50" t="s">
        <v>30</v>
      </c>
      <c r="D153" s="58" t="s">
        <v>14</v>
      </c>
      <c r="E153" s="52">
        <f>'[1]Бейо (3)'!$L$9</f>
        <v>9.501500000000002</v>
      </c>
      <c r="F153" s="59">
        <f t="shared" si="33"/>
        <v>8.551350000000001</v>
      </c>
      <c r="G153" s="59">
        <f t="shared" si="34"/>
        <v>8.076275</v>
      </c>
      <c r="H153" s="60">
        <f t="shared" si="35"/>
        <v>7.601200000000002</v>
      </c>
      <c r="I153" s="125"/>
      <c r="J153" s="31"/>
      <c r="K153" s="31"/>
      <c r="L153" s="6"/>
      <c r="M153" s="6"/>
      <c r="N153" s="6"/>
      <c r="O153" s="6"/>
      <c r="P153" s="6"/>
      <c r="Q153" s="6"/>
      <c r="R153" s="6"/>
      <c r="S153" s="6"/>
    </row>
    <row r="154" spans="2:19" s="7" customFormat="1" ht="37.5" outlineLevel="1">
      <c r="B154" s="160" t="s">
        <v>406</v>
      </c>
      <c r="C154" s="50" t="s">
        <v>81</v>
      </c>
      <c r="D154" s="58" t="s">
        <v>10</v>
      </c>
      <c r="E154" s="52">
        <f>'[1]Ассортимент 2019'!$L$32</f>
        <v>10.439105</v>
      </c>
      <c r="F154" s="59">
        <f t="shared" si="33"/>
        <v>9.3951945</v>
      </c>
      <c r="G154" s="59">
        <f t="shared" si="34"/>
        <v>8.87323925</v>
      </c>
      <c r="H154" s="60">
        <f t="shared" si="35"/>
        <v>8.351284</v>
      </c>
      <c r="I154" s="125"/>
      <c r="J154" s="31"/>
      <c r="K154" s="31"/>
      <c r="L154" s="6"/>
      <c r="M154" s="6"/>
      <c r="N154" s="6"/>
      <c r="O154" s="6"/>
      <c r="P154" s="6"/>
      <c r="Q154" s="6"/>
      <c r="R154" s="6"/>
      <c r="S154" s="6"/>
    </row>
    <row r="155" spans="2:19" s="7" customFormat="1" ht="20.25" customHeight="1" outlineLevel="1">
      <c r="B155" s="88" t="s">
        <v>179</v>
      </c>
      <c r="C155" s="50" t="s">
        <v>26</v>
      </c>
      <c r="D155" s="58" t="s">
        <v>10</v>
      </c>
      <c r="E155" s="52">
        <f>'[1]Сингента'!$L$19</f>
        <v>9.384516000000001</v>
      </c>
      <c r="F155" s="59">
        <f t="shared" si="33"/>
        <v>8.446064400000001</v>
      </c>
      <c r="G155" s="59">
        <f t="shared" si="34"/>
        <v>7.976838600000001</v>
      </c>
      <c r="H155" s="60">
        <f t="shared" si="35"/>
        <v>7.507612800000001</v>
      </c>
      <c r="I155" s="125"/>
      <c r="J155" s="31"/>
      <c r="K155" s="31"/>
      <c r="L155" s="6"/>
      <c r="M155" s="6"/>
      <c r="N155" s="6"/>
      <c r="O155" s="6"/>
      <c r="P155" s="6"/>
      <c r="Q155" s="6"/>
      <c r="R155" s="6"/>
      <c r="S155" s="6"/>
    </row>
    <row r="156" spans="2:19" s="7" customFormat="1" ht="20.25" customHeight="1" outlineLevel="1">
      <c r="B156" s="159" t="s">
        <v>409</v>
      </c>
      <c r="C156" s="87" t="s">
        <v>55</v>
      </c>
      <c r="D156" s="51" t="s">
        <v>408</v>
      </c>
      <c r="E156" s="52">
        <f>'[1]Ассортимент 2019'!$L$33</f>
        <v>12.9568</v>
      </c>
      <c r="F156" s="59">
        <f t="shared" si="33"/>
        <v>11.66112</v>
      </c>
      <c r="G156" s="59">
        <f t="shared" si="34"/>
        <v>11.01328</v>
      </c>
      <c r="H156" s="60">
        <f t="shared" si="35"/>
        <v>10.36544</v>
      </c>
      <c r="I156" s="125"/>
      <c r="J156" s="31"/>
      <c r="K156" s="31"/>
      <c r="L156" s="6"/>
      <c r="M156" s="6"/>
      <c r="N156" s="6"/>
      <c r="O156" s="6"/>
      <c r="P156" s="6"/>
      <c r="Q156" s="6"/>
      <c r="R156" s="6"/>
      <c r="S156" s="6"/>
    </row>
    <row r="157" spans="2:11" s="6" customFormat="1" ht="20.25" outlineLevel="1">
      <c r="B157" s="38" t="s">
        <v>114</v>
      </c>
      <c r="C157" s="36"/>
      <c r="D157" s="36"/>
      <c r="E157" s="36"/>
      <c r="F157" s="36"/>
      <c r="G157" s="36"/>
      <c r="H157" s="36"/>
      <c r="I157" s="125"/>
      <c r="J157" s="31"/>
      <c r="K157" s="31"/>
    </row>
    <row r="158" spans="2:11" s="6" customFormat="1" ht="21" customHeight="1">
      <c r="B158" s="88" t="s">
        <v>180</v>
      </c>
      <c r="C158" s="50" t="s">
        <v>26</v>
      </c>
      <c r="D158" s="58" t="s">
        <v>14</v>
      </c>
      <c r="E158" s="52">
        <f>'[1]Сингента'!$L$20</f>
        <v>19.91952</v>
      </c>
      <c r="F158" s="59">
        <f>E158*0.9</f>
        <v>17.927568</v>
      </c>
      <c r="G158" s="59">
        <f>E158*0.85</f>
        <v>16.931592</v>
      </c>
      <c r="H158" s="60">
        <f>E158*0.8</f>
        <v>15.935616</v>
      </c>
      <c r="I158" s="125"/>
      <c r="J158" s="31"/>
      <c r="K158" s="31"/>
    </row>
    <row r="159" spans="2:11" s="6" customFormat="1" ht="20.25" outlineLevel="1">
      <c r="B159" s="38" t="s">
        <v>115</v>
      </c>
      <c r="C159" s="36"/>
      <c r="D159" s="36"/>
      <c r="E159" s="36"/>
      <c r="F159" s="36"/>
      <c r="G159" s="36"/>
      <c r="H159" s="36"/>
      <c r="I159" s="125"/>
      <c r="J159" s="31"/>
      <c r="K159" s="31"/>
    </row>
    <row r="160" spans="2:11" s="6" customFormat="1" ht="18.75" outlineLevel="1">
      <c r="B160" s="44" t="s">
        <v>181</v>
      </c>
      <c r="C160" s="50" t="s">
        <v>28</v>
      </c>
      <c r="D160" s="58" t="s">
        <v>14</v>
      </c>
      <c r="E160" s="52">
        <f>'[1]Семо'!$L$5</f>
        <v>3.1898999999999997</v>
      </c>
      <c r="F160" s="59">
        <f>E160*0.9</f>
        <v>2.87091</v>
      </c>
      <c r="G160" s="59">
        <f>E160*0.85</f>
        <v>2.7114149999999997</v>
      </c>
      <c r="H160" s="60">
        <f>E160*0.8</f>
        <v>2.55192</v>
      </c>
      <c r="I160" s="125"/>
      <c r="J160" s="31"/>
      <c r="K160" s="31"/>
    </row>
    <row r="161" spans="2:11" s="6" customFormat="1" ht="20.25" outlineLevel="1">
      <c r="B161" s="38" t="s">
        <v>116</v>
      </c>
      <c r="C161" s="36"/>
      <c r="D161" s="36"/>
      <c r="E161" s="36"/>
      <c r="F161" s="36"/>
      <c r="G161" s="36"/>
      <c r="H161" s="36"/>
      <c r="I161" s="125"/>
      <c r="J161" s="31"/>
      <c r="K161" s="31"/>
    </row>
    <row r="162" spans="2:11" s="6" customFormat="1" ht="37.5" outlineLevel="1">
      <c r="B162" s="44" t="s">
        <v>182</v>
      </c>
      <c r="C162" s="50" t="s">
        <v>30</v>
      </c>
      <c r="D162" s="58" t="s">
        <v>14</v>
      </c>
      <c r="E162" s="52">
        <f>'[1]Бейо (3)'!$L$10</f>
        <v>9.7486</v>
      </c>
      <c r="F162" s="59">
        <f>E162*0.9</f>
        <v>8.77374</v>
      </c>
      <c r="G162" s="59">
        <f>E162*0.85</f>
        <v>8.28631</v>
      </c>
      <c r="H162" s="60">
        <f>E162*0.8</f>
        <v>7.7988800000000005</v>
      </c>
      <c r="I162" s="125"/>
      <c r="J162" s="31"/>
      <c r="K162" s="31"/>
    </row>
    <row r="163" spans="2:11" s="6" customFormat="1" ht="18.75" customHeight="1" hidden="1">
      <c r="B163" s="44" t="s">
        <v>183</v>
      </c>
      <c r="C163" s="50" t="s">
        <v>30</v>
      </c>
      <c r="D163" s="58" t="s">
        <v>14</v>
      </c>
      <c r="E163" s="52">
        <f>'[1]Бейо (3)'!$L$11</f>
        <v>10</v>
      </c>
      <c r="F163" s="59">
        <f>E163*0.9</f>
        <v>9</v>
      </c>
      <c r="G163" s="59">
        <f>E163*0.85</f>
        <v>8.5</v>
      </c>
      <c r="H163" s="60">
        <f>E163*0.8</f>
        <v>8</v>
      </c>
      <c r="I163" s="125"/>
      <c r="J163" s="31"/>
      <c r="K163" s="31"/>
    </row>
    <row r="164" spans="2:11" s="6" customFormat="1" ht="37.5" outlineLevel="1">
      <c r="B164" s="44" t="s">
        <v>372</v>
      </c>
      <c r="C164" s="54" t="s">
        <v>28</v>
      </c>
      <c r="D164" s="58" t="s">
        <v>14</v>
      </c>
      <c r="E164" s="52">
        <f>'[1]новое'!$L$4</f>
        <v>9.3425</v>
      </c>
      <c r="F164" s="59">
        <f>E164*0.9</f>
        <v>8.408249999999999</v>
      </c>
      <c r="G164" s="59">
        <f>E164*0.85</f>
        <v>7.9411249999999995</v>
      </c>
      <c r="H164" s="60">
        <f>E164*0.8</f>
        <v>7.474</v>
      </c>
      <c r="I164" s="125"/>
      <c r="J164" s="31"/>
      <c r="K164" s="31"/>
    </row>
    <row r="165" spans="2:11" s="6" customFormat="1" ht="18.75" customHeight="1">
      <c r="B165" s="44" t="s">
        <v>184</v>
      </c>
      <c r="C165" s="50" t="s">
        <v>30</v>
      </c>
      <c r="D165" s="58" t="s">
        <v>14</v>
      </c>
      <c r="E165" s="52">
        <f>'[1]Бейо (3)'!$L$12</f>
        <v>9.784500000000001</v>
      </c>
      <c r="F165" s="59">
        <f>E165*0.9</f>
        <v>8.80605</v>
      </c>
      <c r="G165" s="59">
        <f>E165*0.85</f>
        <v>8.316825000000001</v>
      </c>
      <c r="H165" s="60">
        <f>E165*0.8</f>
        <v>7.827600000000001</v>
      </c>
      <c r="I165" s="125"/>
      <c r="J165" s="31"/>
      <c r="K165" s="31"/>
    </row>
    <row r="166" spans="2:33" s="14" customFormat="1" ht="37.5" outlineLevel="1">
      <c r="B166" s="44" t="s">
        <v>185</v>
      </c>
      <c r="C166" s="50" t="s">
        <v>26</v>
      </c>
      <c r="D166" s="51" t="s">
        <v>14</v>
      </c>
      <c r="E166" s="52">
        <f>'[1]Сингента'!$L$21</f>
        <v>8.9001</v>
      </c>
      <c r="F166" s="59">
        <f>E166*0.9</f>
        <v>8.01009</v>
      </c>
      <c r="G166" s="59">
        <f>E166*0.85</f>
        <v>7.565085</v>
      </c>
      <c r="H166" s="60">
        <f>E166*0.8</f>
        <v>7.120080000000001</v>
      </c>
      <c r="I166" s="125"/>
      <c r="J166" s="31"/>
      <c r="K166" s="31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s="7" customFormat="1" ht="18.75" customHeight="1">
      <c r="B167" s="38" t="s">
        <v>117</v>
      </c>
      <c r="C167" s="36"/>
      <c r="D167" s="36"/>
      <c r="E167" s="36"/>
      <c r="F167" s="36"/>
      <c r="G167" s="36"/>
      <c r="H167" s="36"/>
      <c r="I167" s="125"/>
      <c r="J167" s="31"/>
      <c r="K167" s="31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11" s="6" customFormat="1" ht="18.75" outlineLevel="1">
      <c r="B168" s="44" t="s">
        <v>186</v>
      </c>
      <c r="C168" s="50" t="s">
        <v>26</v>
      </c>
      <c r="D168" s="51" t="s">
        <v>14</v>
      </c>
      <c r="E168" s="52">
        <f>'[1]Сингента'!$L$22</f>
        <v>12.420050399999997</v>
      </c>
      <c r="F168" s="59">
        <f>E168*0.9</f>
        <v>11.178045359999999</v>
      </c>
      <c r="G168" s="59">
        <f>E168*0.85</f>
        <v>10.557042839999998</v>
      </c>
      <c r="H168" s="60">
        <f>E168*0.8</f>
        <v>9.936040319999998</v>
      </c>
      <c r="I168" s="125"/>
      <c r="J168" s="31"/>
      <c r="K168" s="31"/>
    </row>
    <row r="169" spans="2:11" s="6" customFormat="1" ht="37.5" outlineLevel="1">
      <c r="B169" s="68" t="s">
        <v>187</v>
      </c>
      <c r="C169" s="50" t="s">
        <v>30</v>
      </c>
      <c r="D169" s="58" t="s">
        <v>14</v>
      </c>
      <c r="E169" s="52">
        <f>'[1]Бейо (3)'!$L$13</f>
        <v>10.264660000000001</v>
      </c>
      <c r="F169" s="59">
        <f>E169*0.9</f>
        <v>9.238194000000002</v>
      </c>
      <c r="G169" s="59">
        <f>E169*0.85</f>
        <v>8.724961</v>
      </c>
      <c r="H169" s="60">
        <f>E169*0.8</f>
        <v>8.211728</v>
      </c>
      <c r="I169" s="125"/>
      <c r="J169" s="31"/>
      <c r="K169" s="31"/>
    </row>
    <row r="170" spans="2:11" s="6" customFormat="1" ht="39" customHeight="1" outlineLevel="1">
      <c r="B170" s="68" t="s">
        <v>403</v>
      </c>
      <c r="C170" s="50" t="s">
        <v>26</v>
      </c>
      <c r="D170" s="51" t="s">
        <v>10</v>
      </c>
      <c r="E170" s="52">
        <f>'[1]Ассортимент 2019'!$L$29</f>
        <v>11.67104</v>
      </c>
      <c r="F170" s="59">
        <f>E170*0.9</f>
        <v>10.503936</v>
      </c>
      <c r="G170" s="59">
        <f>E170*0.85</f>
        <v>9.920384</v>
      </c>
      <c r="H170" s="60">
        <f>E170*0.8</f>
        <v>9.336832</v>
      </c>
      <c r="I170" s="125"/>
      <c r="J170" s="31"/>
      <c r="K170" s="31"/>
    </row>
    <row r="171" spans="2:11" s="6" customFormat="1" ht="18.75" outlineLevel="1">
      <c r="B171" s="68" t="s">
        <v>341</v>
      </c>
      <c r="C171" s="87" t="s">
        <v>55</v>
      </c>
      <c r="D171" s="58" t="s">
        <v>14</v>
      </c>
      <c r="E171" s="52">
        <f>'[1]Ассортимент 2018'!$L$16</f>
        <v>14.21164</v>
      </c>
      <c r="F171" s="59">
        <f>E171*0.9</f>
        <v>12.790476</v>
      </c>
      <c r="G171" s="59">
        <f>E171*0.85</f>
        <v>12.079894</v>
      </c>
      <c r="H171" s="60">
        <f>E171*0.8</f>
        <v>11.369312</v>
      </c>
      <c r="I171" s="125"/>
      <c r="J171" s="31"/>
      <c r="K171" s="31"/>
    </row>
    <row r="172" spans="2:11" s="6" customFormat="1" ht="18.75" outlineLevel="1">
      <c r="B172" s="68" t="s">
        <v>188</v>
      </c>
      <c r="C172" s="50" t="s">
        <v>26</v>
      </c>
      <c r="D172" s="58" t="s">
        <v>10</v>
      </c>
      <c r="E172" s="52" t="s">
        <v>45</v>
      </c>
      <c r="F172" s="52" t="s">
        <v>45</v>
      </c>
      <c r="G172" s="52" t="s">
        <v>45</v>
      </c>
      <c r="H172" s="52" t="s">
        <v>45</v>
      </c>
      <c r="I172" s="125"/>
      <c r="J172" s="31"/>
      <c r="K172" s="31"/>
    </row>
    <row r="173" spans="2:11" s="6" customFormat="1" ht="37.5" outlineLevel="1">
      <c r="B173" s="44" t="s">
        <v>483</v>
      </c>
      <c r="C173" s="87" t="s">
        <v>55</v>
      </c>
      <c r="D173" s="58" t="s">
        <v>14</v>
      </c>
      <c r="E173" s="52">
        <f>'[1]Ассортимент на 2016 год'!$L$66</f>
        <v>7.403400000000001</v>
      </c>
      <c r="F173" s="59">
        <f>E173*0.9</f>
        <v>6.6630600000000015</v>
      </c>
      <c r="G173" s="59">
        <f>E173*0.85</f>
        <v>6.292890000000001</v>
      </c>
      <c r="H173" s="60">
        <f>E173*0.8</f>
        <v>5.922720000000002</v>
      </c>
      <c r="I173" s="125"/>
      <c r="J173" s="31"/>
      <c r="K173" s="31"/>
    </row>
    <row r="174" spans="2:11" s="6" customFormat="1" ht="18.75" outlineLevel="1">
      <c r="B174" s="158" t="s">
        <v>404</v>
      </c>
      <c r="C174" s="87" t="s">
        <v>27</v>
      </c>
      <c r="D174" s="58" t="s">
        <v>10</v>
      </c>
      <c r="E174" s="60" t="s">
        <v>45</v>
      </c>
      <c r="F174" s="60" t="s">
        <v>45</v>
      </c>
      <c r="G174" s="60" t="s">
        <v>45</v>
      </c>
      <c r="H174" s="60" t="s">
        <v>45</v>
      </c>
      <c r="I174" s="125"/>
      <c r="J174" s="31"/>
      <c r="K174" s="31"/>
    </row>
    <row r="175" spans="2:11" s="6" customFormat="1" ht="18.75" outlineLevel="1">
      <c r="B175" s="156" t="s">
        <v>405</v>
      </c>
      <c r="C175" s="50" t="s">
        <v>30</v>
      </c>
      <c r="D175" s="58" t="s">
        <v>10</v>
      </c>
      <c r="E175" s="52">
        <f>'[1]Ассортимент 2019'!$L$31</f>
        <v>15.9738</v>
      </c>
      <c r="F175" s="59">
        <f>E175*0.9</f>
        <v>14.376420000000001</v>
      </c>
      <c r="G175" s="59">
        <f>E175*0.85</f>
        <v>13.57773</v>
      </c>
      <c r="H175" s="60">
        <f>E175*0.8</f>
        <v>12.779040000000002</v>
      </c>
      <c r="I175" s="125"/>
      <c r="J175" s="31"/>
      <c r="K175" s="31"/>
    </row>
    <row r="176" spans="2:11" s="6" customFormat="1" ht="20.25" customHeight="1" hidden="1">
      <c r="B176" s="38" t="s">
        <v>118</v>
      </c>
      <c r="C176" s="36"/>
      <c r="D176" s="36"/>
      <c r="E176" s="36"/>
      <c r="F176" s="59">
        <f>E176*0.9</f>
        <v>0</v>
      </c>
      <c r="G176" s="59">
        <f>E176*0.85</f>
        <v>0</v>
      </c>
      <c r="H176" s="60">
        <f>E176*0.8</f>
        <v>0</v>
      </c>
      <c r="I176" s="125"/>
      <c r="J176" s="31"/>
      <c r="K176" s="31"/>
    </row>
    <row r="177" spans="2:11" s="6" customFormat="1" ht="18.75" outlineLevel="1">
      <c r="B177" s="86" t="s">
        <v>189</v>
      </c>
      <c r="C177" s="87" t="s">
        <v>27</v>
      </c>
      <c r="D177" s="58" t="s">
        <v>14</v>
      </c>
      <c r="E177" s="52">
        <f>'[1]Семинис'!$L$7</f>
        <v>11.40492</v>
      </c>
      <c r="F177" s="59">
        <f>E177*0.9</f>
        <v>10.264428</v>
      </c>
      <c r="G177" s="59">
        <f>E177*0.85</f>
        <v>9.694182</v>
      </c>
      <c r="H177" s="60">
        <f>E177*0.8</f>
        <v>9.123936</v>
      </c>
      <c r="I177" s="125"/>
      <c r="J177" s="31"/>
      <c r="K177" s="31"/>
    </row>
    <row r="178" spans="2:11" s="6" customFormat="1" ht="18.75" outlineLevel="1">
      <c r="B178" s="44" t="s">
        <v>190</v>
      </c>
      <c r="C178" s="87" t="s">
        <v>27</v>
      </c>
      <c r="D178" s="58" t="s">
        <v>14</v>
      </c>
      <c r="E178" s="52">
        <f>'[1]Семинис'!$L$8</f>
        <v>11.284320000000001</v>
      </c>
      <c r="F178" s="59">
        <f>E178*0.9</f>
        <v>10.155888000000001</v>
      </c>
      <c r="G178" s="59">
        <f>E178*0.85</f>
        <v>9.591672</v>
      </c>
      <c r="H178" s="60">
        <f>E178*0.8</f>
        <v>9.027456</v>
      </c>
      <c r="I178" s="125"/>
      <c r="J178" s="31"/>
      <c r="K178" s="31"/>
    </row>
    <row r="179" spans="2:11" s="6" customFormat="1" ht="20.25" outlineLevel="1">
      <c r="B179" s="36" t="s">
        <v>7</v>
      </c>
      <c r="C179" s="36"/>
      <c r="D179" s="36"/>
      <c r="E179" s="36"/>
      <c r="F179" s="36"/>
      <c r="G179" s="36"/>
      <c r="H179" s="36"/>
      <c r="I179" s="125"/>
      <c r="J179" s="31"/>
      <c r="K179" s="31"/>
    </row>
    <row r="180" spans="2:11" s="6" customFormat="1" ht="18.75" outlineLevel="1">
      <c r="B180" s="108" t="s">
        <v>191</v>
      </c>
      <c r="C180" s="87" t="s">
        <v>28</v>
      </c>
      <c r="D180" s="58" t="s">
        <v>14</v>
      </c>
      <c r="E180" s="52">
        <f>'[1]новое'!$L$41</f>
        <v>5.418</v>
      </c>
      <c r="F180" s="59">
        <f>E180*0.9</f>
        <v>4.8762</v>
      </c>
      <c r="G180" s="59">
        <f>E180*0.85</f>
        <v>4.6053</v>
      </c>
      <c r="H180" s="60">
        <f>E180*0.8</f>
        <v>4.3344000000000005</v>
      </c>
      <c r="I180" s="125"/>
      <c r="J180" s="31"/>
      <c r="K180" s="31"/>
    </row>
    <row r="181" spans="2:11" s="6" customFormat="1" ht="18.75" outlineLevel="1">
      <c r="B181" s="198" t="s">
        <v>342</v>
      </c>
      <c r="C181" s="200" t="s">
        <v>50</v>
      </c>
      <c r="D181" s="58" t="s">
        <v>14</v>
      </c>
      <c r="E181" s="59">
        <f>'[1]Ассортимент 2018'!$L$39</f>
        <v>4.199</v>
      </c>
      <c r="F181" s="59">
        <f>E181*0.9</f>
        <v>3.7791</v>
      </c>
      <c r="G181" s="59">
        <f>E181*0.85</f>
        <v>3.5691499999999996</v>
      </c>
      <c r="H181" s="60">
        <f>E181*0.8</f>
        <v>3.3592</v>
      </c>
      <c r="I181" s="125"/>
      <c r="J181" s="31"/>
      <c r="K181" s="31"/>
    </row>
    <row r="182" spans="2:11" s="6" customFormat="1" ht="20.25" customHeight="1">
      <c r="B182" s="212"/>
      <c r="C182" s="201"/>
      <c r="D182" s="58" t="s">
        <v>23</v>
      </c>
      <c r="E182" s="59" t="s">
        <v>45</v>
      </c>
      <c r="F182" s="59" t="s">
        <v>45</v>
      </c>
      <c r="G182" s="59" t="s">
        <v>45</v>
      </c>
      <c r="H182" s="60" t="s">
        <v>45</v>
      </c>
      <c r="I182" s="125"/>
      <c r="J182" s="31"/>
      <c r="K182" s="31"/>
    </row>
    <row r="183" spans="2:11" s="6" customFormat="1" ht="20.25" outlineLevel="1">
      <c r="B183" s="36" t="s">
        <v>4</v>
      </c>
      <c r="C183" s="36"/>
      <c r="D183" s="36"/>
      <c r="E183" s="36"/>
      <c r="F183" s="36"/>
      <c r="G183" s="36"/>
      <c r="H183" s="36"/>
      <c r="I183" s="125"/>
      <c r="J183" s="31"/>
      <c r="K183" s="31"/>
    </row>
    <row r="184" spans="2:11" s="6" customFormat="1" ht="18.75" outlineLevel="1">
      <c r="B184" s="198" t="s">
        <v>192</v>
      </c>
      <c r="C184" s="200" t="s">
        <v>28</v>
      </c>
      <c r="D184" s="58" t="s">
        <v>11</v>
      </c>
      <c r="E184" s="52">
        <f>'[1]новое'!$L$43</f>
        <v>9.692800000000002</v>
      </c>
      <c r="F184" s="59">
        <f aca="true" t="shared" si="36" ref="F184:F191">E184*0.9</f>
        <v>8.723520000000002</v>
      </c>
      <c r="G184" s="59">
        <f aca="true" t="shared" si="37" ref="G184:G195">E184*0.85</f>
        <v>8.238880000000002</v>
      </c>
      <c r="H184" s="60">
        <f aca="true" t="shared" si="38" ref="H184:H195">E184*0.8</f>
        <v>7.754240000000002</v>
      </c>
      <c r="I184" s="125"/>
      <c r="J184" s="31"/>
      <c r="K184" s="31"/>
    </row>
    <row r="185" spans="2:11" s="6" customFormat="1" ht="18.75">
      <c r="B185" s="199"/>
      <c r="C185" s="201"/>
      <c r="D185" s="58" t="s">
        <v>39</v>
      </c>
      <c r="E185" s="52">
        <f>'[1]новое'!$L$44</f>
        <v>28.913199999999996</v>
      </c>
      <c r="F185" s="59">
        <f t="shared" si="36"/>
        <v>26.021879999999996</v>
      </c>
      <c r="G185" s="59">
        <f t="shared" si="37"/>
        <v>24.576219999999996</v>
      </c>
      <c r="H185" s="60">
        <f t="shared" si="38"/>
        <v>23.13056</v>
      </c>
      <c r="I185" s="125"/>
      <c r="J185" s="31"/>
      <c r="K185" s="31"/>
    </row>
    <row r="186" spans="2:11" s="6" customFormat="1" ht="18.75">
      <c r="B186" s="198" t="s">
        <v>410</v>
      </c>
      <c r="C186" s="200" t="s">
        <v>390</v>
      </c>
      <c r="D186" s="58" t="s">
        <v>14</v>
      </c>
      <c r="E186" s="52">
        <f>'[1]Ассортимент 2019'!$L$34</f>
        <v>15.367679999999996</v>
      </c>
      <c r="F186" s="59">
        <f>E186*0.9</f>
        <v>13.830911999999998</v>
      </c>
      <c r="G186" s="59">
        <f t="shared" si="37"/>
        <v>13.062527999999997</v>
      </c>
      <c r="H186" s="60">
        <f t="shared" si="38"/>
        <v>12.294143999999998</v>
      </c>
      <c r="I186" s="125"/>
      <c r="J186" s="31"/>
      <c r="K186" s="31"/>
    </row>
    <row r="187" spans="2:11" s="6" customFormat="1" ht="18.75">
      <c r="B187" s="199"/>
      <c r="C187" s="201"/>
      <c r="D187" s="58" t="s">
        <v>23</v>
      </c>
      <c r="E187" s="52">
        <f>'[1]Ассортимент 2019'!$L$36</f>
        <v>76.8384</v>
      </c>
      <c r="F187" s="59">
        <f>E187*0.9</f>
        <v>69.15455999999999</v>
      </c>
      <c r="G187" s="59">
        <f t="shared" si="37"/>
        <v>65.31263999999999</v>
      </c>
      <c r="H187" s="60">
        <f t="shared" si="38"/>
        <v>61.47072</v>
      </c>
      <c r="I187" s="125"/>
      <c r="J187" s="31"/>
      <c r="K187" s="31"/>
    </row>
    <row r="188" spans="2:11" s="6" customFormat="1" ht="18.75" outlineLevel="1">
      <c r="B188" s="219" t="s">
        <v>343</v>
      </c>
      <c r="C188" s="196" t="s">
        <v>50</v>
      </c>
      <c r="D188" s="58" t="s">
        <v>14</v>
      </c>
      <c r="E188" s="52">
        <f>'[1]Ассортимент 2018'!$L$18</f>
        <v>10.046003375000002</v>
      </c>
      <c r="F188" s="59">
        <f t="shared" si="36"/>
        <v>9.041403037500002</v>
      </c>
      <c r="G188" s="59">
        <f t="shared" si="37"/>
        <v>8.539102868750001</v>
      </c>
      <c r="H188" s="60">
        <f t="shared" si="38"/>
        <v>8.0368027</v>
      </c>
      <c r="I188" s="125"/>
      <c r="J188" s="31"/>
      <c r="K188" s="31"/>
    </row>
    <row r="189" spans="2:11" s="6" customFormat="1" ht="18" customHeight="1" outlineLevel="1">
      <c r="B189" s="220"/>
      <c r="C189" s="210"/>
      <c r="D189" s="58" t="s">
        <v>23</v>
      </c>
      <c r="E189" s="52">
        <f>'[1]Ассортимент 2018'!$L$19</f>
        <v>39.90969375</v>
      </c>
      <c r="F189" s="59">
        <f t="shared" si="36"/>
        <v>35.918724375000004</v>
      </c>
      <c r="G189" s="59">
        <f t="shared" si="37"/>
        <v>33.9232396875</v>
      </c>
      <c r="H189" s="60">
        <f t="shared" si="38"/>
        <v>31.927755000000005</v>
      </c>
      <c r="I189" s="125"/>
      <c r="J189" s="31"/>
      <c r="K189" s="31"/>
    </row>
    <row r="190" spans="2:11" s="6" customFormat="1" ht="18.75" outlineLevel="1">
      <c r="B190" s="198" t="s">
        <v>193</v>
      </c>
      <c r="C190" s="200" t="s">
        <v>26</v>
      </c>
      <c r="D190" s="58" t="s">
        <v>14</v>
      </c>
      <c r="E190" s="85">
        <f>'[1]Сингента'!$L$24</f>
        <v>7.943605813953488</v>
      </c>
      <c r="F190" s="59">
        <f t="shared" si="36"/>
        <v>7.1492452325581395</v>
      </c>
      <c r="G190" s="59">
        <f t="shared" si="37"/>
        <v>6.752064941860465</v>
      </c>
      <c r="H190" s="60">
        <f t="shared" si="38"/>
        <v>6.354884651162791</v>
      </c>
      <c r="I190" s="125"/>
      <c r="J190" s="31"/>
      <c r="K190" s="31"/>
    </row>
    <row r="191" spans="2:11" s="6" customFormat="1" ht="20.25" customHeight="1">
      <c r="B191" s="212"/>
      <c r="C191" s="201"/>
      <c r="D191" s="58" t="s">
        <v>23</v>
      </c>
      <c r="E191" s="52">
        <v>35</v>
      </c>
      <c r="F191" s="59">
        <f t="shared" si="36"/>
        <v>31.5</v>
      </c>
      <c r="G191" s="59">
        <f t="shared" si="37"/>
        <v>29.75</v>
      </c>
      <c r="H191" s="60">
        <f t="shared" si="38"/>
        <v>28</v>
      </c>
      <c r="I191" s="125"/>
      <c r="J191" s="31"/>
      <c r="K191" s="31"/>
    </row>
    <row r="192" spans="2:11" s="6" customFormat="1" ht="18" customHeight="1" outlineLevel="1">
      <c r="B192" s="202" t="s">
        <v>194</v>
      </c>
      <c r="C192" s="208" t="s">
        <v>26</v>
      </c>
      <c r="D192" s="58" t="s">
        <v>14</v>
      </c>
      <c r="E192" s="52">
        <f>'[1]новое'!$L$47</f>
        <v>7.540888888888889</v>
      </c>
      <c r="F192" s="59">
        <f>E192*0.9</f>
        <v>6.7868</v>
      </c>
      <c r="G192" s="59">
        <f t="shared" si="37"/>
        <v>6.409755555555556</v>
      </c>
      <c r="H192" s="60">
        <f t="shared" si="38"/>
        <v>6.032711111111112</v>
      </c>
      <c r="I192" s="125"/>
      <c r="J192" s="31"/>
      <c r="K192" s="31"/>
    </row>
    <row r="193" spans="2:11" s="6" customFormat="1" ht="18.75" outlineLevel="1">
      <c r="B193" s="204"/>
      <c r="C193" s="209"/>
      <c r="D193" s="58" t="s">
        <v>23</v>
      </c>
      <c r="E193" s="52">
        <f>'[1]новое'!$L$48</f>
        <v>32.30944444444444</v>
      </c>
      <c r="F193" s="59">
        <f>E193*0.9</f>
        <v>29.078499999999995</v>
      </c>
      <c r="G193" s="59">
        <f t="shared" si="37"/>
        <v>27.46302777777777</v>
      </c>
      <c r="H193" s="60">
        <f t="shared" si="38"/>
        <v>25.84755555555555</v>
      </c>
      <c r="I193" s="125"/>
      <c r="J193" s="31"/>
      <c r="K193" s="31"/>
    </row>
    <row r="194" spans="2:11" s="6" customFormat="1" ht="18.75" outlineLevel="1">
      <c r="B194" s="216" t="s">
        <v>484</v>
      </c>
      <c r="C194" s="200" t="s">
        <v>27</v>
      </c>
      <c r="D194" s="58" t="s">
        <v>14</v>
      </c>
      <c r="E194" s="52">
        <f>'[1]Ассортимент 2019'!$L$37</f>
        <v>11.885039999999998</v>
      </c>
      <c r="F194" s="59">
        <f>E194*0.9</f>
        <v>10.696535999999998</v>
      </c>
      <c r="G194" s="59">
        <f t="shared" si="37"/>
        <v>10.102284</v>
      </c>
      <c r="H194" s="60">
        <f t="shared" si="38"/>
        <v>9.508031999999998</v>
      </c>
      <c r="I194" s="125"/>
      <c r="J194" s="31"/>
      <c r="K194" s="31"/>
    </row>
    <row r="195" spans="2:11" s="6" customFormat="1" ht="18.75" outlineLevel="1">
      <c r="B195" s="212"/>
      <c r="C195" s="201"/>
      <c r="D195" s="58" t="s">
        <v>23</v>
      </c>
      <c r="E195" s="52">
        <f>'[1]Ассортимент 2019'!$L$38</f>
        <v>49.225199999999994</v>
      </c>
      <c r="F195" s="59">
        <f>E195*0.9</f>
        <v>44.302679999999995</v>
      </c>
      <c r="G195" s="59">
        <f t="shared" si="37"/>
        <v>41.84141999999999</v>
      </c>
      <c r="H195" s="60">
        <f t="shared" si="38"/>
        <v>39.38016</v>
      </c>
      <c r="I195" s="125"/>
      <c r="J195" s="31"/>
      <c r="K195" s="31"/>
    </row>
    <row r="196" spans="2:11" s="21" customFormat="1" ht="18" customHeight="1" outlineLevel="1">
      <c r="B196" s="36" t="s">
        <v>8</v>
      </c>
      <c r="C196" s="36"/>
      <c r="D196" s="36"/>
      <c r="E196" s="36"/>
      <c r="F196" s="36"/>
      <c r="G196" s="36"/>
      <c r="H196" s="36"/>
      <c r="I196" s="125"/>
      <c r="J196" s="31"/>
      <c r="K196" s="31"/>
    </row>
    <row r="197" spans="2:11" s="21" customFormat="1" ht="18" customHeight="1" outlineLevel="1">
      <c r="B197" s="68" t="s">
        <v>195</v>
      </c>
      <c r="C197" s="50" t="s">
        <v>27</v>
      </c>
      <c r="D197" s="58" t="s">
        <v>18</v>
      </c>
      <c r="E197" s="52">
        <f>'[1]Семинис'!$L$9</f>
        <v>17.113824</v>
      </c>
      <c r="F197" s="59">
        <f aca="true" t="shared" si="39" ref="F197:F214">E197*0.9</f>
        <v>15.402441600000001</v>
      </c>
      <c r="G197" s="59">
        <f aca="true" t="shared" si="40" ref="G197:G216">E197*0.85</f>
        <v>14.5467504</v>
      </c>
      <c r="H197" s="60">
        <f>E197*0.8</f>
        <v>13.691059200000002</v>
      </c>
      <c r="I197" s="125"/>
      <c r="J197" s="31"/>
      <c r="K197" s="31"/>
    </row>
    <row r="198" spans="2:11" s="21" customFormat="1" ht="37.5" outlineLevel="1">
      <c r="B198" s="145" t="s">
        <v>414</v>
      </c>
      <c r="C198" s="50" t="s">
        <v>30</v>
      </c>
      <c r="D198" s="58" t="s">
        <v>18</v>
      </c>
      <c r="E198" s="52">
        <f>'[1]Ассортимент 2019'!$L$54</f>
        <v>15.199359999999999</v>
      </c>
      <c r="F198" s="59">
        <f>E198*0.9</f>
        <v>13.679424</v>
      </c>
      <c r="G198" s="59">
        <f>E198*0.85</f>
        <v>12.919455999999998</v>
      </c>
      <c r="H198" s="60">
        <f>E198*0.8</f>
        <v>12.159488</v>
      </c>
      <c r="I198" s="125"/>
      <c r="J198" s="31"/>
      <c r="K198" s="31"/>
    </row>
    <row r="199" spans="2:11" s="161" customFormat="1" ht="56.25" outlineLevel="1">
      <c r="B199" s="162" t="s">
        <v>411</v>
      </c>
      <c r="C199" s="139" t="s">
        <v>50</v>
      </c>
      <c r="D199" s="46" t="s">
        <v>18</v>
      </c>
      <c r="E199" s="60" t="s">
        <v>45</v>
      </c>
      <c r="F199" s="60" t="s">
        <v>45</v>
      </c>
      <c r="G199" s="60" t="s">
        <v>45</v>
      </c>
      <c r="H199" s="60" t="s">
        <v>45</v>
      </c>
      <c r="I199" s="174"/>
      <c r="J199" s="163"/>
      <c r="K199" s="163"/>
    </row>
    <row r="200" spans="2:11" s="6" customFormat="1" ht="18" customHeight="1" outlineLevel="1">
      <c r="B200" s="202" t="s">
        <v>412</v>
      </c>
      <c r="C200" s="196" t="s">
        <v>50</v>
      </c>
      <c r="D200" s="58" t="s">
        <v>17</v>
      </c>
      <c r="E200" s="52">
        <f>'[1]Ассортимент на 2016 год'!$L$29</f>
        <v>8.925184</v>
      </c>
      <c r="F200" s="59">
        <f t="shared" si="39"/>
        <v>8.0326656</v>
      </c>
      <c r="G200" s="59">
        <f>E200*0.85</f>
        <v>7.5864063999999996</v>
      </c>
      <c r="H200" s="60">
        <f aca="true" t="shared" si="41" ref="H200:H209">E200*0.8</f>
        <v>7.1401472</v>
      </c>
      <c r="I200" s="125"/>
      <c r="J200" s="31"/>
      <c r="K200" s="31"/>
    </row>
    <row r="201" spans="2:11" s="6" customFormat="1" ht="18.75" outlineLevel="1">
      <c r="B201" s="204"/>
      <c r="C201" s="197"/>
      <c r="D201" s="58" t="s">
        <v>39</v>
      </c>
      <c r="E201" s="52">
        <f>'[1]Ассортимент на 2016 год'!$L$30</f>
        <v>36.45047999999999</v>
      </c>
      <c r="F201" s="59">
        <f t="shared" si="39"/>
        <v>32.805431999999996</v>
      </c>
      <c r="G201" s="59">
        <f>E201*0.85</f>
        <v>30.98290799999999</v>
      </c>
      <c r="H201" s="60">
        <f t="shared" si="41"/>
        <v>29.160383999999993</v>
      </c>
      <c r="I201" s="125"/>
      <c r="J201" s="31"/>
      <c r="K201" s="31"/>
    </row>
    <row r="202" spans="2:11" s="6" customFormat="1" ht="18" customHeight="1" outlineLevel="1">
      <c r="B202" s="44" t="s">
        <v>196</v>
      </c>
      <c r="C202" s="50" t="s">
        <v>30</v>
      </c>
      <c r="D202" s="58" t="s">
        <v>16</v>
      </c>
      <c r="E202" s="60" t="s">
        <v>45</v>
      </c>
      <c r="F202" s="60" t="s">
        <v>45</v>
      </c>
      <c r="G202" s="60" t="s">
        <v>45</v>
      </c>
      <c r="H202" s="60" t="s">
        <v>45</v>
      </c>
      <c r="I202" s="125"/>
      <c r="J202" s="31"/>
      <c r="K202" s="31"/>
    </row>
    <row r="203" spans="2:11" s="6" customFormat="1" ht="37.5" outlineLevel="1">
      <c r="B203" s="143" t="s">
        <v>413</v>
      </c>
      <c r="C203" s="141" t="s">
        <v>55</v>
      </c>
      <c r="D203" s="58" t="s">
        <v>18</v>
      </c>
      <c r="E203" s="52">
        <f>'[1]Ассортимент 2019'!$L$53</f>
        <v>14.607999999999999</v>
      </c>
      <c r="F203" s="59">
        <f>E203*0.9</f>
        <v>13.1472</v>
      </c>
      <c r="G203" s="59">
        <f>E203*0.85</f>
        <v>12.416799999999999</v>
      </c>
      <c r="H203" s="60">
        <f t="shared" si="41"/>
        <v>11.686399999999999</v>
      </c>
      <c r="I203" s="125"/>
      <c r="J203" s="31"/>
      <c r="K203" s="31"/>
    </row>
    <row r="204" spans="2:11" s="6" customFormat="1" ht="18.75" outlineLevel="1">
      <c r="B204" s="202" t="s">
        <v>197</v>
      </c>
      <c r="C204" s="196" t="s">
        <v>29</v>
      </c>
      <c r="D204" s="58" t="s">
        <v>18</v>
      </c>
      <c r="E204" s="52">
        <f>'[1]новое'!$L$51</f>
        <v>17.660484000000004</v>
      </c>
      <c r="F204" s="59">
        <f t="shared" si="39"/>
        <v>15.894435600000003</v>
      </c>
      <c r="G204" s="59">
        <f t="shared" si="40"/>
        <v>15.011411400000004</v>
      </c>
      <c r="H204" s="60">
        <f t="shared" si="41"/>
        <v>14.128387200000004</v>
      </c>
      <c r="I204" s="125"/>
      <c r="J204" s="31"/>
      <c r="K204" s="31"/>
    </row>
    <row r="205" spans="2:11" s="6" customFormat="1" ht="18.75">
      <c r="B205" s="204"/>
      <c r="C205" s="197"/>
      <c r="D205" s="58" t="s">
        <v>43</v>
      </c>
      <c r="E205" s="52">
        <f>'[1]новое'!$L$52</f>
        <v>197.79550000000006</v>
      </c>
      <c r="F205" s="59">
        <f t="shared" si="39"/>
        <v>178.01595000000006</v>
      </c>
      <c r="G205" s="59">
        <f t="shared" si="40"/>
        <v>168.12617500000005</v>
      </c>
      <c r="H205" s="60">
        <f t="shared" si="41"/>
        <v>158.23640000000006</v>
      </c>
      <c r="I205" s="125"/>
      <c r="J205" s="31"/>
      <c r="K205" s="31"/>
    </row>
    <row r="206" spans="2:11" s="6" customFormat="1" ht="22.5" customHeight="1" outlineLevel="1">
      <c r="B206" s="202" t="s">
        <v>198</v>
      </c>
      <c r="C206" s="196" t="s">
        <v>30</v>
      </c>
      <c r="D206" s="58" t="s">
        <v>18</v>
      </c>
      <c r="E206" s="52">
        <f>'[1]новое'!$L$53</f>
        <v>15.7046</v>
      </c>
      <c r="F206" s="59">
        <f t="shared" si="39"/>
        <v>14.13414</v>
      </c>
      <c r="G206" s="59">
        <f t="shared" si="40"/>
        <v>13.348909999999998</v>
      </c>
      <c r="H206" s="60">
        <f t="shared" si="41"/>
        <v>12.56368</v>
      </c>
      <c r="I206" s="125"/>
      <c r="J206" s="31"/>
      <c r="K206" s="31"/>
    </row>
    <row r="207" spans="2:11" s="6" customFormat="1" ht="18.75" outlineLevel="1">
      <c r="B207" s="204"/>
      <c r="C207" s="197"/>
      <c r="D207" s="58" t="s">
        <v>43</v>
      </c>
      <c r="E207" s="52">
        <f>'[1]новое'!$L$54</f>
        <v>167.96</v>
      </c>
      <c r="F207" s="59">
        <f t="shared" si="39"/>
        <v>151.16400000000002</v>
      </c>
      <c r="G207" s="59">
        <f t="shared" si="40"/>
        <v>142.766</v>
      </c>
      <c r="H207" s="60">
        <f t="shared" si="41"/>
        <v>134.36800000000002</v>
      </c>
      <c r="I207" s="125"/>
      <c r="J207" s="31"/>
      <c r="K207" s="31"/>
    </row>
    <row r="208" spans="2:11" s="6" customFormat="1" ht="37.5" outlineLevel="1">
      <c r="B208" s="56" t="s">
        <v>373</v>
      </c>
      <c r="C208" s="141" t="s">
        <v>29</v>
      </c>
      <c r="D208" s="58" t="s">
        <v>18</v>
      </c>
      <c r="E208" s="52">
        <f>'[1]Ассортимент на 2016 год'!$L$20</f>
        <v>14.810196800000002</v>
      </c>
      <c r="F208" s="59">
        <f t="shared" si="39"/>
        <v>13.329177120000002</v>
      </c>
      <c r="G208" s="59">
        <f>E208*0.85</f>
        <v>12.588667280000001</v>
      </c>
      <c r="H208" s="60">
        <f t="shared" si="41"/>
        <v>11.848157440000001</v>
      </c>
      <c r="I208" s="125"/>
      <c r="J208" s="31"/>
      <c r="K208" s="31"/>
    </row>
    <row r="209" spans="2:11" s="6" customFormat="1" ht="37.5" outlineLevel="1">
      <c r="B209" s="164" t="s">
        <v>415</v>
      </c>
      <c r="C209" s="50" t="s">
        <v>30</v>
      </c>
      <c r="D209" s="58" t="s">
        <v>18</v>
      </c>
      <c r="E209" s="52">
        <f>'[1]Ассортимент 2019'!$L$55</f>
        <v>16.3296</v>
      </c>
      <c r="F209" s="59">
        <f>E209*0.9</f>
        <v>14.69664</v>
      </c>
      <c r="G209" s="59">
        <f>E209*0.85</f>
        <v>13.880159999999998</v>
      </c>
      <c r="H209" s="60">
        <f t="shared" si="41"/>
        <v>13.06368</v>
      </c>
      <c r="I209" s="125"/>
      <c r="J209" s="31"/>
      <c r="K209" s="31"/>
    </row>
    <row r="210" spans="2:11" s="6" customFormat="1" ht="18.75" outlineLevel="1">
      <c r="B210" s="202" t="s">
        <v>199</v>
      </c>
      <c r="C210" s="196" t="s">
        <v>55</v>
      </c>
      <c r="D210" s="58" t="s">
        <v>17</v>
      </c>
      <c r="E210" s="52">
        <f>'[1]Ассортимент на 2016 год'!$L$24</f>
        <v>8.62722</v>
      </c>
      <c r="F210" s="59">
        <f t="shared" si="39"/>
        <v>7.764498</v>
      </c>
      <c r="G210" s="59">
        <f>E210*0.85</f>
        <v>7.333136999999999</v>
      </c>
      <c r="H210" s="60">
        <f aca="true" t="shared" si="42" ref="H210:H222">E210*0.8</f>
        <v>6.901776</v>
      </c>
      <c r="I210" s="125"/>
      <c r="J210" s="31"/>
      <c r="K210" s="31"/>
    </row>
    <row r="211" spans="2:11" s="6" customFormat="1" ht="19.5" customHeight="1" outlineLevel="1">
      <c r="B211" s="204"/>
      <c r="C211" s="197"/>
      <c r="D211" s="58" t="s">
        <v>39</v>
      </c>
      <c r="E211" s="52">
        <f>'[1]Ассортимент на 2016 год'!$L$25</f>
        <v>34.651900000000005</v>
      </c>
      <c r="F211" s="59">
        <f t="shared" si="39"/>
        <v>31.186710000000005</v>
      </c>
      <c r="G211" s="59">
        <f>E211*0.85</f>
        <v>29.454115</v>
      </c>
      <c r="H211" s="60">
        <f t="shared" si="42"/>
        <v>27.721520000000005</v>
      </c>
      <c r="I211" s="125"/>
      <c r="J211" s="31"/>
      <c r="K211" s="31"/>
    </row>
    <row r="212" spans="2:11" s="6" customFormat="1" ht="19.5" customHeight="1" outlineLevel="1">
      <c r="B212" s="202" t="s">
        <v>200</v>
      </c>
      <c r="C212" s="196" t="s">
        <v>26</v>
      </c>
      <c r="D212" s="58" t="s">
        <v>18</v>
      </c>
      <c r="E212" s="52">
        <f>'[1]новое'!$L$49</f>
        <v>3.9765</v>
      </c>
      <c r="F212" s="59">
        <f t="shared" si="39"/>
        <v>3.57885</v>
      </c>
      <c r="G212" s="59">
        <f t="shared" si="40"/>
        <v>3.380025</v>
      </c>
      <c r="H212" s="60">
        <f t="shared" si="42"/>
        <v>3.1812000000000005</v>
      </c>
      <c r="I212" s="125"/>
      <c r="J212" s="31"/>
      <c r="K212" s="31"/>
    </row>
    <row r="213" spans="2:11" s="6" customFormat="1" ht="18" customHeight="1" outlineLevel="1">
      <c r="B213" s="204"/>
      <c r="C213" s="197"/>
      <c r="D213" s="58" t="s">
        <v>43</v>
      </c>
      <c r="E213" s="52">
        <f>'[1]новое'!$L$50</f>
        <v>23.537499999999994</v>
      </c>
      <c r="F213" s="59">
        <f t="shared" si="39"/>
        <v>21.183749999999996</v>
      </c>
      <c r="G213" s="59">
        <f t="shared" si="40"/>
        <v>20.006874999999994</v>
      </c>
      <c r="H213" s="60">
        <f t="shared" si="42"/>
        <v>18.829999999999995</v>
      </c>
      <c r="I213" s="125"/>
      <c r="J213" s="31"/>
      <c r="K213" s="31"/>
    </row>
    <row r="214" spans="2:11" s="6" customFormat="1" ht="23.25" customHeight="1" outlineLevel="1">
      <c r="B214" s="55" t="s">
        <v>201</v>
      </c>
      <c r="C214" s="77" t="s">
        <v>27</v>
      </c>
      <c r="D214" s="58" t="s">
        <v>16</v>
      </c>
      <c r="E214" s="52">
        <f>'[1]Семинис'!$L$24</f>
        <v>5.85</v>
      </c>
      <c r="F214" s="59">
        <f t="shared" si="39"/>
        <v>5.265</v>
      </c>
      <c r="G214" s="59">
        <f t="shared" si="40"/>
        <v>4.972499999999999</v>
      </c>
      <c r="H214" s="60">
        <f t="shared" si="42"/>
        <v>4.68</v>
      </c>
      <c r="I214" s="125"/>
      <c r="J214" s="31"/>
      <c r="K214" s="31"/>
    </row>
    <row r="215" spans="2:11" s="6" customFormat="1" ht="18.75" outlineLevel="1">
      <c r="B215" s="202" t="s">
        <v>202</v>
      </c>
      <c r="C215" s="196" t="s">
        <v>29</v>
      </c>
      <c r="D215" s="58" t="s">
        <v>18</v>
      </c>
      <c r="E215" s="52">
        <f>'[1]новое'!$L$55</f>
        <v>15.687432000000001</v>
      </c>
      <c r="F215" s="59">
        <f aca="true" t="shared" si="43" ref="F215:F222">E215*0.9</f>
        <v>14.118688800000001</v>
      </c>
      <c r="G215" s="59">
        <f t="shared" si="40"/>
        <v>13.334317200000001</v>
      </c>
      <c r="H215" s="60">
        <f t="shared" si="42"/>
        <v>12.549945600000001</v>
      </c>
      <c r="I215" s="125"/>
      <c r="J215" s="31"/>
      <c r="K215" s="31"/>
    </row>
    <row r="216" spans="2:11" s="6" customFormat="1" ht="18.75" outlineLevel="1">
      <c r="B216" s="204"/>
      <c r="C216" s="197"/>
      <c r="D216" s="58" t="s">
        <v>43</v>
      </c>
      <c r="E216" s="52">
        <f>'[1]новое'!$L$56</f>
        <v>172.2105</v>
      </c>
      <c r="F216" s="59">
        <f t="shared" si="43"/>
        <v>154.98945</v>
      </c>
      <c r="G216" s="59">
        <f t="shared" si="40"/>
        <v>146.37892499999998</v>
      </c>
      <c r="H216" s="60">
        <f t="shared" si="42"/>
        <v>137.7684</v>
      </c>
      <c r="I216" s="125"/>
      <c r="J216" s="31"/>
      <c r="K216" s="31"/>
    </row>
    <row r="217" spans="2:11" s="6" customFormat="1" ht="18.75" outlineLevel="1">
      <c r="B217" s="202" t="s">
        <v>203</v>
      </c>
      <c r="C217" s="206" t="s">
        <v>50</v>
      </c>
      <c r="D217" s="58" t="s">
        <v>11</v>
      </c>
      <c r="E217" s="52">
        <f>'[1]Ассортимент на 2016 год'!$L$26</f>
        <v>10.97728</v>
      </c>
      <c r="F217" s="59">
        <f t="shared" si="43"/>
        <v>9.879552</v>
      </c>
      <c r="G217" s="59">
        <f aca="true" t="shared" si="44" ref="G217:G222">E217*0.85</f>
        <v>9.330688</v>
      </c>
      <c r="H217" s="60">
        <f t="shared" si="42"/>
        <v>8.781824</v>
      </c>
      <c r="I217" s="125"/>
      <c r="J217" s="31"/>
      <c r="K217" s="31"/>
    </row>
    <row r="218" spans="2:11" s="6" customFormat="1" ht="18.75" outlineLevel="1">
      <c r="B218" s="203"/>
      <c r="C218" s="207"/>
      <c r="D218" s="58" t="s">
        <v>39</v>
      </c>
      <c r="E218" s="52">
        <f>'[1]Ассортимент на 2016 год'!$L$27</f>
        <v>31.177599999999998</v>
      </c>
      <c r="F218" s="59">
        <f t="shared" si="43"/>
        <v>28.059839999999998</v>
      </c>
      <c r="G218" s="59">
        <f t="shared" si="44"/>
        <v>26.50096</v>
      </c>
      <c r="H218" s="60">
        <f t="shared" si="42"/>
        <v>24.94208</v>
      </c>
      <c r="I218" s="125"/>
      <c r="J218" s="31"/>
      <c r="K218" s="31"/>
    </row>
    <row r="219" spans="2:11" s="7" customFormat="1" ht="37.5" outlineLevel="1">
      <c r="B219" s="44" t="s">
        <v>204</v>
      </c>
      <c r="C219" s="54" t="s">
        <v>28</v>
      </c>
      <c r="D219" s="51" t="s">
        <v>17</v>
      </c>
      <c r="E219" s="52">
        <f>'[1]Семо'!$L$6</f>
        <v>8.5729</v>
      </c>
      <c r="F219" s="59">
        <f>E219*0.9</f>
        <v>7.715610000000001</v>
      </c>
      <c r="G219" s="59">
        <f t="shared" si="44"/>
        <v>7.286965</v>
      </c>
      <c r="H219" s="60">
        <f t="shared" si="42"/>
        <v>6.858320000000001</v>
      </c>
      <c r="I219" s="125"/>
      <c r="J219" s="31"/>
      <c r="K219" s="31"/>
    </row>
    <row r="220" spans="2:11" s="7" customFormat="1" ht="37.5" outlineLevel="1">
      <c r="B220" s="107" t="s">
        <v>205</v>
      </c>
      <c r="C220" s="79" t="s">
        <v>28</v>
      </c>
      <c r="D220" s="76" t="s">
        <v>17</v>
      </c>
      <c r="E220" s="63">
        <f>'[1]Семо'!$L$7</f>
        <v>8.5729</v>
      </c>
      <c r="F220" s="69">
        <f t="shared" si="43"/>
        <v>7.715610000000001</v>
      </c>
      <c r="G220" s="69">
        <f t="shared" si="44"/>
        <v>7.286965</v>
      </c>
      <c r="H220" s="70">
        <f t="shared" si="42"/>
        <v>6.858320000000001</v>
      </c>
      <c r="I220" s="125"/>
      <c r="J220" s="31"/>
      <c r="K220" s="31"/>
    </row>
    <row r="221" spans="2:11" s="7" customFormat="1" ht="18.75" outlineLevel="1">
      <c r="B221" s="202" t="s">
        <v>206</v>
      </c>
      <c r="C221" s="196" t="s">
        <v>42</v>
      </c>
      <c r="D221" s="58" t="s">
        <v>18</v>
      </c>
      <c r="E221" s="52">
        <f>'[1]новое'!$L$57</f>
        <v>4.1625000000000005</v>
      </c>
      <c r="F221" s="59">
        <f t="shared" si="43"/>
        <v>3.7462500000000007</v>
      </c>
      <c r="G221" s="59">
        <f t="shared" si="44"/>
        <v>3.5381250000000004</v>
      </c>
      <c r="H221" s="60">
        <f t="shared" si="42"/>
        <v>3.3300000000000005</v>
      </c>
      <c r="I221" s="125"/>
      <c r="J221" s="31"/>
      <c r="K221" s="31"/>
    </row>
    <row r="222" spans="2:11" s="7" customFormat="1" ht="18.75" outlineLevel="1">
      <c r="B222" s="204"/>
      <c r="C222" s="197"/>
      <c r="D222" s="58" t="s">
        <v>43</v>
      </c>
      <c r="E222" s="52">
        <f>'[1]новое'!$L$58</f>
        <v>24.044999999999998</v>
      </c>
      <c r="F222" s="59">
        <f t="shared" si="43"/>
        <v>21.6405</v>
      </c>
      <c r="G222" s="59">
        <f t="shared" si="44"/>
        <v>20.438249999999996</v>
      </c>
      <c r="H222" s="60">
        <f t="shared" si="42"/>
        <v>19.236</v>
      </c>
      <c r="I222" s="125"/>
      <c r="J222" s="31"/>
      <c r="K222" s="31"/>
    </row>
    <row r="223" spans="2:11" s="7" customFormat="1" ht="20.25" outlineLevel="1">
      <c r="B223" s="38" t="s">
        <v>119</v>
      </c>
      <c r="C223" s="36"/>
      <c r="D223" s="36"/>
      <c r="E223" s="36"/>
      <c r="F223" s="36"/>
      <c r="G223" s="36"/>
      <c r="H223" s="36"/>
      <c r="I223" s="125"/>
      <c r="J223" s="31"/>
      <c r="K223" s="31"/>
    </row>
    <row r="224" spans="2:11" s="7" customFormat="1" ht="18.75" outlineLevel="1">
      <c r="B224" s="202" t="s">
        <v>207</v>
      </c>
      <c r="C224" s="196" t="s">
        <v>30</v>
      </c>
      <c r="D224" s="72" t="s">
        <v>13</v>
      </c>
      <c r="E224" s="73">
        <f>'[1]новое'!$L$89</f>
        <v>17.403299999999998</v>
      </c>
      <c r="F224" s="74">
        <f aca="true" t="shared" si="45" ref="F224:F234">E224*0.9</f>
        <v>15.662969999999998</v>
      </c>
      <c r="G224" s="74">
        <f aca="true" t="shared" si="46" ref="G224:G234">E224*0.85</f>
        <v>14.792804999999998</v>
      </c>
      <c r="H224" s="75">
        <f aca="true" t="shared" si="47" ref="H224:H234">E224*0.8</f>
        <v>13.92264</v>
      </c>
      <c r="I224" s="125"/>
      <c r="J224" s="31"/>
      <c r="K224" s="31"/>
    </row>
    <row r="225" spans="2:11" s="7" customFormat="1" ht="18.75" outlineLevel="1">
      <c r="B225" s="204"/>
      <c r="C225" s="197"/>
      <c r="D225" s="72" t="s">
        <v>12</v>
      </c>
      <c r="E225" s="73">
        <v>79</v>
      </c>
      <c r="F225" s="74">
        <f t="shared" si="45"/>
        <v>71.10000000000001</v>
      </c>
      <c r="G225" s="74">
        <f t="shared" si="46"/>
        <v>67.14999999999999</v>
      </c>
      <c r="H225" s="75">
        <f t="shared" si="47"/>
        <v>63.2</v>
      </c>
      <c r="I225" s="125"/>
      <c r="J225" s="31"/>
      <c r="K225" s="31"/>
    </row>
    <row r="226" spans="2:11" s="6" customFormat="1" ht="18.75" outlineLevel="1">
      <c r="B226" s="202" t="s">
        <v>208</v>
      </c>
      <c r="C226" s="196" t="s">
        <v>30</v>
      </c>
      <c r="D226" s="58" t="s">
        <v>13</v>
      </c>
      <c r="E226" s="52">
        <f>'[1]Бейо (3)'!$L$19</f>
        <v>17.458199999999998</v>
      </c>
      <c r="F226" s="59">
        <f t="shared" si="45"/>
        <v>15.712379999999998</v>
      </c>
      <c r="G226" s="59">
        <f t="shared" si="46"/>
        <v>14.839469999999999</v>
      </c>
      <c r="H226" s="60">
        <f t="shared" si="47"/>
        <v>13.96656</v>
      </c>
      <c r="I226" s="125"/>
      <c r="J226" s="31"/>
      <c r="K226" s="31"/>
    </row>
    <row r="227" spans="2:11" s="6" customFormat="1" ht="18.75" outlineLevel="1">
      <c r="B227" s="204"/>
      <c r="C227" s="197"/>
      <c r="D227" s="58" t="s">
        <v>12</v>
      </c>
      <c r="E227" s="52">
        <f>'[1]Бейо (3)'!$L$20</f>
        <v>79.051</v>
      </c>
      <c r="F227" s="59">
        <f t="shared" si="45"/>
        <v>71.1459</v>
      </c>
      <c r="G227" s="59">
        <f t="shared" si="46"/>
        <v>67.19335</v>
      </c>
      <c r="H227" s="60">
        <f t="shared" si="47"/>
        <v>63.24080000000001</v>
      </c>
      <c r="I227" s="125"/>
      <c r="J227" s="31"/>
      <c r="K227" s="31"/>
    </row>
    <row r="228" spans="2:11" s="6" customFormat="1" ht="37.5" outlineLevel="1">
      <c r="B228" s="57" t="s">
        <v>209</v>
      </c>
      <c r="C228" s="78" t="s">
        <v>30</v>
      </c>
      <c r="D228" s="58" t="s">
        <v>13</v>
      </c>
      <c r="E228" s="52">
        <f>'[1]Ассортимент на 2016 год'!$L$123</f>
        <v>17.019</v>
      </c>
      <c r="F228" s="59">
        <f t="shared" si="45"/>
        <v>15.317099999999998</v>
      </c>
      <c r="G228" s="59">
        <f t="shared" si="46"/>
        <v>14.466149999999999</v>
      </c>
      <c r="H228" s="60">
        <f t="shared" si="47"/>
        <v>13.6152</v>
      </c>
      <c r="I228" s="125"/>
      <c r="J228" s="31"/>
      <c r="K228" s="31"/>
    </row>
    <row r="229" spans="2:19" s="6" customFormat="1" ht="18.75" outlineLevel="1">
      <c r="B229" s="202" t="s">
        <v>210</v>
      </c>
      <c r="C229" s="196" t="s">
        <v>30</v>
      </c>
      <c r="D229" s="58" t="s">
        <v>13</v>
      </c>
      <c r="E229" s="52">
        <f>'[1]новое'!$L$88</f>
        <v>17.403299999999998</v>
      </c>
      <c r="F229" s="59">
        <f t="shared" si="45"/>
        <v>15.662969999999998</v>
      </c>
      <c r="G229" s="59">
        <f t="shared" si="46"/>
        <v>14.792804999999998</v>
      </c>
      <c r="H229" s="60">
        <f t="shared" si="47"/>
        <v>13.92264</v>
      </c>
      <c r="I229" s="125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2:19" s="6" customFormat="1" ht="18.75" outlineLevel="1">
      <c r="B230" s="204"/>
      <c r="C230" s="197"/>
      <c r="D230" s="58" t="s">
        <v>12</v>
      </c>
      <c r="E230" s="63">
        <v>79</v>
      </c>
      <c r="F230" s="59">
        <f t="shared" si="45"/>
        <v>71.10000000000001</v>
      </c>
      <c r="G230" s="59">
        <f t="shared" si="46"/>
        <v>67.14999999999999</v>
      </c>
      <c r="H230" s="60">
        <f t="shared" si="47"/>
        <v>63.2</v>
      </c>
      <c r="I230" s="125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2:19" s="6" customFormat="1" ht="40.5" customHeight="1">
      <c r="B231" s="57" t="s">
        <v>211</v>
      </c>
      <c r="C231" s="50" t="s">
        <v>29</v>
      </c>
      <c r="D231" s="58" t="s">
        <v>13</v>
      </c>
      <c r="E231" s="63">
        <f>'[1]Ассортимент на 2016 год'!$L$124</f>
        <v>19.610104</v>
      </c>
      <c r="F231" s="59">
        <f t="shared" si="45"/>
        <v>17.6490936</v>
      </c>
      <c r="G231" s="59">
        <f t="shared" si="46"/>
        <v>16.6685884</v>
      </c>
      <c r="H231" s="60">
        <f t="shared" si="47"/>
        <v>15.688083200000001</v>
      </c>
      <c r="I231" s="125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2:19" s="6" customFormat="1" ht="18.75">
      <c r="B232" s="243" t="s">
        <v>416</v>
      </c>
      <c r="C232" s="196" t="s">
        <v>58</v>
      </c>
      <c r="D232" s="58" t="s">
        <v>13</v>
      </c>
      <c r="E232" s="63">
        <f>'[1]Ассортимент 2019'!$L$2</f>
        <v>19.1115</v>
      </c>
      <c r="F232" s="59">
        <f t="shared" si="45"/>
        <v>17.20035</v>
      </c>
      <c r="G232" s="59">
        <f t="shared" si="46"/>
        <v>16.244775</v>
      </c>
      <c r="H232" s="60">
        <f t="shared" si="47"/>
        <v>15.289200000000001</v>
      </c>
      <c r="I232" s="125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2:19" s="6" customFormat="1" ht="18.75">
      <c r="B233" s="204"/>
      <c r="C233" s="197"/>
      <c r="D233" s="58" t="s">
        <v>12</v>
      </c>
      <c r="E233" s="63">
        <f>'[1]Ассортимент 2019'!$L$3</f>
        <v>86.56750000000001</v>
      </c>
      <c r="F233" s="59">
        <f t="shared" si="45"/>
        <v>77.91075000000001</v>
      </c>
      <c r="G233" s="59">
        <f t="shared" si="46"/>
        <v>73.58237500000001</v>
      </c>
      <c r="H233" s="60">
        <f t="shared" si="47"/>
        <v>69.254</v>
      </c>
      <c r="I233" s="125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2:11" s="6" customFormat="1" ht="18.75" outlineLevel="1">
      <c r="B234" s="202" t="s">
        <v>344</v>
      </c>
      <c r="C234" s="196" t="s">
        <v>55</v>
      </c>
      <c r="D234" s="58" t="s">
        <v>13</v>
      </c>
      <c r="E234" s="69">
        <f>'[1]Ассортимент на 2016 год'!$L$131</f>
        <v>12.546</v>
      </c>
      <c r="F234" s="59">
        <f t="shared" si="45"/>
        <v>11.2914</v>
      </c>
      <c r="G234" s="59">
        <f t="shared" si="46"/>
        <v>10.6641</v>
      </c>
      <c r="H234" s="60">
        <f t="shared" si="47"/>
        <v>10.0368</v>
      </c>
      <c r="I234" s="125"/>
      <c r="J234" s="31"/>
      <c r="K234" s="31"/>
    </row>
    <row r="235" spans="2:11" s="6" customFormat="1" ht="18.75" outlineLevel="1">
      <c r="B235" s="204"/>
      <c r="C235" s="197"/>
      <c r="D235" s="58" t="s">
        <v>12</v>
      </c>
      <c r="E235" s="69"/>
      <c r="F235" s="59"/>
      <c r="G235" s="59"/>
      <c r="H235" s="60" t="s">
        <v>45</v>
      </c>
      <c r="I235" s="125"/>
      <c r="J235" s="31"/>
      <c r="K235" s="31"/>
    </row>
    <row r="236" spans="2:11" s="6" customFormat="1" ht="18" customHeight="1" outlineLevel="1">
      <c r="B236" s="68" t="s">
        <v>212</v>
      </c>
      <c r="C236" s="50" t="s">
        <v>29</v>
      </c>
      <c r="D236" s="58" t="s">
        <v>13</v>
      </c>
      <c r="E236" s="69">
        <f>'[1]Ассортимент на 2016 год'!$L$142</f>
        <v>23.457479999999997</v>
      </c>
      <c r="F236" s="59">
        <f aca="true" t="shared" si="48" ref="F236:F249">E236*0.9</f>
        <v>21.111731999999996</v>
      </c>
      <c r="G236" s="59">
        <f>E236*0.85</f>
        <v>19.938857999999996</v>
      </c>
      <c r="H236" s="60">
        <f aca="true" t="shared" si="49" ref="H236:H252">E236*0.8</f>
        <v>18.765984</v>
      </c>
      <c r="I236" s="125"/>
      <c r="J236" s="31"/>
      <c r="K236" s="31"/>
    </row>
    <row r="237" spans="2:11" s="6" customFormat="1" ht="56.25" outlineLevel="1">
      <c r="B237" s="68" t="s">
        <v>374</v>
      </c>
      <c r="C237" s="79" t="s">
        <v>55</v>
      </c>
      <c r="D237" s="58" t="s">
        <v>13</v>
      </c>
      <c r="E237" s="69">
        <f>'[1]Ассортимент на 2016 год'!$L$121</f>
        <v>22.319999999999997</v>
      </c>
      <c r="F237" s="59">
        <f t="shared" si="48"/>
        <v>20.087999999999997</v>
      </c>
      <c r="G237" s="59">
        <f>E237*0.85</f>
        <v>18.971999999999998</v>
      </c>
      <c r="H237" s="60">
        <f t="shared" si="49"/>
        <v>17.855999999999998</v>
      </c>
      <c r="I237" s="125"/>
      <c r="J237" s="31"/>
      <c r="K237" s="31"/>
    </row>
    <row r="238" spans="2:11" s="6" customFormat="1" ht="18.75" outlineLevel="1">
      <c r="B238" s="243" t="s">
        <v>417</v>
      </c>
      <c r="C238" s="196" t="s">
        <v>58</v>
      </c>
      <c r="D238" s="58" t="s">
        <v>13</v>
      </c>
      <c r="E238" s="63">
        <f>'[1]Ассортимент 2019'!$L$4</f>
        <v>18.2435</v>
      </c>
      <c r="F238" s="59">
        <f t="shared" si="48"/>
        <v>16.419150000000002</v>
      </c>
      <c r="G238" s="59">
        <f>E238*0.85</f>
        <v>15.506975</v>
      </c>
      <c r="H238" s="60">
        <f t="shared" si="49"/>
        <v>14.594800000000001</v>
      </c>
      <c r="I238" s="125"/>
      <c r="J238" s="31"/>
      <c r="K238" s="31"/>
    </row>
    <row r="239" spans="2:11" s="6" customFormat="1" ht="18.75" outlineLevel="1">
      <c r="B239" s="204"/>
      <c r="C239" s="197"/>
      <c r="D239" s="58" t="s">
        <v>12</v>
      </c>
      <c r="E239" s="63">
        <f>'[1]Ассортимент 2019'!$L$5</f>
        <v>82.06785928143712</v>
      </c>
      <c r="F239" s="59">
        <f t="shared" si="48"/>
        <v>73.8610733532934</v>
      </c>
      <c r="G239" s="59">
        <f>E239*0.85</f>
        <v>69.75768038922155</v>
      </c>
      <c r="H239" s="60">
        <f t="shared" si="49"/>
        <v>65.6542874251497</v>
      </c>
      <c r="I239" s="125"/>
      <c r="J239" s="31"/>
      <c r="K239" s="31"/>
    </row>
    <row r="240" spans="2:11" s="6" customFormat="1" ht="18.75" outlineLevel="1">
      <c r="B240" s="202" t="s">
        <v>213</v>
      </c>
      <c r="C240" s="206" t="s">
        <v>28</v>
      </c>
      <c r="D240" s="58" t="s">
        <v>13</v>
      </c>
      <c r="E240" s="52">
        <f>'[1]новое'!$L$80</f>
        <v>11.538</v>
      </c>
      <c r="F240" s="59">
        <f t="shared" si="48"/>
        <v>10.3842</v>
      </c>
      <c r="G240" s="59">
        <f aca="true" t="shared" si="50" ref="G240:G249">E240*0.85</f>
        <v>9.8073</v>
      </c>
      <c r="H240" s="60">
        <f t="shared" si="49"/>
        <v>9.230400000000001</v>
      </c>
      <c r="I240" s="125"/>
      <c r="J240" s="31"/>
      <c r="K240" s="31"/>
    </row>
    <row r="241" spans="2:11" s="6" customFormat="1" ht="18.75" outlineLevel="1">
      <c r="B241" s="203"/>
      <c r="C241" s="207"/>
      <c r="D241" s="58" t="s">
        <v>12</v>
      </c>
      <c r="E241" s="52">
        <f>'[1]новое'!$L$81</f>
        <v>47.433749999999996</v>
      </c>
      <c r="F241" s="59">
        <f t="shared" si="48"/>
        <v>42.690374999999996</v>
      </c>
      <c r="G241" s="59">
        <f t="shared" si="50"/>
        <v>40.318687499999996</v>
      </c>
      <c r="H241" s="60">
        <f t="shared" si="49"/>
        <v>37.946999999999996</v>
      </c>
      <c r="I241" s="125"/>
      <c r="J241" s="31"/>
      <c r="K241" s="31"/>
    </row>
    <row r="242" spans="2:11" s="6" customFormat="1" ht="18.75" outlineLevel="1">
      <c r="B242" s="204"/>
      <c r="C242" s="237"/>
      <c r="D242" s="58" t="s">
        <v>23</v>
      </c>
      <c r="E242" s="52">
        <f>'[1]новое'!$L$82</f>
        <v>91.89000000000001</v>
      </c>
      <c r="F242" s="59">
        <f t="shared" si="48"/>
        <v>82.70100000000002</v>
      </c>
      <c r="G242" s="59">
        <f t="shared" si="50"/>
        <v>78.10650000000001</v>
      </c>
      <c r="H242" s="60">
        <f t="shared" si="49"/>
        <v>73.51200000000001</v>
      </c>
      <c r="I242" s="125"/>
      <c r="J242" s="31"/>
      <c r="K242" s="31"/>
    </row>
    <row r="243" spans="2:11" s="6" customFormat="1" ht="39.75" customHeight="1" outlineLevel="1">
      <c r="B243" s="57" t="s">
        <v>419</v>
      </c>
      <c r="C243" s="152" t="s">
        <v>58</v>
      </c>
      <c r="D243" s="58" t="s">
        <v>13</v>
      </c>
      <c r="E243" s="52">
        <f>'[1]Ассортимент 2019'!$L$7</f>
        <v>13.7248</v>
      </c>
      <c r="F243" s="59">
        <f t="shared" si="48"/>
        <v>12.35232</v>
      </c>
      <c r="G243" s="59">
        <f>E243*0.85</f>
        <v>11.66608</v>
      </c>
      <c r="H243" s="60">
        <f t="shared" si="49"/>
        <v>10.979840000000001</v>
      </c>
      <c r="I243" s="125"/>
      <c r="J243" s="31"/>
      <c r="K243" s="31"/>
    </row>
    <row r="244" spans="2:11" s="6" customFormat="1" ht="41.25" customHeight="1" outlineLevel="1">
      <c r="B244" s="68" t="s">
        <v>214</v>
      </c>
      <c r="C244" s="50" t="s">
        <v>29</v>
      </c>
      <c r="D244" s="80" t="s">
        <v>13</v>
      </c>
      <c r="E244" s="52">
        <f>'[1]Нунемс'!$L$17</f>
        <v>17.942800000000002</v>
      </c>
      <c r="F244" s="59">
        <f t="shared" si="48"/>
        <v>16.14852</v>
      </c>
      <c r="G244" s="59">
        <f t="shared" si="50"/>
        <v>15.251380000000001</v>
      </c>
      <c r="H244" s="60">
        <f t="shared" si="49"/>
        <v>14.354240000000003</v>
      </c>
      <c r="I244" s="125"/>
      <c r="J244" s="31"/>
      <c r="K244" s="31"/>
    </row>
    <row r="245" spans="2:11" s="6" customFormat="1" ht="37.5" outlineLevel="1">
      <c r="B245" s="55" t="s">
        <v>215</v>
      </c>
      <c r="C245" s="50" t="s">
        <v>29</v>
      </c>
      <c r="D245" s="80" t="s">
        <v>13</v>
      </c>
      <c r="E245" s="52">
        <f>'[1]новое'!$L$90</f>
        <v>24.201539999999994</v>
      </c>
      <c r="F245" s="59">
        <f t="shared" si="48"/>
        <v>21.781385999999994</v>
      </c>
      <c r="G245" s="59">
        <f t="shared" si="50"/>
        <v>20.571308999999996</v>
      </c>
      <c r="H245" s="60">
        <f t="shared" si="49"/>
        <v>19.361231999999998</v>
      </c>
      <c r="I245" s="125"/>
      <c r="J245" s="31"/>
      <c r="K245" s="31"/>
    </row>
    <row r="246" spans="2:11" s="6" customFormat="1" ht="18.75" outlineLevel="1">
      <c r="B246" s="202" t="s">
        <v>426</v>
      </c>
      <c r="C246" s="196" t="s">
        <v>390</v>
      </c>
      <c r="D246" s="80" t="s">
        <v>13</v>
      </c>
      <c r="E246" s="52">
        <f>'[1]Ассортимент 2019'!$L$15</f>
        <v>15.43991</v>
      </c>
      <c r="F246" s="59">
        <f t="shared" si="48"/>
        <v>13.895919</v>
      </c>
      <c r="G246" s="59">
        <f>E246*0.85</f>
        <v>13.123923499999998</v>
      </c>
      <c r="H246" s="60">
        <f t="shared" si="49"/>
        <v>12.351928000000001</v>
      </c>
      <c r="I246" s="125"/>
      <c r="J246" s="31"/>
      <c r="K246" s="31"/>
    </row>
    <row r="247" spans="2:11" s="6" customFormat="1" ht="18.75" outlineLevel="1">
      <c r="B247" s="204"/>
      <c r="C247" s="210"/>
      <c r="D247" s="80" t="s">
        <v>12</v>
      </c>
      <c r="E247" s="52">
        <f>'[1]Ассортимент 2019'!$L$16</f>
        <v>67.33955</v>
      </c>
      <c r="F247" s="59">
        <f t="shared" si="48"/>
        <v>60.605595</v>
      </c>
      <c r="G247" s="59">
        <f>E247*0.85</f>
        <v>57.238617500000004</v>
      </c>
      <c r="H247" s="60">
        <f t="shared" si="49"/>
        <v>53.871640000000006</v>
      </c>
      <c r="I247" s="125"/>
      <c r="J247" s="31"/>
      <c r="K247" s="31"/>
    </row>
    <row r="248" spans="2:11" s="6" customFormat="1" ht="18.75" outlineLevel="1">
      <c r="B248" s="202" t="s">
        <v>216</v>
      </c>
      <c r="C248" s="196" t="s">
        <v>26</v>
      </c>
      <c r="D248" s="58" t="s">
        <v>13</v>
      </c>
      <c r="E248" s="52">
        <f>'[1]новое'!$L$75</f>
        <v>15.245339999999999</v>
      </c>
      <c r="F248" s="59">
        <f t="shared" si="48"/>
        <v>13.720806</v>
      </c>
      <c r="G248" s="59">
        <f t="shared" si="50"/>
        <v>12.958538999999998</v>
      </c>
      <c r="H248" s="60">
        <f t="shared" si="49"/>
        <v>12.196272</v>
      </c>
      <c r="I248" s="125"/>
      <c r="J248" s="31"/>
      <c r="K248" s="31"/>
    </row>
    <row r="249" spans="2:11" s="6" customFormat="1" ht="18" customHeight="1" outlineLevel="1">
      <c r="B249" s="204"/>
      <c r="C249" s="210"/>
      <c r="D249" s="58" t="s">
        <v>12</v>
      </c>
      <c r="E249" s="52">
        <f>'[1]новое'!$L$76</f>
        <v>65.04078000000001</v>
      </c>
      <c r="F249" s="59">
        <f t="shared" si="48"/>
        <v>58.53670200000001</v>
      </c>
      <c r="G249" s="59">
        <f t="shared" si="50"/>
        <v>55.28466300000001</v>
      </c>
      <c r="H249" s="60">
        <f t="shared" si="49"/>
        <v>52.03262400000001</v>
      </c>
      <c r="I249" s="125"/>
      <c r="J249" s="31"/>
      <c r="K249" s="31"/>
    </row>
    <row r="250" spans="2:11" s="6" customFormat="1" ht="37.5" outlineLevel="1">
      <c r="B250" s="57" t="s">
        <v>217</v>
      </c>
      <c r="C250" s="50" t="s">
        <v>55</v>
      </c>
      <c r="D250" s="58" t="s">
        <v>13</v>
      </c>
      <c r="E250" s="52">
        <f>'[1]Ассортимент на 2016 год'!$L$130</f>
        <v>19.076</v>
      </c>
      <c r="F250" s="59">
        <f aca="true" t="shared" si="51" ref="F250:F259">E250*0.9</f>
        <v>17.168400000000002</v>
      </c>
      <c r="G250" s="59">
        <f aca="true" t="shared" si="52" ref="G250:G259">E250*0.85</f>
        <v>16.2146</v>
      </c>
      <c r="H250" s="121">
        <f t="shared" si="49"/>
        <v>15.260800000000001</v>
      </c>
      <c r="I250" s="125"/>
      <c r="J250" s="31"/>
      <c r="K250" s="31"/>
    </row>
    <row r="251" spans="2:11" s="6" customFormat="1" ht="18.75" customHeight="1" outlineLevel="1">
      <c r="B251" s="68" t="s">
        <v>345</v>
      </c>
      <c r="C251" s="50" t="s">
        <v>55</v>
      </c>
      <c r="D251" s="58" t="s">
        <v>13</v>
      </c>
      <c r="E251" s="52">
        <f>'[1]Ассортимент 2018'!$L$21</f>
        <v>17.348499999999998</v>
      </c>
      <c r="F251" s="59">
        <f>E251*0.9</f>
        <v>15.613649999999998</v>
      </c>
      <c r="G251" s="59">
        <f>E251*0.85</f>
        <v>14.746224999999997</v>
      </c>
      <c r="H251" s="121">
        <f t="shared" si="49"/>
        <v>13.878799999999998</v>
      </c>
      <c r="I251" s="125"/>
      <c r="J251" s="31"/>
      <c r="K251" s="31"/>
    </row>
    <row r="252" spans="2:11" s="6" customFormat="1" ht="18.75" outlineLevel="1">
      <c r="B252" s="202" t="s">
        <v>218</v>
      </c>
      <c r="C252" s="196" t="s">
        <v>61</v>
      </c>
      <c r="D252" s="58" t="s">
        <v>13</v>
      </c>
      <c r="E252" s="52">
        <f>'[1]Ассортимент на 2016 год'!$L$133</f>
        <v>18.375</v>
      </c>
      <c r="F252" s="59">
        <f t="shared" si="51"/>
        <v>16.5375</v>
      </c>
      <c r="G252" s="59">
        <f t="shared" si="52"/>
        <v>15.61875</v>
      </c>
      <c r="H252" s="121">
        <f t="shared" si="49"/>
        <v>14.700000000000001</v>
      </c>
      <c r="I252" s="125"/>
      <c r="J252" s="31"/>
      <c r="K252" s="31"/>
    </row>
    <row r="253" spans="2:11" s="6" customFormat="1" ht="18.75" outlineLevel="1">
      <c r="B253" s="204"/>
      <c r="C253" s="210"/>
      <c r="D253" s="58" t="s">
        <v>12</v>
      </c>
      <c r="E253" s="52"/>
      <c r="F253" s="59"/>
      <c r="G253" s="59"/>
      <c r="H253" s="121" t="s">
        <v>45</v>
      </c>
      <c r="I253" s="125"/>
      <c r="J253" s="31"/>
      <c r="K253" s="31"/>
    </row>
    <row r="254" spans="2:11" s="6" customFormat="1" ht="18.75" outlineLevel="1">
      <c r="B254" s="202" t="s">
        <v>219</v>
      </c>
      <c r="C254" s="196" t="s">
        <v>55</v>
      </c>
      <c r="D254" s="58" t="s">
        <v>13</v>
      </c>
      <c r="E254" s="52">
        <f>'[1]Ассортимент на 2016 год'!$L$127</f>
        <v>13.951999999999998</v>
      </c>
      <c r="F254" s="59">
        <f t="shared" si="51"/>
        <v>12.556799999999999</v>
      </c>
      <c r="G254" s="59">
        <f t="shared" si="52"/>
        <v>11.859199999999998</v>
      </c>
      <c r="H254" s="60">
        <f aca="true" t="shared" si="53" ref="H254:H264">E254*0.8</f>
        <v>11.1616</v>
      </c>
      <c r="I254" s="125"/>
      <c r="J254" s="31"/>
      <c r="K254" s="31"/>
    </row>
    <row r="255" spans="2:11" s="6" customFormat="1" ht="18.75" outlineLevel="1">
      <c r="B255" s="204"/>
      <c r="C255" s="210"/>
      <c r="D255" s="58" t="s">
        <v>12</v>
      </c>
      <c r="E255" s="52">
        <v>63</v>
      </c>
      <c r="F255" s="59">
        <f>E255*0.9</f>
        <v>56.7</v>
      </c>
      <c r="G255" s="59">
        <f>E255*0.85</f>
        <v>53.55</v>
      </c>
      <c r="H255" s="60">
        <f t="shared" si="53"/>
        <v>50.400000000000006</v>
      </c>
      <c r="I255" s="125"/>
      <c r="J255" s="31"/>
      <c r="K255" s="31"/>
    </row>
    <row r="256" spans="2:11" s="6" customFormat="1" ht="56.25" outlineLevel="1">
      <c r="B256" s="56" t="s">
        <v>423</v>
      </c>
      <c r="C256" s="155" t="s">
        <v>390</v>
      </c>
      <c r="D256" s="58" t="s">
        <v>13</v>
      </c>
      <c r="E256" s="52">
        <f>'[1]Ассортимент 2019'!$L$11</f>
        <v>14.808</v>
      </c>
      <c r="F256" s="59">
        <f>E256*0.9</f>
        <v>13.3272</v>
      </c>
      <c r="G256" s="59">
        <f>E256*0.85</f>
        <v>12.5868</v>
      </c>
      <c r="H256" s="60">
        <f t="shared" si="53"/>
        <v>11.846400000000001</v>
      </c>
      <c r="I256" s="125"/>
      <c r="J256" s="31"/>
      <c r="K256" s="31"/>
    </row>
    <row r="257" spans="2:11" s="6" customFormat="1" ht="18" customHeight="1" outlineLevel="1">
      <c r="B257" s="202" t="s">
        <v>220</v>
      </c>
      <c r="C257" s="196" t="s">
        <v>55</v>
      </c>
      <c r="D257" s="58" t="s">
        <v>13</v>
      </c>
      <c r="E257" s="52">
        <f>'[1]Ассортимент на 2016 год'!$L$128</f>
        <v>14.591999999999999</v>
      </c>
      <c r="F257" s="59">
        <f t="shared" si="51"/>
        <v>13.1328</v>
      </c>
      <c r="G257" s="59">
        <f t="shared" si="52"/>
        <v>12.403199999999998</v>
      </c>
      <c r="H257" s="60">
        <f t="shared" si="53"/>
        <v>11.6736</v>
      </c>
      <c r="I257" s="125"/>
      <c r="J257" s="31"/>
      <c r="K257" s="31"/>
    </row>
    <row r="258" spans="2:11" s="6" customFormat="1" ht="18" customHeight="1" outlineLevel="1">
      <c r="B258" s="204"/>
      <c r="C258" s="210"/>
      <c r="D258" s="58" t="s">
        <v>12</v>
      </c>
      <c r="E258" s="52">
        <v>63</v>
      </c>
      <c r="F258" s="59">
        <f>E258*0.9</f>
        <v>56.7</v>
      </c>
      <c r="G258" s="59">
        <f>E258*0.85</f>
        <v>53.55</v>
      </c>
      <c r="H258" s="60">
        <f t="shared" si="53"/>
        <v>50.400000000000006</v>
      </c>
      <c r="I258" s="125"/>
      <c r="J258" s="31"/>
      <c r="K258" s="31"/>
    </row>
    <row r="259" spans="2:11" s="6" customFormat="1" ht="37.5" outlineLevel="1">
      <c r="B259" s="68" t="s">
        <v>346</v>
      </c>
      <c r="C259" s="50" t="s">
        <v>55</v>
      </c>
      <c r="D259" s="58" t="s">
        <v>13</v>
      </c>
      <c r="E259" s="52">
        <f>'[1]Ассортимент 2018'!$L$22</f>
        <v>13.580499999999999</v>
      </c>
      <c r="F259" s="59">
        <f t="shared" si="51"/>
        <v>12.222449999999998</v>
      </c>
      <c r="G259" s="59">
        <f t="shared" si="52"/>
        <v>11.543425</v>
      </c>
      <c r="H259" s="60">
        <f t="shared" si="53"/>
        <v>10.8644</v>
      </c>
      <c r="I259" s="125"/>
      <c r="J259" s="31"/>
      <c r="K259" s="31"/>
    </row>
    <row r="260" spans="2:11" s="6" customFormat="1" ht="18.75" outlineLevel="1">
      <c r="B260" s="202" t="s">
        <v>221</v>
      </c>
      <c r="C260" s="196" t="s">
        <v>29</v>
      </c>
      <c r="D260" s="59" t="s">
        <v>13</v>
      </c>
      <c r="E260" s="52">
        <f>'[1]Нунемс'!$L$18</f>
        <v>16.23744</v>
      </c>
      <c r="F260" s="59">
        <f>E260*0.9</f>
        <v>14.613696</v>
      </c>
      <c r="G260" s="59">
        <f>E260*0.85</f>
        <v>13.801824</v>
      </c>
      <c r="H260" s="60">
        <f t="shared" si="53"/>
        <v>12.989952</v>
      </c>
      <c r="I260" s="125"/>
      <c r="J260" s="31"/>
      <c r="K260" s="31"/>
    </row>
    <row r="261" spans="2:11" s="6" customFormat="1" ht="18.75" outlineLevel="1">
      <c r="B261" s="204"/>
      <c r="C261" s="197"/>
      <c r="D261" s="58" t="s">
        <v>12</v>
      </c>
      <c r="E261" s="52">
        <f>'[1]Нунемс'!$L$19</f>
        <v>71.45778</v>
      </c>
      <c r="F261" s="59">
        <f>E261*0.9</f>
        <v>64.312002</v>
      </c>
      <c r="G261" s="59">
        <f>E261*0.85</f>
        <v>60.739112999999996</v>
      </c>
      <c r="H261" s="60">
        <f t="shared" si="53"/>
        <v>57.166224</v>
      </c>
      <c r="I261" s="125"/>
      <c r="J261" s="31"/>
      <c r="K261" s="31"/>
    </row>
    <row r="262" spans="2:11" s="6" customFormat="1" ht="56.25" outlineLevel="1">
      <c r="B262" s="164" t="s">
        <v>432</v>
      </c>
      <c r="C262" s="169" t="s">
        <v>429</v>
      </c>
      <c r="D262" s="58" t="s">
        <v>13</v>
      </c>
      <c r="E262" s="52">
        <f>'[1]Ассортимент 2019'!$L$22</f>
        <v>19.0485</v>
      </c>
      <c r="F262" s="59">
        <f>E262*0.9</f>
        <v>17.14365</v>
      </c>
      <c r="G262" s="59">
        <f>E262*0.85</f>
        <v>16.191225</v>
      </c>
      <c r="H262" s="60">
        <f>E262*0.8</f>
        <v>15.238800000000001</v>
      </c>
      <c r="I262" s="125"/>
      <c r="J262" s="31"/>
      <c r="K262" s="31"/>
    </row>
    <row r="263" spans="2:11" s="6" customFormat="1" ht="37.5" outlineLevel="1">
      <c r="B263" s="56" t="s">
        <v>427</v>
      </c>
      <c r="C263" s="148" t="s">
        <v>54</v>
      </c>
      <c r="D263" s="58" t="s">
        <v>13</v>
      </c>
      <c r="E263" s="60">
        <f>'[1]Ассортимент 2019'!$L$17</f>
        <v>15.1305</v>
      </c>
      <c r="F263" s="59">
        <f>E263*0.9</f>
        <v>13.61745</v>
      </c>
      <c r="G263" s="59">
        <f>E263*0.85</f>
        <v>12.860925</v>
      </c>
      <c r="H263" s="60">
        <f>E263*0.8</f>
        <v>12.1044</v>
      </c>
      <c r="I263" s="125"/>
      <c r="J263" s="31"/>
      <c r="K263" s="31"/>
    </row>
    <row r="264" spans="2:11" s="6" customFormat="1" ht="18.75" outlineLevel="1">
      <c r="B264" s="202" t="s">
        <v>222</v>
      </c>
      <c r="C264" s="196" t="s">
        <v>61</v>
      </c>
      <c r="D264" s="58" t="s">
        <v>13</v>
      </c>
      <c r="E264" s="52">
        <f>'[1]Ассортимент на 2016 год'!$L$134</f>
        <v>18.375</v>
      </c>
      <c r="F264" s="59">
        <f>E264*0.9</f>
        <v>16.5375</v>
      </c>
      <c r="G264" s="59">
        <f>E264*0.85</f>
        <v>15.61875</v>
      </c>
      <c r="H264" s="60">
        <f t="shared" si="53"/>
        <v>14.700000000000001</v>
      </c>
      <c r="I264" s="125"/>
      <c r="J264" s="31"/>
      <c r="K264" s="31"/>
    </row>
    <row r="265" spans="2:11" s="6" customFormat="1" ht="18.75" outlineLevel="1">
      <c r="B265" s="204"/>
      <c r="C265" s="210"/>
      <c r="D265" s="58" t="s">
        <v>12</v>
      </c>
      <c r="E265" s="60" t="s">
        <v>45</v>
      </c>
      <c r="F265" s="60" t="s">
        <v>45</v>
      </c>
      <c r="G265" s="60" t="s">
        <v>45</v>
      </c>
      <c r="H265" s="60" t="s">
        <v>45</v>
      </c>
      <c r="I265" s="125"/>
      <c r="J265" s="31"/>
      <c r="K265" s="31"/>
    </row>
    <row r="266" spans="2:11" s="6" customFormat="1" ht="37.5" outlineLevel="1">
      <c r="B266" s="68" t="s">
        <v>223</v>
      </c>
      <c r="C266" s="50" t="s">
        <v>27</v>
      </c>
      <c r="D266" s="71" t="s">
        <v>13</v>
      </c>
      <c r="E266" s="52">
        <f>'[1]Семинис'!$L$12</f>
        <v>12.20934</v>
      </c>
      <c r="F266" s="59">
        <f aca="true" t="shared" si="54" ref="F266:F274">E266*0.9</f>
        <v>10.988406</v>
      </c>
      <c r="G266" s="59">
        <f aca="true" t="shared" si="55" ref="G266:G274">E266*0.85</f>
        <v>10.377939</v>
      </c>
      <c r="H266" s="60">
        <f aca="true" t="shared" si="56" ref="H266:H274">E266*0.8</f>
        <v>9.767472</v>
      </c>
      <c r="I266" s="125"/>
      <c r="J266" s="31"/>
      <c r="K266" s="31"/>
    </row>
    <row r="267" spans="2:11" s="6" customFormat="1" ht="18.75" outlineLevel="1">
      <c r="B267" s="202" t="s">
        <v>428</v>
      </c>
      <c r="C267" s="196" t="s">
        <v>81</v>
      </c>
      <c r="D267" s="71" t="s">
        <v>13</v>
      </c>
      <c r="E267" s="52">
        <f>'[1]Ассортимент 2019'!$L$18</f>
        <v>11.6178</v>
      </c>
      <c r="F267" s="59">
        <f t="shared" si="54"/>
        <v>10.45602</v>
      </c>
      <c r="G267" s="59">
        <f t="shared" si="55"/>
        <v>9.87513</v>
      </c>
      <c r="H267" s="60">
        <f t="shared" si="56"/>
        <v>9.29424</v>
      </c>
      <c r="I267" s="125"/>
      <c r="J267" s="31"/>
      <c r="K267" s="31"/>
    </row>
    <row r="268" spans="2:11" s="6" customFormat="1" ht="18.75" outlineLevel="1">
      <c r="B268" s="204"/>
      <c r="C268" s="210"/>
      <c r="D268" s="71" t="s">
        <v>12</v>
      </c>
      <c r="E268" s="52">
        <f>'[1]Ассортимент 2019'!$L$19</f>
        <v>48.22899999999999</v>
      </c>
      <c r="F268" s="59">
        <f t="shared" si="54"/>
        <v>43.406099999999995</v>
      </c>
      <c r="G268" s="59">
        <f t="shared" si="55"/>
        <v>40.99464999999999</v>
      </c>
      <c r="H268" s="60">
        <f t="shared" si="56"/>
        <v>38.5832</v>
      </c>
      <c r="I268" s="125"/>
      <c r="J268" s="31"/>
      <c r="K268" s="31"/>
    </row>
    <row r="269" spans="2:11" s="6" customFormat="1" ht="37.5" outlineLevel="1">
      <c r="B269" s="68" t="s">
        <v>224</v>
      </c>
      <c r="C269" s="50" t="s">
        <v>27</v>
      </c>
      <c r="D269" s="71" t="s">
        <v>13</v>
      </c>
      <c r="E269" s="52">
        <f>'[1]Семинис'!$L$13</f>
        <v>18.1856</v>
      </c>
      <c r="F269" s="59">
        <f t="shared" si="54"/>
        <v>16.367040000000003</v>
      </c>
      <c r="G269" s="59">
        <f t="shared" si="55"/>
        <v>15.45776</v>
      </c>
      <c r="H269" s="60">
        <f t="shared" si="56"/>
        <v>14.548480000000001</v>
      </c>
      <c r="I269" s="125"/>
      <c r="J269" s="31"/>
      <c r="K269" s="31"/>
    </row>
    <row r="270" spans="2:11" s="6" customFormat="1" ht="37.5" outlineLevel="1">
      <c r="B270" s="68" t="s">
        <v>225</v>
      </c>
      <c r="C270" s="50" t="s">
        <v>27</v>
      </c>
      <c r="D270" s="71" t="s">
        <v>13</v>
      </c>
      <c r="E270" s="52">
        <f>'[1]Семинис'!$L$14</f>
        <v>19.694300000000002</v>
      </c>
      <c r="F270" s="59">
        <f t="shared" si="54"/>
        <v>17.724870000000003</v>
      </c>
      <c r="G270" s="59">
        <f t="shared" si="55"/>
        <v>16.740155</v>
      </c>
      <c r="H270" s="60">
        <f t="shared" si="56"/>
        <v>15.755440000000002</v>
      </c>
      <c r="I270" s="125"/>
      <c r="J270" s="31"/>
      <c r="K270" s="31"/>
    </row>
    <row r="271" spans="2:11" s="6" customFormat="1" ht="18" customHeight="1" outlineLevel="1">
      <c r="B271" s="68" t="s">
        <v>226</v>
      </c>
      <c r="C271" s="54" t="s">
        <v>28</v>
      </c>
      <c r="D271" s="71" t="s">
        <v>37</v>
      </c>
      <c r="E271" s="52">
        <f>'[1]новое'!$L$86</f>
        <v>27.042499999999997</v>
      </c>
      <c r="F271" s="59">
        <f t="shared" si="54"/>
        <v>24.33825</v>
      </c>
      <c r="G271" s="59">
        <f t="shared" si="55"/>
        <v>22.986124999999998</v>
      </c>
      <c r="H271" s="60">
        <f t="shared" si="56"/>
        <v>21.634</v>
      </c>
      <c r="I271" s="125"/>
      <c r="J271" s="31"/>
      <c r="K271" s="31"/>
    </row>
    <row r="272" spans="2:11" s="6" customFormat="1" ht="37.5" outlineLevel="1">
      <c r="B272" s="68" t="s">
        <v>227</v>
      </c>
      <c r="C272" s="50" t="s">
        <v>27</v>
      </c>
      <c r="D272" s="71" t="s">
        <v>13</v>
      </c>
      <c r="E272" s="52">
        <f>'[1]Семинис'!$L$15</f>
        <v>18.80516</v>
      </c>
      <c r="F272" s="59">
        <f t="shared" si="54"/>
        <v>16.924644</v>
      </c>
      <c r="G272" s="59">
        <f t="shared" si="55"/>
        <v>15.984386</v>
      </c>
      <c r="H272" s="60">
        <f t="shared" si="56"/>
        <v>15.044128</v>
      </c>
      <c r="I272" s="125"/>
      <c r="J272" s="31"/>
      <c r="K272" s="31"/>
    </row>
    <row r="273" spans="2:11" s="6" customFormat="1" ht="56.25" outlineLevel="1">
      <c r="B273" s="68" t="s">
        <v>421</v>
      </c>
      <c r="C273" s="50" t="s">
        <v>27</v>
      </c>
      <c r="D273" s="71" t="s">
        <v>13</v>
      </c>
      <c r="E273" s="52">
        <f>'[1]Ассортимент 2019'!$L$9</f>
        <v>14.3189</v>
      </c>
      <c r="F273" s="59">
        <f t="shared" si="54"/>
        <v>12.88701</v>
      </c>
      <c r="G273" s="59">
        <f t="shared" si="55"/>
        <v>12.171064999999999</v>
      </c>
      <c r="H273" s="60">
        <f t="shared" si="56"/>
        <v>11.45512</v>
      </c>
      <c r="I273" s="125"/>
      <c r="J273" s="31"/>
      <c r="K273" s="31"/>
    </row>
    <row r="274" spans="2:11" s="6" customFormat="1" ht="56.25" outlineLevel="1">
      <c r="B274" s="68" t="s">
        <v>422</v>
      </c>
      <c r="C274" s="50" t="s">
        <v>27</v>
      </c>
      <c r="D274" s="71" t="s">
        <v>13</v>
      </c>
      <c r="E274" s="52">
        <f>'[1]Ассортимент 2019'!$L$10</f>
        <v>20.661499999999997</v>
      </c>
      <c r="F274" s="59">
        <f t="shared" si="54"/>
        <v>18.595349999999996</v>
      </c>
      <c r="G274" s="59">
        <f t="shared" si="55"/>
        <v>17.562274999999996</v>
      </c>
      <c r="H274" s="60">
        <f t="shared" si="56"/>
        <v>16.5292</v>
      </c>
      <c r="I274" s="125"/>
      <c r="J274" s="31"/>
      <c r="K274" s="31"/>
    </row>
    <row r="275" spans="2:11" s="6" customFormat="1" ht="38.25" customHeight="1" outlineLevel="1">
      <c r="B275" s="44" t="s">
        <v>347</v>
      </c>
      <c r="C275" s="50" t="s">
        <v>29</v>
      </c>
      <c r="D275" s="81" t="s">
        <v>13</v>
      </c>
      <c r="E275" s="52" t="s">
        <v>45</v>
      </c>
      <c r="F275" s="52" t="s">
        <v>45</v>
      </c>
      <c r="G275" s="52" t="s">
        <v>45</v>
      </c>
      <c r="H275" s="52" t="s">
        <v>45</v>
      </c>
      <c r="I275" s="125"/>
      <c r="J275" s="31"/>
      <c r="K275" s="31"/>
    </row>
    <row r="276" spans="2:11" s="6" customFormat="1" ht="37.5" outlineLevel="1">
      <c r="B276" s="68" t="s">
        <v>348</v>
      </c>
      <c r="C276" s="50" t="s">
        <v>29</v>
      </c>
      <c r="D276" s="81" t="s">
        <v>13</v>
      </c>
      <c r="E276" s="52">
        <f>'[1]Ассортимент на 2016 год'!$L$140</f>
        <v>17.958238</v>
      </c>
      <c r="F276" s="59">
        <f>E276*0.9</f>
        <v>16.1624142</v>
      </c>
      <c r="G276" s="59">
        <f>E276*0.85</f>
        <v>15.2645023</v>
      </c>
      <c r="H276" s="60">
        <f>E276*0.8</f>
        <v>14.366590400000002</v>
      </c>
      <c r="I276" s="125"/>
      <c r="J276" s="31"/>
      <c r="K276" s="31"/>
    </row>
    <row r="277" spans="2:11" s="6" customFormat="1" ht="37.5" outlineLevel="1">
      <c r="B277" s="68" t="s">
        <v>228</v>
      </c>
      <c r="C277" s="50" t="s">
        <v>26</v>
      </c>
      <c r="D277" s="82" t="s">
        <v>13</v>
      </c>
      <c r="E277" s="52">
        <f>'[1]Сингента'!$L$28</f>
        <v>13.867568</v>
      </c>
      <c r="F277" s="59">
        <f>E277*0.9</f>
        <v>12.4808112</v>
      </c>
      <c r="G277" s="59">
        <f>E277*0.85</f>
        <v>11.7874328</v>
      </c>
      <c r="H277" s="60">
        <f>E277*0.8</f>
        <v>11.094054400000001</v>
      </c>
      <c r="I277" s="125"/>
      <c r="J277" s="31"/>
      <c r="K277" s="31"/>
    </row>
    <row r="278" spans="2:11" s="6" customFormat="1" ht="37.5" outlineLevel="1">
      <c r="B278" s="107" t="s">
        <v>229</v>
      </c>
      <c r="C278" s="77" t="s">
        <v>26</v>
      </c>
      <c r="D278" s="83" t="s">
        <v>13</v>
      </c>
      <c r="E278" s="63">
        <f>'[1]Сингента'!$L$29</f>
        <v>12.466114000000001</v>
      </c>
      <c r="F278" s="69">
        <f>E278*0.9</f>
        <v>11.219502600000002</v>
      </c>
      <c r="G278" s="69">
        <f>E278*0.85</f>
        <v>10.5961969</v>
      </c>
      <c r="H278" s="70">
        <f aca="true" t="shared" si="57" ref="H278:H298">E278*0.8</f>
        <v>9.972891200000001</v>
      </c>
      <c r="I278" s="125"/>
      <c r="J278" s="31"/>
      <c r="K278" s="31"/>
    </row>
    <row r="279" spans="2:11" s="6" customFormat="1" ht="18.75" outlineLevel="1">
      <c r="B279" s="202" t="s">
        <v>230</v>
      </c>
      <c r="C279" s="196" t="s">
        <v>55</v>
      </c>
      <c r="D279" s="82" t="s">
        <v>13</v>
      </c>
      <c r="E279" s="63">
        <f>'[1]Ассортимент на 2016 год'!$L$129</f>
        <v>13.951999999999998</v>
      </c>
      <c r="F279" s="69">
        <f>E279*0.9</f>
        <v>12.556799999999999</v>
      </c>
      <c r="G279" s="69">
        <f>E279*0.85</f>
        <v>11.859199999999998</v>
      </c>
      <c r="H279" s="70">
        <f t="shared" si="57"/>
        <v>11.1616</v>
      </c>
      <c r="I279" s="125"/>
      <c r="J279" s="31"/>
      <c r="K279" s="31"/>
    </row>
    <row r="280" spans="2:11" s="6" customFormat="1" ht="18.75" outlineLevel="1">
      <c r="B280" s="204"/>
      <c r="C280" s="197"/>
      <c r="D280" s="84" t="s">
        <v>12</v>
      </c>
      <c r="E280" s="70" t="s">
        <v>45</v>
      </c>
      <c r="F280" s="70" t="s">
        <v>45</v>
      </c>
      <c r="G280" s="70" t="s">
        <v>45</v>
      </c>
      <c r="H280" s="70" t="s">
        <v>45</v>
      </c>
      <c r="I280" s="125"/>
      <c r="J280" s="31"/>
      <c r="K280" s="31"/>
    </row>
    <row r="281" spans="2:11" s="6" customFormat="1" ht="18.75" customHeight="1" outlineLevel="1">
      <c r="B281" s="202" t="s">
        <v>231</v>
      </c>
      <c r="C281" s="196" t="s">
        <v>55</v>
      </c>
      <c r="D281" s="83" t="s">
        <v>13</v>
      </c>
      <c r="E281" s="63">
        <f>'[1]Ассортимент на 2016 год'!$L$126</f>
        <v>10.117333333333335</v>
      </c>
      <c r="F281" s="69">
        <f>E281*0.9</f>
        <v>9.1056</v>
      </c>
      <c r="G281" s="69">
        <f>E281*0.85</f>
        <v>8.599733333333335</v>
      </c>
      <c r="H281" s="70">
        <f t="shared" si="57"/>
        <v>8.093866666666669</v>
      </c>
      <c r="I281" s="125"/>
      <c r="J281" s="31"/>
      <c r="K281" s="31"/>
    </row>
    <row r="282" spans="2:11" s="6" customFormat="1" ht="18.75" customHeight="1" outlineLevel="1">
      <c r="B282" s="204"/>
      <c r="C282" s="197"/>
      <c r="D282" s="83" t="s">
        <v>12</v>
      </c>
      <c r="E282" s="70" t="s">
        <v>45</v>
      </c>
      <c r="F282" s="70" t="s">
        <v>45</v>
      </c>
      <c r="G282" s="70" t="s">
        <v>45</v>
      </c>
      <c r="H282" s="70" t="s">
        <v>45</v>
      </c>
      <c r="I282" s="125"/>
      <c r="J282" s="31"/>
      <c r="K282" s="31"/>
    </row>
    <row r="283" spans="2:11" s="6" customFormat="1" ht="18.75" customHeight="1" outlineLevel="1">
      <c r="B283" s="243" t="s">
        <v>424</v>
      </c>
      <c r="C283" s="196" t="s">
        <v>390</v>
      </c>
      <c r="D283" s="83" t="s">
        <v>13</v>
      </c>
      <c r="E283" s="63">
        <f>'[1]Ассортимент 2019'!$L$12</f>
        <v>11.83268</v>
      </c>
      <c r="F283" s="69">
        <f aca="true" t="shared" si="58" ref="F283:F291">E283*0.9</f>
        <v>10.649412</v>
      </c>
      <c r="G283" s="69">
        <f aca="true" t="shared" si="59" ref="G283:G289">E283*0.85</f>
        <v>10.057777999999999</v>
      </c>
      <c r="H283" s="70">
        <f>E283*0.8</f>
        <v>9.466144</v>
      </c>
      <c r="I283" s="125"/>
      <c r="J283" s="31"/>
      <c r="K283" s="31"/>
    </row>
    <row r="284" spans="2:11" s="6" customFormat="1" ht="18.75" customHeight="1" outlineLevel="1">
      <c r="B284" s="204"/>
      <c r="C284" s="197"/>
      <c r="D284" s="83" t="s">
        <v>12</v>
      </c>
      <c r="E284" s="63">
        <f>'[1]Ассортимент 2019'!$L$13</f>
        <v>47.8533</v>
      </c>
      <c r="F284" s="69">
        <f t="shared" si="58"/>
        <v>43.067969999999995</v>
      </c>
      <c r="G284" s="69">
        <f t="shared" si="59"/>
        <v>40.675304999999994</v>
      </c>
      <c r="H284" s="70">
        <f>E284*0.8</f>
        <v>38.28264</v>
      </c>
      <c r="I284" s="125"/>
      <c r="J284" s="31"/>
      <c r="K284" s="31"/>
    </row>
    <row r="285" spans="2:11" s="6" customFormat="1" ht="18.75" customHeight="1" outlineLevel="1">
      <c r="B285" s="202" t="s">
        <v>232</v>
      </c>
      <c r="C285" s="196" t="s">
        <v>29</v>
      </c>
      <c r="D285" s="83" t="s">
        <v>13</v>
      </c>
      <c r="E285" s="63">
        <f>'[1]новое'!$L$78</f>
        <v>18.264425000000003</v>
      </c>
      <c r="F285" s="69">
        <f t="shared" si="58"/>
        <v>16.437982500000004</v>
      </c>
      <c r="G285" s="69">
        <f t="shared" si="59"/>
        <v>15.524761250000003</v>
      </c>
      <c r="H285" s="70">
        <f t="shared" si="57"/>
        <v>14.611540000000003</v>
      </c>
      <c r="I285" s="125"/>
      <c r="J285" s="31"/>
      <c r="K285" s="31"/>
    </row>
    <row r="286" spans="2:11" s="6" customFormat="1" ht="18.75" outlineLevel="1">
      <c r="B286" s="204"/>
      <c r="C286" s="197"/>
      <c r="D286" s="83" t="s">
        <v>12</v>
      </c>
      <c r="E286" s="63">
        <f>'[1]новое'!$L$79</f>
        <v>85.51917500000003</v>
      </c>
      <c r="F286" s="69">
        <f t="shared" si="58"/>
        <v>76.96725750000003</v>
      </c>
      <c r="G286" s="69">
        <f t="shared" si="59"/>
        <v>72.69129875000003</v>
      </c>
      <c r="H286" s="70">
        <f t="shared" si="57"/>
        <v>68.41534000000003</v>
      </c>
      <c r="I286" s="125"/>
      <c r="J286" s="31"/>
      <c r="K286" s="31"/>
    </row>
    <row r="287" spans="2:11" s="6" customFormat="1" ht="18.75" customHeight="1" outlineLevel="1">
      <c r="B287" s="243" t="s">
        <v>420</v>
      </c>
      <c r="C287" s="246" t="s">
        <v>58</v>
      </c>
      <c r="D287" s="83" t="s">
        <v>14</v>
      </c>
      <c r="E287" s="63">
        <f>'[1]Ассортимент на 2016 год'!$L$149</f>
        <v>7.169657142857143</v>
      </c>
      <c r="F287" s="69">
        <f t="shared" si="58"/>
        <v>6.452691428571429</v>
      </c>
      <c r="G287" s="69">
        <f t="shared" si="59"/>
        <v>6.094208571428571</v>
      </c>
      <c r="H287" s="70">
        <f>E287*0.8</f>
        <v>5.7357257142857145</v>
      </c>
      <c r="I287" s="135"/>
      <c r="J287" s="31"/>
      <c r="K287" s="31"/>
    </row>
    <row r="288" spans="2:35" s="166" customFormat="1" ht="18.75" outlineLevel="1">
      <c r="B288" s="204"/>
      <c r="C288" s="247"/>
      <c r="D288" s="80" t="s">
        <v>13</v>
      </c>
      <c r="E288" s="52">
        <f>'[1]Ассортимент 2019'!$L$8</f>
        <v>18.34022</v>
      </c>
      <c r="F288" s="69">
        <f t="shared" si="58"/>
        <v>16.506197999999998</v>
      </c>
      <c r="G288" s="69">
        <f t="shared" si="59"/>
        <v>15.589186999999999</v>
      </c>
      <c r="H288" s="70">
        <f>E288*0.8</f>
        <v>14.672176</v>
      </c>
      <c r="I288" s="125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2:35" s="8" customFormat="1" ht="18.75" outlineLevel="1">
      <c r="B289" s="68" t="s">
        <v>425</v>
      </c>
      <c r="C289" s="50" t="s">
        <v>61</v>
      </c>
      <c r="D289" s="71" t="s">
        <v>13</v>
      </c>
      <c r="E289" s="52">
        <f>'[1]Ассортимент 2019'!$L$14</f>
        <v>9.59684</v>
      </c>
      <c r="F289" s="69">
        <f t="shared" si="58"/>
        <v>8.637156000000001</v>
      </c>
      <c r="G289" s="69">
        <f t="shared" si="59"/>
        <v>8.157314</v>
      </c>
      <c r="H289" s="70">
        <f>E289*0.8</f>
        <v>7.677472000000001</v>
      </c>
      <c r="I289" s="175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2:11" s="6" customFormat="1" ht="37.5" outlineLevel="1">
      <c r="B290" s="56" t="s">
        <v>349</v>
      </c>
      <c r="C290" s="77" t="s">
        <v>26</v>
      </c>
      <c r="D290" s="83" t="s">
        <v>13</v>
      </c>
      <c r="E290" s="63">
        <f>'[1]Ассортимент на 2016 год'!$L$143</f>
        <v>18.914959999999997</v>
      </c>
      <c r="F290" s="69">
        <f t="shared" si="58"/>
        <v>17.023463999999997</v>
      </c>
      <c r="G290" s="69">
        <f aca="true" t="shared" si="60" ref="G290:G298">E290*0.85</f>
        <v>16.077716</v>
      </c>
      <c r="H290" s="122">
        <f t="shared" si="57"/>
        <v>15.131967999999999</v>
      </c>
      <c r="I290" s="125"/>
      <c r="J290" s="31"/>
      <c r="K290" s="31"/>
    </row>
    <row r="291" spans="2:11" s="6" customFormat="1" ht="36.75" customHeight="1" outlineLevel="1">
      <c r="B291" s="68" t="s">
        <v>418</v>
      </c>
      <c r="C291" s="153" t="s">
        <v>58</v>
      </c>
      <c r="D291" s="83" t="s">
        <v>13</v>
      </c>
      <c r="E291" s="63">
        <f>'[1]Ассортимент 2019'!$L$6</f>
        <v>18.2435</v>
      </c>
      <c r="F291" s="69">
        <f t="shared" si="58"/>
        <v>16.419150000000002</v>
      </c>
      <c r="G291" s="69">
        <f t="shared" si="60"/>
        <v>15.506975</v>
      </c>
      <c r="H291" s="122">
        <f>E291*0.8</f>
        <v>14.594800000000001</v>
      </c>
      <c r="I291" s="125"/>
      <c r="J291" s="31"/>
      <c r="K291" s="31"/>
    </row>
    <row r="292" spans="2:11" s="6" customFormat="1" ht="37.5" outlineLevel="1">
      <c r="B292" s="55" t="s">
        <v>233</v>
      </c>
      <c r="C292" s="117" t="s">
        <v>29</v>
      </c>
      <c r="D292" s="83" t="s">
        <v>13</v>
      </c>
      <c r="E292" s="63">
        <f>'[1]новое'!$L$92</f>
        <v>17.641083599999998</v>
      </c>
      <c r="F292" s="69">
        <f aca="true" t="shared" si="61" ref="F292:F298">E292*0.9</f>
        <v>15.876975239999998</v>
      </c>
      <c r="G292" s="69">
        <f t="shared" si="60"/>
        <v>14.994921059999998</v>
      </c>
      <c r="H292" s="122">
        <f t="shared" si="57"/>
        <v>14.112866879999999</v>
      </c>
      <c r="I292" s="125"/>
      <c r="J292" s="31"/>
      <c r="K292" s="31"/>
    </row>
    <row r="293" spans="2:11" s="6" customFormat="1" ht="37.5" outlineLevel="1">
      <c r="B293" s="68" t="s">
        <v>234</v>
      </c>
      <c r="C293" s="50" t="s">
        <v>29</v>
      </c>
      <c r="D293" s="83" t="s">
        <v>13</v>
      </c>
      <c r="E293" s="63">
        <f>'[1]Ассортимент на 2016 год'!$L$125</f>
        <v>15.469999999999999</v>
      </c>
      <c r="F293" s="69">
        <f t="shared" si="61"/>
        <v>13.923</v>
      </c>
      <c r="G293" s="69">
        <f t="shared" si="60"/>
        <v>13.149499999999998</v>
      </c>
      <c r="H293" s="122">
        <f t="shared" si="57"/>
        <v>12.376</v>
      </c>
      <c r="I293" s="125"/>
      <c r="J293" s="31"/>
      <c r="K293" s="31"/>
    </row>
    <row r="294" spans="2:11" s="6" customFormat="1" ht="18.75" outlineLevel="1">
      <c r="B294" s="55" t="s">
        <v>350</v>
      </c>
      <c r="C294" s="77" t="s">
        <v>55</v>
      </c>
      <c r="D294" s="82" t="s">
        <v>13</v>
      </c>
      <c r="E294" s="63">
        <f>'[1]Ассортимент 2018'!$L$23</f>
        <v>10.990000000000002</v>
      </c>
      <c r="F294" s="69">
        <f t="shared" si="61"/>
        <v>9.891000000000002</v>
      </c>
      <c r="G294" s="69">
        <f t="shared" si="60"/>
        <v>9.341500000000002</v>
      </c>
      <c r="H294" s="122">
        <f>E294*0.8</f>
        <v>8.792000000000002</v>
      </c>
      <c r="I294" s="125"/>
      <c r="J294" s="31"/>
      <c r="K294" s="31"/>
    </row>
    <row r="295" spans="2:11" s="6" customFormat="1" ht="22.5" customHeight="1" outlineLevel="1">
      <c r="B295" s="55" t="s">
        <v>235</v>
      </c>
      <c r="C295" s="50" t="s">
        <v>27</v>
      </c>
      <c r="D295" s="83" t="s">
        <v>13</v>
      </c>
      <c r="E295" s="69">
        <f>'[1]новое'!$L$91</f>
        <v>22.161364</v>
      </c>
      <c r="F295" s="69">
        <f t="shared" si="61"/>
        <v>19.9452276</v>
      </c>
      <c r="G295" s="69">
        <f t="shared" si="60"/>
        <v>18.837159399999997</v>
      </c>
      <c r="H295" s="70">
        <f t="shared" si="57"/>
        <v>17.7290912</v>
      </c>
      <c r="I295" s="125"/>
      <c r="J295" s="31"/>
      <c r="K295" s="31"/>
    </row>
    <row r="296" spans="2:11" s="6" customFormat="1" ht="18.75" outlineLevel="1">
      <c r="B296" s="235" t="s">
        <v>236</v>
      </c>
      <c r="C296" s="217" t="s">
        <v>28</v>
      </c>
      <c r="D296" s="84" t="s">
        <v>13</v>
      </c>
      <c r="E296" s="63">
        <f>'[1]новое'!$L$83</f>
        <v>11.538</v>
      </c>
      <c r="F296" s="69">
        <f t="shared" si="61"/>
        <v>10.3842</v>
      </c>
      <c r="G296" s="69">
        <f t="shared" si="60"/>
        <v>9.8073</v>
      </c>
      <c r="H296" s="70">
        <f t="shared" si="57"/>
        <v>9.230400000000001</v>
      </c>
      <c r="I296" s="125"/>
      <c r="J296" s="31"/>
      <c r="K296" s="31"/>
    </row>
    <row r="297" spans="2:11" s="6" customFormat="1" ht="18.75" outlineLevel="1">
      <c r="B297" s="236"/>
      <c r="C297" s="218"/>
      <c r="D297" s="80" t="s">
        <v>12</v>
      </c>
      <c r="E297" s="52">
        <f>'[1]новое'!$L$84</f>
        <v>47.433749999999996</v>
      </c>
      <c r="F297" s="69">
        <f t="shared" si="61"/>
        <v>42.690374999999996</v>
      </c>
      <c r="G297" s="69">
        <f t="shared" si="60"/>
        <v>40.318687499999996</v>
      </c>
      <c r="H297" s="70">
        <f t="shared" si="57"/>
        <v>37.946999999999996</v>
      </c>
      <c r="I297" s="125"/>
      <c r="J297" s="31"/>
      <c r="K297" s="31"/>
    </row>
    <row r="298" spans="2:11" s="6" customFormat="1" ht="18" customHeight="1" outlineLevel="1">
      <c r="B298" s="236"/>
      <c r="C298" s="218"/>
      <c r="D298" s="80" t="s">
        <v>23</v>
      </c>
      <c r="E298" s="52">
        <f>'[1]новое'!$L$85</f>
        <v>91.89000000000001</v>
      </c>
      <c r="F298" s="69">
        <f t="shared" si="61"/>
        <v>82.70100000000002</v>
      </c>
      <c r="G298" s="69">
        <f t="shared" si="60"/>
        <v>78.10650000000001</v>
      </c>
      <c r="H298" s="70">
        <f t="shared" si="57"/>
        <v>73.51200000000001</v>
      </c>
      <c r="I298" s="125"/>
      <c r="J298" s="31"/>
      <c r="K298" s="31"/>
    </row>
    <row r="299" spans="2:11" s="6" customFormat="1" ht="18.75" customHeight="1" outlineLevel="1">
      <c r="B299" s="38" t="s">
        <v>120</v>
      </c>
      <c r="C299" s="36"/>
      <c r="D299" s="36"/>
      <c r="E299" s="36"/>
      <c r="F299" s="36"/>
      <c r="G299" s="36"/>
      <c r="H299" s="36"/>
      <c r="I299" s="125"/>
      <c r="J299" s="31"/>
      <c r="K299" s="31"/>
    </row>
    <row r="300" spans="2:11" s="6" customFormat="1" ht="37.5" outlineLevel="1">
      <c r="B300" s="149" t="s">
        <v>454</v>
      </c>
      <c r="C300" s="146" t="s">
        <v>429</v>
      </c>
      <c r="D300" s="58" t="s">
        <v>13</v>
      </c>
      <c r="E300" s="73">
        <f>'[1]Ассортимент 2019'!$L$25</f>
        <v>9.1875</v>
      </c>
      <c r="F300" s="59">
        <f>E300*0.9</f>
        <v>8.26875</v>
      </c>
      <c r="G300" s="59">
        <f>E300*0.85</f>
        <v>7.809375</v>
      </c>
      <c r="H300" s="59">
        <f>E300*0.8</f>
        <v>7.3500000000000005</v>
      </c>
      <c r="I300" s="125"/>
      <c r="J300" s="31"/>
      <c r="K300" s="31"/>
    </row>
    <row r="301" spans="2:11" s="6" customFormat="1" ht="18.75" outlineLevel="1">
      <c r="B301" s="202" t="s">
        <v>237</v>
      </c>
      <c r="C301" s="196" t="s">
        <v>30</v>
      </c>
      <c r="D301" s="72" t="s">
        <v>12</v>
      </c>
      <c r="E301" s="73">
        <f>'[1]Бейо (3)'!$L$15</f>
        <v>15.469199999999999</v>
      </c>
      <c r="F301" s="74">
        <f aca="true" t="shared" si="62" ref="F301:F320">E301*0.9</f>
        <v>13.922279999999999</v>
      </c>
      <c r="G301" s="74">
        <f aca="true" t="shared" si="63" ref="G301:G325">E301*0.85</f>
        <v>13.148819999999999</v>
      </c>
      <c r="H301" s="75" t="s">
        <v>45</v>
      </c>
      <c r="I301" s="125"/>
      <c r="J301" s="31"/>
      <c r="K301" s="31"/>
    </row>
    <row r="302" spans="2:11" s="6" customFormat="1" ht="18.75" outlineLevel="1">
      <c r="B302" s="204"/>
      <c r="C302" s="197"/>
      <c r="D302" s="72" t="s">
        <v>14</v>
      </c>
      <c r="E302" s="73">
        <f>'[1]Бейо (3)'!$L$16</f>
        <v>8.6152</v>
      </c>
      <c r="F302" s="74">
        <f t="shared" si="62"/>
        <v>7.75368</v>
      </c>
      <c r="G302" s="74">
        <f t="shared" si="63"/>
        <v>7.32292</v>
      </c>
      <c r="H302" s="75">
        <f aca="true" t="shared" si="64" ref="H302:H325">E302*0.8</f>
        <v>6.8921600000000005</v>
      </c>
      <c r="I302" s="125"/>
      <c r="J302" s="31"/>
      <c r="K302" s="31"/>
    </row>
    <row r="303" spans="2:11" s="6" customFormat="1" ht="18" customHeight="1" outlineLevel="1">
      <c r="B303" s="202" t="s">
        <v>238</v>
      </c>
      <c r="C303" s="196" t="s">
        <v>30</v>
      </c>
      <c r="D303" s="58" t="s">
        <v>12</v>
      </c>
      <c r="E303" s="52">
        <f>'[1]Бейо (3)'!$L$17</f>
        <v>15.469199999999999</v>
      </c>
      <c r="F303" s="59">
        <f t="shared" si="62"/>
        <v>13.922279999999999</v>
      </c>
      <c r="G303" s="59">
        <f t="shared" si="63"/>
        <v>13.148819999999999</v>
      </c>
      <c r="H303" s="60">
        <f t="shared" si="64"/>
        <v>12.37536</v>
      </c>
      <c r="I303" s="125"/>
      <c r="J303" s="31"/>
      <c r="K303" s="31"/>
    </row>
    <row r="304" spans="2:11" s="6" customFormat="1" ht="18.75" outlineLevel="1">
      <c r="B304" s="204"/>
      <c r="C304" s="197"/>
      <c r="D304" s="58" t="s">
        <v>14</v>
      </c>
      <c r="E304" s="52">
        <f>'[1]Бейо (3)'!$L$16</f>
        <v>8.6152</v>
      </c>
      <c r="F304" s="59">
        <f t="shared" si="62"/>
        <v>7.75368</v>
      </c>
      <c r="G304" s="59">
        <f t="shared" si="63"/>
        <v>7.32292</v>
      </c>
      <c r="H304" s="60">
        <f t="shared" si="64"/>
        <v>6.8921600000000005</v>
      </c>
      <c r="I304" s="125"/>
      <c r="J304" s="31"/>
      <c r="K304" s="31"/>
    </row>
    <row r="305" spans="2:11" s="6" customFormat="1" ht="18.75" outlineLevel="1">
      <c r="B305" s="202" t="s">
        <v>239</v>
      </c>
      <c r="C305" s="196" t="s">
        <v>30</v>
      </c>
      <c r="D305" s="58" t="s">
        <v>12</v>
      </c>
      <c r="E305" s="52">
        <f>'[1]Бейо (3)'!$L$21</f>
        <v>15.469199999999999</v>
      </c>
      <c r="F305" s="59">
        <f t="shared" si="62"/>
        <v>13.922279999999999</v>
      </c>
      <c r="G305" s="59">
        <f t="shared" si="63"/>
        <v>13.148819999999999</v>
      </c>
      <c r="H305" s="60">
        <f t="shared" si="64"/>
        <v>12.37536</v>
      </c>
      <c r="I305" s="125"/>
      <c r="J305" s="31"/>
      <c r="K305" s="31"/>
    </row>
    <row r="306" spans="2:11" s="6" customFormat="1" ht="20.25" customHeight="1">
      <c r="B306" s="204"/>
      <c r="C306" s="197"/>
      <c r="D306" s="58" t="s">
        <v>14</v>
      </c>
      <c r="E306" s="52">
        <f>'[1]Бейо (3)'!$L$16</f>
        <v>8.6152</v>
      </c>
      <c r="F306" s="59">
        <f t="shared" si="62"/>
        <v>7.75368</v>
      </c>
      <c r="G306" s="59">
        <f t="shared" si="63"/>
        <v>7.32292</v>
      </c>
      <c r="H306" s="60">
        <f t="shared" si="64"/>
        <v>6.8921600000000005</v>
      </c>
      <c r="I306" s="125"/>
      <c r="J306" s="31"/>
      <c r="K306" s="31"/>
    </row>
    <row r="307" spans="2:11" s="6" customFormat="1" ht="16.5" customHeight="1" outlineLevel="1">
      <c r="B307" s="202" t="s">
        <v>240</v>
      </c>
      <c r="C307" s="196" t="s">
        <v>30</v>
      </c>
      <c r="D307" s="58" t="s">
        <v>12</v>
      </c>
      <c r="E307" s="52">
        <f>'[1]Бейо (3)'!$L$23</f>
        <v>15.469199999999999</v>
      </c>
      <c r="F307" s="59">
        <f t="shared" si="62"/>
        <v>13.922279999999999</v>
      </c>
      <c r="G307" s="59">
        <f t="shared" si="63"/>
        <v>13.148819999999999</v>
      </c>
      <c r="H307" s="60">
        <f t="shared" si="64"/>
        <v>12.37536</v>
      </c>
      <c r="I307" s="125"/>
      <c r="J307" s="31"/>
      <c r="K307" s="31"/>
    </row>
    <row r="308" spans="2:11" s="6" customFormat="1" ht="18.75" outlineLevel="1">
      <c r="B308" s="204"/>
      <c r="C308" s="197"/>
      <c r="D308" s="58" t="s">
        <v>14</v>
      </c>
      <c r="E308" s="52">
        <f>'[1]Бейо (3)'!$L$16</f>
        <v>8.6152</v>
      </c>
      <c r="F308" s="59">
        <f t="shared" si="62"/>
        <v>7.75368</v>
      </c>
      <c r="G308" s="59">
        <f t="shared" si="63"/>
        <v>7.32292</v>
      </c>
      <c r="H308" s="60">
        <f t="shared" si="64"/>
        <v>6.8921600000000005</v>
      </c>
      <c r="I308" s="125"/>
      <c r="J308" s="31"/>
      <c r="K308" s="31"/>
    </row>
    <row r="309" spans="2:11" s="6" customFormat="1" ht="18.75" outlineLevel="1">
      <c r="B309" s="202" t="s">
        <v>241</v>
      </c>
      <c r="C309" s="196" t="s">
        <v>29</v>
      </c>
      <c r="D309" s="58" t="s">
        <v>14</v>
      </c>
      <c r="E309" s="52">
        <f>'[1]Нунемс'!$L$10</f>
        <v>17.664916</v>
      </c>
      <c r="F309" s="59">
        <f t="shared" si="62"/>
        <v>15.898424400000001</v>
      </c>
      <c r="G309" s="59">
        <f t="shared" si="63"/>
        <v>15.0151786</v>
      </c>
      <c r="H309" s="60">
        <f t="shared" si="64"/>
        <v>14.131932800000001</v>
      </c>
      <c r="I309" s="125"/>
      <c r="J309" s="31"/>
      <c r="K309" s="31"/>
    </row>
    <row r="310" spans="2:11" s="6" customFormat="1" ht="18.75" outlineLevel="1">
      <c r="B310" s="224"/>
      <c r="C310" s="241"/>
      <c r="D310" s="58" t="s">
        <v>12</v>
      </c>
      <c r="E310" s="52">
        <f>'[1]Нунемс'!$L$11</f>
        <v>42.633216000000004</v>
      </c>
      <c r="F310" s="59">
        <f t="shared" si="62"/>
        <v>38.36989440000001</v>
      </c>
      <c r="G310" s="59">
        <f t="shared" si="63"/>
        <v>36.2382336</v>
      </c>
      <c r="H310" s="60">
        <f t="shared" si="64"/>
        <v>34.1065728</v>
      </c>
      <c r="I310" s="125"/>
      <c r="J310" s="31"/>
      <c r="K310" s="31"/>
    </row>
    <row r="311" spans="2:11" s="6" customFormat="1" ht="18" customHeight="1" outlineLevel="1">
      <c r="B311" s="225"/>
      <c r="C311" s="242"/>
      <c r="D311" s="58" t="s">
        <v>23</v>
      </c>
      <c r="E311" s="52">
        <f>'[1]Нунемс'!$L$12</f>
        <v>82.91743200000002</v>
      </c>
      <c r="F311" s="59">
        <f t="shared" si="62"/>
        <v>74.62568880000002</v>
      </c>
      <c r="G311" s="59">
        <f t="shared" si="63"/>
        <v>70.47981720000001</v>
      </c>
      <c r="H311" s="60">
        <f t="shared" si="64"/>
        <v>66.33394560000002</v>
      </c>
      <c r="I311" s="125"/>
      <c r="J311" s="31"/>
      <c r="K311" s="31"/>
    </row>
    <row r="312" spans="2:11" s="6" customFormat="1" ht="18.75" outlineLevel="1">
      <c r="B312" s="202" t="s">
        <v>242</v>
      </c>
      <c r="C312" s="196" t="s">
        <v>28</v>
      </c>
      <c r="D312" s="58" t="s">
        <v>14</v>
      </c>
      <c r="E312" s="52">
        <f>'[1]новое'!$L$72</f>
        <v>9.002199999999998</v>
      </c>
      <c r="F312" s="59">
        <f t="shared" si="62"/>
        <v>8.10198</v>
      </c>
      <c r="G312" s="59">
        <f t="shared" si="63"/>
        <v>7.651869999999999</v>
      </c>
      <c r="H312" s="60">
        <f t="shared" si="64"/>
        <v>7.201759999999999</v>
      </c>
      <c r="I312" s="125"/>
      <c r="J312" s="31"/>
      <c r="K312" s="31"/>
    </row>
    <row r="313" spans="2:11" s="6" customFormat="1" ht="18" customHeight="1" outlineLevel="1">
      <c r="B313" s="203"/>
      <c r="C313" s="210"/>
      <c r="D313" s="58" t="s">
        <v>12</v>
      </c>
      <c r="E313" s="63">
        <f>'[1]новое'!$L$73</f>
        <v>17.503</v>
      </c>
      <c r="F313" s="69">
        <f t="shared" si="62"/>
        <v>15.7527</v>
      </c>
      <c r="G313" s="69">
        <f t="shared" si="63"/>
        <v>14.87755</v>
      </c>
      <c r="H313" s="70">
        <f t="shared" si="64"/>
        <v>14.002400000000002</v>
      </c>
      <c r="I313" s="125"/>
      <c r="J313" s="31"/>
      <c r="K313" s="31"/>
    </row>
    <row r="314" spans="2:11" s="6" customFormat="1" ht="19.5" customHeight="1" outlineLevel="1">
      <c r="B314" s="204"/>
      <c r="C314" s="197"/>
      <c r="D314" s="58" t="s">
        <v>23</v>
      </c>
      <c r="E314" s="63">
        <f>'[1]новое'!$L$74</f>
        <v>31.670999999999996</v>
      </c>
      <c r="F314" s="69">
        <f t="shared" si="62"/>
        <v>28.503899999999998</v>
      </c>
      <c r="G314" s="69">
        <f t="shared" si="63"/>
        <v>26.920349999999996</v>
      </c>
      <c r="H314" s="70">
        <f t="shared" si="64"/>
        <v>25.336799999999997</v>
      </c>
      <c r="I314" s="125"/>
      <c r="J314" s="31"/>
      <c r="K314" s="31"/>
    </row>
    <row r="315" spans="2:11" s="6" customFormat="1" ht="18" customHeight="1" outlineLevel="1">
      <c r="B315" s="202" t="s">
        <v>243</v>
      </c>
      <c r="C315" s="196" t="s">
        <v>28</v>
      </c>
      <c r="D315" s="58" t="s">
        <v>14</v>
      </c>
      <c r="E315" s="52">
        <f>'[1]новое'!$L$63</f>
        <v>9.002199999999998</v>
      </c>
      <c r="F315" s="59">
        <f t="shared" si="62"/>
        <v>8.10198</v>
      </c>
      <c r="G315" s="59">
        <f t="shared" si="63"/>
        <v>7.651869999999999</v>
      </c>
      <c r="H315" s="60">
        <f t="shared" si="64"/>
        <v>7.201759999999999</v>
      </c>
      <c r="I315" s="125"/>
      <c r="J315" s="31"/>
      <c r="K315" s="31"/>
    </row>
    <row r="316" spans="2:11" s="6" customFormat="1" ht="18.75" outlineLevel="1">
      <c r="B316" s="203"/>
      <c r="C316" s="210"/>
      <c r="D316" s="58" t="s">
        <v>12</v>
      </c>
      <c r="E316" s="52">
        <f>'[1]новое'!$L$64</f>
        <v>17.503</v>
      </c>
      <c r="F316" s="59">
        <f t="shared" si="62"/>
        <v>15.7527</v>
      </c>
      <c r="G316" s="59">
        <f t="shared" si="63"/>
        <v>14.87755</v>
      </c>
      <c r="H316" s="60">
        <f t="shared" si="64"/>
        <v>14.002400000000002</v>
      </c>
      <c r="I316" s="125"/>
      <c r="J316" s="31"/>
      <c r="K316" s="31"/>
    </row>
    <row r="317" spans="2:11" s="6" customFormat="1" ht="18.75" outlineLevel="1">
      <c r="B317" s="204"/>
      <c r="C317" s="197"/>
      <c r="D317" s="58" t="s">
        <v>23</v>
      </c>
      <c r="E317" s="52">
        <f>'[1]новое'!$L$65</f>
        <v>31.670999999999996</v>
      </c>
      <c r="F317" s="59">
        <f t="shared" si="62"/>
        <v>28.503899999999998</v>
      </c>
      <c r="G317" s="59">
        <f t="shared" si="63"/>
        <v>26.920349999999996</v>
      </c>
      <c r="H317" s="60">
        <f t="shared" si="64"/>
        <v>25.336799999999997</v>
      </c>
      <c r="I317" s="125"/>
      <c r="J317" s="31"/>
      <c r="K317" s="31"/>
    </row>
    <row r="318" spans="2:11" s="6" customFormat="1" ht="18" customHeight="1" outlineLevel="1">
      <c r="B318" s="202" t="s">
        <v>244</v>
      </c>
      <c r="C318" s="196" t="s">
        <v>29</v>
      </c>
      <c r="D318" s="58" t="s">
        <v>14</v>
      </c>
      <c r="E318" s="73">
        <f>'[1]Нунемс'!$L$13</f>
        <v>13.4518856</v>
      </c>
      <c r="F318" s="74">
        <f t="shared" si="62"/>
        <v>12.10669704</v>
      </c>
      <c r="G318" s="74">
        <f t="shared" si="63"/>
        <v>11.43410276</v>
      </c>
      <c r="H318" s="75">
        <f t="shared" si="64"/>
        <v>10.761508480000002</v>
      </c>
      <c r="I318" s="125"/>
      <c r="J318" s="31"/>
      <c r="K318" s="31"/>
    </row>
    <row r="319" spans="2:11" s="6" customFormat="1" ht="18.75" outlineLevel="1">
      <c r="B319" s="203"/>
      <c r="C319" s="210"/>
      <c r="D319" s="58" t="s">
        <v>12</v>
      </c>
      <c r="E319" s="52">
        <f>'[1]Нунемс'!$L$14</f>
        <v>29.830060000000003</v>
      </c>
      <c r="F319" s="59">
        <f t="shared" si="62"/>
        <v>26.847054000000004</v>
      </c>
      <c r="G319" s="59">
        <f t="shared" si="63"/>
        <v>25.355551000000002</v>
      </c>
      <c r="H319" s="60">
        <f t="shared" si="64"/>
        <v>23.864048000000004</v>
      </c>
      <c r="I319" s="125"/>
      <c r="J319" s="31"/>
      <c r="K319" s="31"/>
    </row>
    <row r="320" spans="2:11" s="6" customFormat="1" ht="20.25" customHeight="1" outlineLevel="1">
      <c r="B320" s="204"/>
      <c r="C320" s="211"/>
      <c r="D320" s="58" t="s">
        <v>23</v>
      </c>
      <c r="E320" s="52">
        <f>'[1]Нунемс'!$L$15</f>
        <v>55.93100400000001</v>
      </c>
      <c r="F320" s="59">
        <f t="shared" si="62"/>
        <v>50.33790360000001</v>
      </c>
      <c r="G320" s="59">
        <f t="shared" si="63"/>
        <v>47.541353400000006</v>
      </c>
      <c r="H320" s="60">
        <f t="shared" si="64"/>
        <v>44.74480320000001</v>
      </c>
      <c r="I320" s="125"/>
      <c r="J320" s="31"/>
      <c r="K320" s="31"/>
    </row>
    <row r="321" spans="2:11" s="6" customFormat="1" ht="36.75" customHeight="1" outlineLevel="1">
      <c r="B321" s="170" t="s">
        <v>430</v>
      </c>
      <c r="C321" s="168" t="s">
        <v>429</v>
      </c>
      <c r="D321" s="58" t="s">
        <v>13</v>
      </c>
      <c r="E321" s="52">
        <f>'[1]Ассортимент 2019'!$L$20</f>
        <v>17.52</v>
      </c>
      <c r="F321" s="59">
        <f aca="true" t="shared" si="65" ref="F321:F329">E321*0.9</f>
        <v>15.768</v>
      </c>
      <c r="G321" s="59">
        <f>E321*0.85</f>
        <v>14.892</v>
      </c>
      <c r="H321" s="60">
        <f>E321*0.8</f>
        <v>14.016</v>
      </c>
      <c r="I321" s="125"/>
      <c r="J321" s="31"/>
      <c r="K321" s="31"/>
    </row>
    <row r="322" spans="2:11" s="6" customFormat="1" ht="56.25" outlineLevel="1">
      <c r="B322" s="167" t="s">
        <v>431</v>
      </c>
      <c r="C322" s="169" t="s">
        <v>429</v>
      </c>
      <c r="D322" s="58" t="s">
        <v>13</v>
      </c>
      <c r="E322" s="52">
        <f>'[1]Ассортимент 2019'!$L$21</f>
        <v>9.1875</v>
      </c>
      <c r="F322" s="59">
        <f t="shared" si="65"/>
        <v>8.26875</v>
      </c>
      <c r="G322" s="59">
        <f>E322*0.85</f>
        <v>7.809375</v>
      </c>
      <c r="H322" s="60">
        <f>E322*0.8</f>
        <v>7.3500000000000005</v>
      </c>
      <c r="I322" s="125"/>
      <c r="J322" s="31"/>
      <c r="K322" s="31"/>
    </row>
    <row r="323" spans="2:11" s="6" customFormat="1" ht="18" customHeight="1" outlineLevel="1">
      <c r="B323" s="202" t="s">
        <v>245</v>
      </c>
      <c r="C323" s="196" t="s">
        <v>28</v>
      </c>
      <c r="D323" s="58" t="s">
        <v>14</v>
      </c>
      <c r="E323" s="52">
        <f>'[1]новое'!$L$66</f>
        <v>9.002199999999998</v>
      </c>
      <c r="F323" s="59">
        <f t="shared" si="65"/>
        <v>8.10198</v>
      </c>
      <c r="G323" s="59">
        <f t="shared" si="63"/>
        <v>7.651869999999999</v>
      </c>
      <c r="H323" s="60">
        <f t="shared" si="64"/>
        <v>7.201759999999999</v>
      </c>
      <c r="I323" s="125"/>
      <c r="J323" s="31"/>
      <c r="K323" s="31"/>
    </row>
    <row r="324" spans="2:11" s="6" customFormat="1" ht="18.75" outlineLevel="1">
      <c r="B324" s="203"/>
      <c r="C324" s="210"/>
      <c r="D324" s="58" t="s">
        <v>12</v>
      </c>
      <c r="E324" s="63">
        <f>'[1]новое'!$L$67</f>
        <v>17.503</v>
      </c>
      <c r="F324" s="69">
        <f t="shared" si="65"/>
        <v>15.7527</v>
      </c>
      <c r="G324" s="69">
        <f t="shared" si="63"/>
        <v>14.87755</v>
      </c>
      <c r="H324" s="70">
        <f t="shared" si="64"/>
        <v>14.002400000000002</v>
      </c>
      <c r="I324" s="125"/>
      <c r="J324" s="31"/>
      <c r="K324" s="31"/>
    </row>
    <row r="325" spans="2:11" s="6" customFormat="1" ht="18.75" outlineLevel="1">
      <c r="B325" s="204"/>
      <c r="C325" s="197"/>
      <c r="D325" s="58" t="s">
        <v>23</v>
      </c>
      <c r="E325" s="52">
        <f>'[1]новое'!$L$68</f>
        <v>31.670999999999996</v>
      </c>
      <c r="F325" s="59">
        <f t="shared" si="65"/>
        <v>28.503899999999998</v>
      </c>
      <c r="G325" s="59">
        <f t="shared" si="63"/>
        <v>26.920349999999996</v>
      </c>
      <c r="H325" s="60">
        <f t="shared" si="64"/>
        <v>25.336799999999997</v>
      </c>
      <c r="I325" s="125"/>
      <c r="J325" s="31"/>
      <c r="K325" s="31"/>
    </row>
    <row r="326" spans="2:11" s="6" customFormat="1" ht="18" customHeight="1" outlineLevel="1">
      <c r="B326" s="68" t="s">
        <v>376</v>
      </c>
      <c r="C326" s="50" t="s">
        <v>27</v>
      </c>
      <c r="D326" s="58" t="s">
        <v>13</v>
      </c>
      <c r="E326" s="52">
        <f>'[1]Семинис'!$L$11</f>
        <v>6.8068800000000005</v>
      </c>
      <c r="F326" s="59">
        <f t="shared" si="65"/>
        <v>6.1261920000000005</v>
      </c>
      <c r="G326" s="59">
        <f>E326*0.85</f>
        <v>5.7858480000000005</v>
      </c>
      <c r="H326" s="60">
        <f>E326*0.8</f>
        <v>5.445504000000001</v>
      </c>
      <c r="I326" s="125"/>
      <c r="J326" s="31"/>
      <c r="K326" s="31"/>
    </row>
    <row r="327" spans="2:11" s="6" customFormat="1" ht="37.5" outlineLevel="1">
      <c r="B327" s="68" t="s">
        <v>378</v>
      </c>
      <c r="C327" s="50" t="s">
        <v>27</v>
      </c>
      <c r="D327" s="58" t="s">
        <v>14</v>
      </c>
      <c r="E327" s="52">
        <f>'[1]Ассортимент на 2016 год'!$L$122</f>
        <v>17.104</v>
      </c>
      <c r="F327" s="59">
        <f t="shared" si="65"/>
        <v>15.3936</v>
      </c>
      <c r="G327" s="59">
        <f>E327*0.85</f>
        <v>14.5384</v>
      </c>
      <c r="H327" s="60">
        <f>E327*0.8</f>
        <v>13.6832</v>
      </c>
      <c r="I327" s="125"/>
      <c r="J327" s="31"/>
      <c r="K327" s="31"/>
    </row>
    <row r="328" spans="2:11" s="6" customFormat="1" ht="18.75" outlineLevel="1">
      <c r="B328" s="68" t="s">
        <v>377</v>
      </c>
      <c r="C328" s="50" t="s">
        <v>27</v>
      </c>
      <c r="D328" s="58" t="s">
        <v>10</v>
      </c>
      <c r="E328" s="52">
        <f>'[1]Семинис'!$L$16</f>
        <v>10.3241</v>
      </c>
      <c r="F328" s="59">
        <f t="shared" si="65"/>
        <v>9.29169</v>
      </c>
      <c r="G328" s="59">
        <f>E328*0.85</f>
        <v>8.775485</v>
      </c>
      <c r="H328" s="60">
        <f>E328*0.8</f>
        <v>8.25928</v>
      </c>
      <c r="I328" s="125"/>
      <c r="J328" s="31"/>
      <c r="K328" s="31"/>
    </row>
    <row r="329" spans="2:11" s="6" customFormat="1" ht="56.25" outlineLevel="1">
      <c r="B329" s="149" t="s">
        <v>433</v>
      </c>
      <c r="C329" s="169" t="s">
        <v>429</v>
      </c>
      <c r="D329" s="58" t="s">
        <v>13</v>
      </c>
      <c r="E329" s="52">
        <f>'[1]Ассортимент 2019'!$L$23</f>
        <v>9.1875</v>
      </c>
      <c r="F329" s="59">
        <f t="shared" si="65"/>
        <v>8.26875</v>
      </c>
      <c r="G329" s="59">
        <f>E329*0.85</f>
        <v>7.809375</v>
      </c>
      <c r="H329" s="60">
        <f>E329*0.8</f>
        <v>7.3500000000000005</v>
      </c>
      <c r="I329" s="125"/>
      <c r="J329" s="31"/>
      <c r="K329" s="31"/>
    </row>
    <row r="330" spans="2:11" s="6" customFormat="1" ht="18" customHeight="1" outlineLevel="1">
      <c r="B330" s="202" t="s">
        <v>246</v>
      </c>
      <c r="C330" s="196" t="s">
        <v>26</v>
      </c>
      <c r="D330" s="58" t="s">
        <v>14</v>
      </c>
      <c r="E330" s="52">
        <f>'[1]Сингента'!$L$26</f>
        <v>9.486932399999999</v>
      </c>
      <c r="F330" s="59">
        <f aca="true" t="shared" si="66" ref="F330:F345">E330*0.9</f>
        <v>8.53823916</v>
      </c>
      <c r="G330" s="59">
        <f aca="true" t="shared" si="67" ref="G330:G345">E330*0.85</f>
        <v>8.06389254</v>
      </c>
      <c r="H330" s="60">
        <f aca="true" t="shared" si="68" ref="H330:H345">E330*0.8</f>
        <v>7.589545919999999</v>
      </c>
      <c r="I330" s="125"/>
      <c r="J330" s="31"/>
      <c r="K330" s="31"/>
    </row>
    <row r="331" spans="2:11" s="6" customFormat="1" ht="18.75" outlineLevel="1">
      <c r="B331" s="204"/>
      <c r="C331" s="197"/>
      <c r="D331" s="76" t="s">
        <v>12</v>
      </c>
      <c r="E331" s="52">
        <f>'[1]Сингента'!$L$27</f>
        <v>20.738537999999995</v>
      </c>
      <c r="F331" s="59">
        <f t="shared" si="66"/>
        <v>18.664684199999996</v>
      </c>
      <c r="G331" s="59">
        <f t="shared" si="67"/>
        <v>17.627757299999995</v>
      </c>
      <c r="H331" s="60">
        <f t="shared" si="68"/>
        <v>16.590830399999998</v>
      </c>
      <c r="I331" s="125"/>
      <c r="J331" s="31"/>
      <c r="K331" s="31"/>
    </row>
    <row r="332" spans="2:11" s="6" customFormat="1" ht="56.25" outlineLevel="1">
      <c r="B332" s="56" t="s">
        <v>247</v>
      </c>
      <c r="C332" s="50" t="s">
        <v>27</v>
      </c>
      <c r="D332" s="76" t="s">
        <v>14</v>
      </c>
      <c r="E332" s="63">
        <f>'[1]Ассортимент на 2016 год'!$L$132</f>
        <v>10.825709999999999</v>
      </c>
      <c r="F332" s="59">
        <f t="shared" si="66"/>
        <v>9.743139</v>
      </c>
      <c r="G332" s="59">
        <f t="shared" si="67"/>
        <v>9.201853499999999</v>
      </c>
      <c r="H332" s="60">
        <f t="shared" si="68"/>
        <v>8.660568</v>
      </c>
      <c r="I332" s="125"/>
      <c r="J332" s="31"/>
      <c r="K332" s="31"/>
    </row>
    <row r="333" spans="2:11" s="6" customFormat="1" ht="18.75" outlineLevel="1">
      <c r="B333" s="202" t="s">
        <v>248</v>
      </c>
      <c r="C333" s="196" t="s">
        <v>50</v>
      </c>
      <c r="D333" s="76" t="s">
        <v>14</v>
      </c>
      <c r="E333" s="63">
        <f>'[1]Ассортимент на 2016 год'!$L$115</f>
        <v>8.064938628571428</v>
      </c>
      <c r="F333" s="59">
        <f t="shared" si="66"/>
        <v>7.258444765714285</v>
      </c>
      <c r="G333" s="59">
        <f t="shared" si="67"/>
        <v>6.855197834285713</v>
      </c>
      <c r="H333" s="60">
        <f t="shared" si="68"/>
        <v>6.451950902857142</v>
      </c>
      <c r="I333" s="125"/>
      <c r="J333" s="31"/>
      <c r="K333" s="31"/>
    </row>
    <row r="334" spans="2:11" s="6" customFormat="1" ht="18.75" outlineLevel="1">
      <c r="B334" s="204"/>
      <c r="C334" s="197"/>
      <c r="D334" s="76" t="s">
        <v>12</v>
      </c>
      <c r="E334" s="63">
        <f>'[1]Ассортимент на 2016 год'!$L$116</f>
        <v>17.01095314285714</v>
      </c>
      <c r="F334" s="59">
        <f t="shared" si="66"/>
        <v>15.309857828571426</v>
      </c>
      <c r="G334" s="59">
        <f t="shared" si="67"/>
        <v>14.45931017142857</v>
      </c>
      <c r="H334" s="60">
        <f t="shared" si="68"/>
        <v>13.608762514285713</v>
      </c>
      <c r="I334" s="125"/>
      <c r="J334" s="31"/>
      <c r="K334" s="31"/>
    </row>
    <row r="335" spans="2:11" s="6" customFormat="1" ht="18.75" outlineLevel="1">
      <c r="B335" s="202" t="s">
        <v>249</v>
      </c>
      <c r="C335" s="196" t="s">
        <v>50</v>
      </c>
      <c r="D335" s="76" t="s">
        <v>14</v>
      </c>
      <c r="E335" s="63">
        <f>'[1]Ассортимент на 2016 год'!$L$117</f>
        <v>8.064938628571428</v>
      </c>
      <c r="F335" s="59">
        <f t="shared" si="66"/>
        <v>7.258444765714285</v>
      </c>
      <c r="G335" s="59">
        <f t="shared" si="67"/>
        <v>6.855197834285713</v>
      </c>
      <c r="H335" s="60">
        <f t="shared" si="68"/>
        <v>6.451950902857142</v>
      </c>
      <c r="I335" s="125"/>
      <c r="J335" s="31"/>
      <c r="K335" s="31"/>
    </row>
    <row r="336" spans="2:11" s="6" customFormat="1" ht="18" customHeight="1" outlineLevel="1">
      <c r="B336" s="204"/>
      <c r="C336" s="197"/>
      <c r="D336" s="76" t="s">
        <v>12</v>
      </c>
      <c r="E336" s="63">
        <f>'[1]Ассортимент на 2016 год'!$L$118</f>
        <v>17.01095314285714</v>
      </c>
      <c r="F336" s="59">
        <f t="shared" si="66"/>
        <v>15.309857828571426</v>
      </c>
      <c r="G336" s="59">
        <f t="shared" si="67"/>
        <v>14.45931017142857</v>
      </c>
      <c r="H336" s="60">
        <f t="shared" si="68"/>
        <v>13.608762514285713</v>
      </c>
      <c r="I336" s="125"/>
      <c r="J336" s="31"/>
      <c r="K336" s="31"/>
    </row>
    <row r="337" spans="2:11" s="6" customFormat="1" ht="18.75" outlineLevel="1">
      <c r="B337" s="202" t="s">
        <v>250</v>
      </c>
      <c r="C337" s="196" t="s">
        <v>28</v>
      </c>
      <c r="D337" s="58" t="s">
        <v>14</v>
      </c>
      <c r="E337" s="63">
        <f>'[1]Ассортимент на 2016 год'!$L$135</f>
        <v>9.3936</v>
      </c>
      <c r="F337" s="59">
        <f t="shared" si="66"/>
        <v>8.45424</v>
      </c>
      <c r="G337" s="59">
        <f t="shared" si="67"/>
        <v>7.984559999999999</v>
      </c>
      <c r="H337" s="60">
        <f t="shared" si="68"/>
        <v>7.51488</v>
      </c>
      <c r="I337" s="125"/>
      <c r="J337" s="31"/>
      <c r="K337" s="31"/>
    </row>
    <row r="338" spans="2:11" s="6" customFormat="1" ht="18.75" outlineLevel="1">
      <c r="B338" s="203"/>
      <c r="C338" s="210"/>
      <c r="D338" s="58" t="s">
        <v>12</v>
      </c>
      <c r="E338" s="63">
        <f>'[1]Ассортимент на 2016 год'!$L$136</f>
        <v>18.264</v>
      </c>
      <c r="F338" s="59">
        <f t="shared" si="66"/>
        <v>16.4376</v>
      </c>
      <c r="G338" s="59">
        <f t="shared" si="67"/>
        <v>15.524399999999998</v>
      </c>
      <c r="H338" s="60">
        <f t="shared" si="68"/>
        <v>14.6112</v>
      </c>
      <c r="I338" s="125"/>
      <c r="J338" s="31"/>
      <c r="K338" s="31"/>
    </row>
    <row r="339" spans="2:11" s="6" customFormat="1" ht="18.75" outlineLevel="1">
      <c r="B339" s="204"/>
      <c r="C339" s="197"/>
      <c r="D339" s="58" t="s">
        <v>23</v>
      </c>
      <c r="E339" s="63">
        <f>'[1]Ассортимент на 2016 год'!$L$137</f>
        <v>33.047999999999995</v>
      </c>
      <c r="F339" s="59">
        <f t="shared" si="66"/>
        <v>29.743199999999995</v>
      </c>
      <c r="G339" s="59">
        <f t="shared" si="67"/>
        <v>28.090799999999994</v>
      </c>
      <c r="H339" s="60">
        <f t="shared" si="68"/>
        <v>26.438399999999998</v>
      </c>
      <c r="I339" s="125"/>
      <c r="J339" s="31"/>
      <c r="K339" s="31"/>
    </row>
    <row r="340" spans="2:11" s="6" customFormat="1" ht="18.75" outlineLevel="1">
      <c r="B340" s="202" t="s">
        <v>455</v>
      </c>
      <c r="C340" s="246" t="s">
        <v>55</v>
      </c>
      <c r="D340" s="165" t="s">
        <v>14</v>
      </c>
      <c r="E340" s="85">
        <f>'[1]Ассортимент на 2016 год'!$L$149</f>
        <v>7.169657142857143</v>
      </c>
      <c r="F340" s="69">
        <f t="shared" si="66"/>
        <v>6.452691428571429</v>
      </c>
      <c r="G340" s="69">
        <f t="shared" si="67"/>
        <v>6.094208571428571</v>
      </c>
      <c r="H340" s="70">
        <f>E340*0.8</f>
        <v>5.7357257142857145</v>
      </c>
      <c r="I340" s="125"/>
      <c r="J340" s="31"/>
      <c r="K340" s="31"/>
    </row>
    <row r="341" spans="2:11" s="6" customFormat="1" ht="18.75" outlineLevel="1">
      <c r="B341" s="204"/>
      <c r="C341" s="247"/>
      <c r="D341" s="83" t="s">
        <v>65</v>
      </c>
      <c r="E341" s="63">
        <f>'[1]Ассортимент на 2016 год'!$L$150</f>
        <v>14.009142857142857</v>
      </c>
      <c r="F341" s="69">
        <f t="shared" si="66"/>
        <v>12.60822857142857</v>
      </c>
      <c r="G341" s="69">
        <f t="shared" si="67"/>
        <v>11.907771428571428</v>
      </c>
      <c r="H341" s="70">
        <f>E341*0.8</f>
        <v>11.207314285714286</v>
      </c>
      <c r="I341" s="125"/>
      <c r="J341" s="31"/>
      <c r="K341" s="31"/>
    </row>
    <row r="342" spans="2:11" s="6" customFormat="1" ht="18.75" outlineLevel="1">
      <c r="B342" s="202" t="s">
        <v>251</v>
      </c>
      <c r="C342" s="196" t="s">
        <v>28</v>
      </c>
      <c r="D342" s="58" t="s">
        <v>14</v>
      </c>
      <c r="E342" s="52">
        <f>'[1]новое'!$L$60</f>
        <v>9.002199999999998</v>
      </c>
      <c r="F342" s="69">
        <f t="shared" si="66"/>
        <v>8.10198</v>
      </c>
      <c r="G342" s="69">
        <f t="shared" si="67"/>
        <v>7.651869999999999</v>
      </c>
      <c r="H342" s="70">
        <f t="shared" si="68"/>
        <v>7.201759999999999</v>
      </c>
      <c r="I342" s="125"/>
      <c r="J342" s="31"/>
      <c r="K342" s="31"/>
    </row>
    <row r="343" spans="2:11" s="6" customFormat="1" ht="18.75" outlineLevel="1">
      <c r="B343" s="203"/>
      <c r="C343" s="210"/>
      <c r="D343" s="58" t="s">
        <v>12</v>
      </c>
      <c r="E343" s="63">
        <f>'[1]новое'!$L$61</f>
        <v>17.122500000000002</v>
      </c>
      <c r="F343" s="69">
        <f t="shared" si="66"/>
        <v>15.410250000000003</v>
      </c>
      <c r="G343" s="69">
        <f t="shared" si="67"/>
        <v>14.554125</v>
      </c>
      <c r="H343" s="70">
        <f t="shared" si="68"/>
        <v>13.698000000000002</v>
      </c>
      <c r="I343" s="125"/>
      <c r="J343" s="31"/>
      <c r="K343" s="31"/>
    </row>
    <row r="344" spans="2:11" s="6" customFormat="1" ht="18" customHeight="1" outlineLevel="1">
      <c r="B344" s="204"/>
      <c r="C344" s="197"/>
      <c r="D344" s="58" t="s">
        <v>23</v>
      </c>
      <c r="E344" s="52">
        <f>'[1]новое'!$L$62</f>
        <v>31.670999999999996</v>
      </c>
      <c r="F344" s="59">
        <f t="shared" si="66"/>
        <v>28.503899999999998</v>
      </c>
      <c r="G344" s="59">
        <f t="shared" si="67"/>
        <v>26.920349999999996</v>
      </c>
      <c r="H344" s="60">
        <f t="shared" si="68"/>
        <v>25.336799999999997</v>
      </c>
      <c r="I344" s="125"/>
      <c r="J344" s="31"/>
      <c r="K344" s="31"/>
    </row>
    <row r="345" spans="2:11" s="6" customFormat="1" ht="18.75" outlineLevel="1">
      <c r="B345" s="202" t="s">
        <v>252</v>
      </c>
      <c r="C345" s="196" t="s">
        <v>28</v>
      </c>
      <c r="D345" s="58" t="s">
        <v>14</v>
      </c>
      <c r="E345" s="52">
        <f>'[1]новое'!$L$69</f>
        <v>11.3575</v>
      </c>
      <c r="F345" s="59">
        <f t="shared" si="66"/>
        <v>10.22175</v>
      </c>
      <c r="G345" s="59">
        <f t="shared" si="67"/>
        <v>9.653875</v>
      </c>
      <c r="H345" s="60">
        <f t="shared" si="68"/>
        <v>9.086</v>
      </c>
      <c r="I345" s="125"/>
      <c r="J345" s="31"/>
      <c r="K345" s="31"/>
    </row>
    <row r="346" spans="2:11" s="6" customFormat="1" ht="18.75" outlineLevel="1">
      <c r="B346" s="203"/>
      <c r="C346" s="210"/>
      <c r="D346" s="58" t="s">
        <v>12</v>
      </c>
      <c r="E346" s="60" t="s">
        <v>45</v>
      </c>
      <c r="F346" s="60" t="s">
        <v>45</v>
      </c>
      <c r="G346" s="60" t="s">
        <v>45</v>
      </c>
      <c r="H346" s="60" t="s">
        <v>45</v>
      </c>
      <c r="I346" s="125"/>
      <c r="J346" s="31"/>
      <c r="K346" s="31"/>
    </row>
    <row r="347" spans="2:18" s="6" customFormat="1" ht="18.75" outlineLevel="1">
      <c r="B347" s="204"/>
      <c r="C347" s="197"/>
      <c r="D347" s="58" t="s">
        <v>23</v>
      </c>
      <c r="E347" s="60" t="s">
        <v>45</v>
      </c>
      <c r="F347" s="60" t="s">
        <v>45</v>
      </c>
      <c r="G347" s="60" t="s">
        <v>45</v>
      </c>
      <c r="H347" s="60" t="s">
        <v>45</v>
      </c>
      <c r="I347" s="125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2:18" s="6" customFormat="1" ht="56.25" outlineLevel="1">
      <c r="B348" s="57" t="s">
        <v>434</v>
      </c>
      <c r="C348" s="147" t="s">
        <v>429</v>
      </c>
      <c r="D348" s="58" t="s">
        <v>13</v>
      </c>
      <c r="E348" s="52">
        <f>'[1]Ассортимент 2019'!$L$24</f>
        <v>9.1875</v>
      </c>
      <c r="F348" s="59">
        <f>E348*0.9</f>
        <v>8.26875</v>
      </c>
      <c r="G348" s="59">
        <f>E348*0.85</f>
        <v>7.809375</v>
      </c>
      <c r="H348" s="60">
        <f>E348*0.8</f>
        <v>7.3500000000000005</v>
      </c>
      <c r="I348" s="125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2:18" s="6" customFormat="1" ht="18" customHeight="1" outlineLevel="1">
      <c r="B349" s="36" t="s">
        <v>32</v>
      </c>
      <c r="C349" s="37"/>
      <c r="D349" s="37"/>
      <c r="E349" s="37"/>
      <c r="F349" s="37"/>
      <c r="G349" s="37"/>
      <c r="H349" s="37"/>
      <c r="I349" s="125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2:18" s="6" customFormat="1" ht="37.5" outlineLevel="1">
      <c r="B350" s="44" t="s">
        <v>253</v>
      </c>
      <c r="C350" s="54" t="s">
        <v>28</v>
      </c>
      <c r="D350" s="51" t="s">
        <v>21</v>
      </c>
      <c r="E350" s="52">
        <f>'[1]Семо'!$L$8</f>
        <v>5.985</v>
      </c>
      <c r="F350" s="59">
        <f aca="true" t="shared" si="69" ref="F350:F355">E350*0.9</f>
        <v>5.386500000000001</v>
      </c>
      <c r="G350" s="59">
        <f aca="true" t="shared" si="70" ref="G350:G355">E350*0.85</f>
        <v>5.08725</v>
      </c>
      <c r="H350" s="60">
        <f aca="true" t="shared" si="71" ref="H350:H355">E350*0.8</f>
        <v>4.788</v>
      </c>
      <c r="I350" s="125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2:18" s="6" customFormat="1" ht="37.5" outlineLevel="1">
      <c r="B351" s="44" t="s">
        <v>254</v>
      </c>
      <c r="C351" s="54" t="s">
        <v>26</v>
      </c>
      <c r="D351" s="51" t="s">
        <v>44</v>
      </c>
      <c r="E351" s="52">
        <f>'[1]новое'!$L$96</f>
        <v>15.609472</v>
      </c>
      <c r="F351" s="59">
        <f t="shared" si="69"/>
        <v>14.048524800000001</v>
      </c>
      <c r="G351" s="59">
        <f t="shared" si="70"/>
        <v>13.2680512</v>
      </c>
      <c r="H351" s="60">
        <f t="shared" si="71"/>
        <v>12.487577600000002</v>
      </c>
      <c r="I351" s="125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2:18" s="6" customFormat="1" ht="56.25" outlineLevel="1">
      <c r="B352" s="110" t="s">
        <v>436</v>
      </c>
      <c r="C352" s="54" t="s">
        <v>390</v>
      </c>
      <c r="D352" s="51" t="s">
        <v>44</v>
      </c>
      <c r="E352" s="52">
        <f>'[1]Ассортимент 2019'!$L$61</f>
        <v>19.1392</v>
      </c>
      <c r="F352" s="59">
        <f t="shared" si="69"/>
        <v>17.225279999999998</v>
      </c>
      <c r="G352" s="59">
        <f t="shared" si="70"/>
        <v>16.26832</v>
      </c>
      <c r="H352" s="60">
        <f t="shared" si="71"/>
        <v>15.31136</v>
      </c>
      <c r="I352" s="125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2:18" s="6" customFormat="1" ht="56.25" outlineLevel="1">
      <c r="B353" s="110" t="s">
        <v>437</v>
      </c>
      <c r="C353" s="54" t="s">
        <v>390</v>
      </c>
      <c r="D353" s="51" t="s">
        <v>44</v>
      </c>
      <c r="E353" s="52">
        <f>'[1]Ассортимент 2019'!$L$60</f>
        <v>18.479843999999996</v>
      </c>
      <c r="F353" s="59">
        <f t="shared" si="69"/>
        <v>16.6318596</v>
      </c>
      <c r="G353" s="59">
        <f t="shared" si="70"/>
        <v>15.707867399999996</v>
      </c>
      <c r="H353" s="60">
        <f t="shared" si="71"/>
        <v>14.783875199999997</v>
      </c>
      <c r="I353" s="125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2:18" s="6" customFormat="1" ht="18" customHeight="1" outlineLevel="1">
      <c r="B354" s="44" t="s">
        <v>255</v>
      </c>
      <c r="C354" s="54" t="s">
        <v>50</v>
      </c>
      <c r="D354" s="51" t="s">
        <v>13</v>
      </c>
      <c r="E354" s="52">
        <f>'[1]Ассортимент на 2016 год'!$L$92</f>
        <v>23.4325408</v>
      </c>
      <c r="F354" s="59">
        <f t="shared" si="69"/>
        <v>21.08928672</v>
      </c>
      <c r="G354" s="59">
        <f t="shared" si="70"/>
        <v>19.91765968</v>
      </c>
      <c r="H354" s="60">
        <f t="shared" si="71"/>
        <v>18.746032640000003</v>
      </c>
      <c r="I354" s="125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2:18" s="6" customFormat="1" ht="37.5" outlineLevel="1">
      <c r="B355" s="44" t="s">
        <v>256</v>
      </c>
      <c r="C355" s="54" t="s">
        <v>29</v>
      </c>
      <c r="D355" s="51" t="s">
        <v>13</v>
      </c>
      <c r="E355" s="52">
        <f>'[1]Нунемс'!$L$21</f>
        <v>25.831618000000006</v>
      </c>
      <c r="F355" s="59">
        <f t="shared" si="69"/>
        <v>23.248456200000007</v>
      </c>
      <c r="G355" s="59">
        <f t="shared" si="70"/>
        <v>21.956875300000004</v>
      </c>
      <c r="H355" s="60">
        <f t="shared" si="71"/>
        <v>20.665294400000008</v>
      </c>
      <c r="I355" s="125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2:11" s="6" customFormat="1" ht="37.5" outlineLevel="1">
      <c r="B356" s="44" t="s">
        <v>257</v>
      </c>
      <c r="C356" s="54" t="s">
        <v>26</v>
      </c>
      <c r="D356" s="51" t="s">
        <v>13</v>
      </c>
      <c r="E356" s="52">
        <f>'[1]новое'!$L$97</f>
        <v>14.58178</v>
      </c>
      <c r="F356" s="59">
        <f aca="true" t="shared" si="72" ref="F356:F364">E356*0.9</f>
        <v>13.123602</v>
      </c>
      <c r="G356" s="59">
        <f aca="true" t="shared" si="73" ref="G356:G364">E356*0.85</f>
        <v>12.394513</v>
      </c>
      <c r="H356" s="60">
        <f aca="true" t="shared" si="74" ref="H356:H364">E356*0.8</f>
        <v>11.665424000000002</v>
      </c>
      <c r="I356" s="125"/>
      <c r="J356" s="31"/>
      <c r="K356" s="31"/>
    </row>
    <row r="357" spans="2:11" s="6" customFormat="1" ht="56.25" outlineLevel="1">
      <c r="B357" s="110" t="s">
        <v>435</v>
      </c>
      <c r="C357" s="54" t="s">
        <v>27</v>
      </c>
      <c r="D357" s="51" t="s">
        <v>37</v>
      </c>
      <c r="E357" s="60" t="s">
        <v>45</v>
      </c>
      <c r="F357" s="60" t="s">
        <v>45</v>
      </c>
      <c r="G357" s="60" t="s">
        <v>45</v>
      </c>
      <c r="H357" s="60" t="s">
        <v>45</v>
      </c>
      <c r="I357" s="125"/>
      <c r="J357" s="31"/>
      <c r="K357" s="31"/>
    </row>
    <row r="358" spans="2:11" s="6" customFormat="1" ht="20.25" customHeight="1">
      <c r="B358" s="44" t="s">
        <v>258</v>
      </c>
      <c r="C358" s="54" t="s">
        <v>29</v>
      </c>
      <c r="D358" s="51" t="s">
        <v>13</v>
      </c>
      <c r="E358" s="52">
        <f>'[1]Нунемс'!$L$22</f>
        <v>27.153600000000008</v>
      </c>
      <c r="F358" s="59">
        <f t="shared" si="72"/>
        <v>24.438240000000008</v>
      </c>
      <c r="G358" s="59">
        <f t="shared" si="73"/>
        <v>23.080560000000006</v>
      </c>
      <c r="H358" s="60">
        <f t="shared" si="74"/>
        <v>21.722880000000007</v>
      </c>
      <c r="I358" s="125"/>
      <c r="J358" s="31"/>
      <c r="K358" s="31"/>
    </row>
    <row r="359" spans="2:11" s="6" customFormat="1" ht="37.5" outlineLevel="1">
      <c r="B359" s="44" t="s">
        <v>351</v>
      </c>
      <c r="C359" s="54" t="s">
        <v>50</v>
      </c>
      <c r="D359" s="51" t="s">
        <v>37</v>
      </c>
      <c r="E359" s="59">
        <f>'[1]Ассортимент на 2016 год'!$L$91</f>
        <v>24.379174999999996</v>
      </c>
      <c r="F359" s="59">
        <f>E359*0.9</f>
        <v>21.9412575</v>
      </c>
      <c r="G359" s="59">
        <f>E359*0.85</f>
        <v>20.722298749999997</v>
      </c>
      <c r="H359" s="60">
        <f>E359*0.8</f>
        <v>19.503339999999998</v>
      </c>
      <c r="I359" s="125"/>
      <c r="J359" s="31"/>
      <c r="K359" s="31"/>
    </row>
    <row r="360" spans="2:11" s="6" customFormat="1" ht="24" customHeight="1" outlineLevel="1">
      <c r="B360" s="44" t="s">
        <v>259</v>
      </c>
      <c r="C360" s="54" t="s">
        <v>28</v>
      </c>
      <c r="D360" s="51" t="s">
        <v>37</v>
      </c>
      <c r="E360" s="52">
        <f>'[1]новое'!$L$98</f>
        <v>16.5429</v>
      </c>
      <c r="F360" s="59">
        <f t="shared" si="72"/>
        <v>14.88861</v>
      </c>
      <c r="G360" s="59">
        <f t="shared" si="73"/>
        <v>14.061464999999998</v>
      </c>
      <c r="H360" s="60">
        <f t="shared" si="74"/>
        <v>13.23432</v>
      </c>
      <c r="I360" s="125"/>
      <c r="J360" s="31"/>
      <c r="K360" s="31"/>
    </row>
    <row r="361" spans="2:11" s="6" customFormat="1" ht="37.5" outlineLevel="1">
      <c r="B361" s="44" t="s">
        <v>260</v>
      </c>
      <c r="C361" s="54" t="s">
        <v>28</v>
      </c>
      <c r="D361" s="51" t="s">
        <v>37</v>
      </c>
      <c r="E361" s="52">
        <f>'[1]новое'!$L$95</f>
        <v>15.0858</v>
      </c>
      <c r="F361" s="59">
        <f t="shared" si="72"/>
        <v>13.57722</v>
      </c>
      <c r="G361" s="59">
        <f t="shared" si="73"/>
        <v>12.82293</v>
      </c>
      <c r="H361" s="60">
        <f t="shared" si="74"/>
        <v>12.068640000000002</v>
      </c>
      <c r="I361" s="125"/>
      <c r="J361" s="31"/>
      <c r="K361" s="31"/>
    </row>
    <row r="362" spans="2:11" s="6" customFormat="1" ht="37.5" outlineLevel="1">
      <c r="B362" s="44" t="s">
        <v>355</v>
      </c>
      <c r="C362" s="54" t="s">
        <v>28</v>
      </c>
      <c r="D362" s="51" t="s">
        <v>13</v>
      </c>
      <c r="E362" s="52">
        <f>'[1]Ассортимент на 2016 год'!$L$90</f>
        <v>19.472</v>
      </c>
      <c r="F362" s="59">
        <f>E362*0.9</f>
        <v>17.524800000000003</v>
      </c>
      <c r="G362" s="59">
        <f>E362*0.85</f>
        <v>16.5512</v>
      </c>
      <c r="H362" s="60">
        <f>E362*0.8</f>
        <v>15.577600000000002</v>
      </c>
      <c r="I362" s="125"/>
      <c r="J362" s="31"/>
      <c r="K362" s="31"/>
    </row>
    <row r="363" spans="2:11" s="6" customFormat="1" ht="37.5" outlineLevel="1">
      <c r="B363" s="44" t="s">
        <v>261</v>
      </c>
      <c r="C363" s="54" t="s">
        <v>29</v>
      </c>
      <c r="D363" s="51" t="s">
        <v>37</v>
      </c>
      <c r="E363" s="52">
        <f>'[1]Нунемс'!$L$23</f>
        <v>26.066764800000005</v>
      </c>
      <c r="F363" s="59">
        <f>E363*0.9</f>
        <v>23.460088320000004</v>
      </c>
      <c r="G363" s="59">
        <f>E363*0.85</f>
        <v>22.156750080000002</v>
      </c>
      <c r="H363" s="60">
        <f>E363*0.8</f>
        <v>20.853411840000007</v>
      </c>
      <c r="I363" s="125"/>
      <c r="J363" s="31"/>
      <c r="K363" s="31"/>
    </row>
    <row r="364" spans="2:11" s="6" customFormat="1" ht="37.5" outlineLevel="1">
      <c r="B364" s="44" t="s">
        <v>352</v>
      </c>
      <c r="C364" s="54" t="s">
        <v>55</v>
      </c>
      <c r="D364" s="51" t="s">
        <v>37</v>
      </c>
      <c r="E364" s="52">
        <f>'[1]Ассортимент на 2016 год'!$L$93</f>
        <v>25.6463</v>
      </c>
      <c r="F364" s="59">
        <f t="shared" si="72"/>
        <v>23.08167</v>
      </c>
      <c r="G364" s="59">
        <f t="shared" si="73"/>
        <v>21.799355</v>
      </c>
      <c r="H364" s="60">
        <f t="shared" si="74"/>
        <v>20.51704</v>
      </c>
      <c r="I364" s="125"/>
      <c r="J364" s="31"/>
      <c r="K364" s="31"/>
    </row>
    <row r="365" spans="2:11" s="6" customFormat="1" ht="37.5" outlineLevel="1">
      <c r="B365" s="44" t="s">
        <v>354</v>
      </c>
      <c r="C365" s="54" t="s">
        <v>28</v>
      </c>
      <c r="D365" s="51" t="s">
        <v>13</v>
      </c>
      <c r="E365" s="52">
        <f>'[1]Ассортимент на 2016 год'!$L$89</f>
        <v>19.472</v>
      </c>
      <c r="F365" s="59">
        <f>E365*0.9</f>
        <v>17.524800000000003</v>
      </c>
      <c r="G365" s="59">
        <f>E365*0.85</f>
        <v>16.5512</v>
      </c>
      <c r="H365" s="60">
        <f>E365*0.8</f>
        <v>15.577600000000002</v>
      </c>
      <c r="I365" s="125"/>
      <c r="J365" s="31"/>
      <c r="K365" s="31"/>
    </row>
    <row r="366" spans="2:11" s="6" customFormat="1" ht="37.5" outlineLevel="1">
      <c r="B366" s="44" t="s">
        <v>353</v>
      </c>
      <c r="C366" s="54" t="s">
        <v>30</v>
      </c>
      <c r="D366" s="51" t="s">
        <v>44</v>
      </c>
      <c r="E366" s="52" t="s">
        <v>45</v>
      </c>
      <c r="F366" s="52" t="s">
        <v>45</v>
      </c>
      <c r="G366" s="52" t="s">
        <v>45</v>
      </c>
      <c r="H366" s="52" t="s">
        <v>45</v>
      </c>
      <c r="I366" s="125"/>
      <c r="J366" s="31"/>
      <c r="K366" s="31"/>
    </row>
    <row r="367" spans="2:11" s="6" customFormat="1" ht="20.25" outlineLevel="1">
      <c r="B367" s="36" t="s">
        <v>33</v>
      </c>
      <c r="C367" s="37"/>
      <c r="D367" s="37"/>
      <c r="E367" s="37"/>
      <c r="F367" s="37"/>
      <c r="G367" s="37"/>
      <c r="H367" s="37"/>
      <c r="I367" s="125"/>
      <c r="J367" s="31"/>
      <c r="K367" s="31"/>
    </row>
    <row r="368" spans="2:11" s="6" customFormat="1" ht="37.5" outlineLevel="1">
      <c r="B368" s="55" t="s">
        <v>356</v>
      </c>
      <c r="C368" s="54" t="s">
        <v>28</v>
      </c>
      <c r="D368" s="51" t="s">
        <v>13</v>
      </c>
      <c r="E368" s="52">
        <f>'[1]Семо'!$L$10</f>
        <v>9.3975</v>
      </c>
      <c r="F368" s="59">
        <f>E368*0.9</f>
        <v>8.45775</v>
      </c>
      <c r="G368" s="59">
        <f>E368*0.85</f>
        <v>7.987875000000001</v>
      </c>
      <c r="H368" s="60">
        <f>E368*0.8</f>
        <v>7.518000000000001</v>
      </c>
      <c r="I368" s="125"/>
      <c r="J368" s="31"/>
      <c r="K368" s="31"/>
    </row>
    <row r="369" spans="2:11" s="6" customFormat="1" ht="37.5" outlineLevel="1">
      <c r="B369" s="68" t="s">
        <v>262</v>
      </c>
      <c r="C369" s="54" t="s">
        <v>28</v>
      </c>
      <c r="D369" s="51" t="s">
        <v>13</v>
      </c>
      <c r="E369" s="52">
        <f>'[1]новое'!$L$100</f>
        <v>8.02</v>
      </c>
      <c r="F369" s="59">
        <f>E369*0.9</f>
        <v>7.218</v>
      </c>
      <c r="G369" s="59">
        <f>E369*0.85</f>
        <v>6.816999999999999</v>
      </c>
      <c r="H369" s="60">
        <f>E369*0.8</f>
        <v>6.416</v>
      </c>
      <c r="I369" s="125"/>
      <c r="J369" s="31"/>
      <c r="K369" s="31"/>
    </row>
    <row r="370" spans="2:11" s="6" customFormat="1" ht="20.25" outlineLevel="1">
      <c r="B370" s="36" t="s">
        <v>121</v>
      </c>
      <c r="C370" s="37"/>
      <c r="D370" s="37"/>
      <c r="E370" s="37"/>
      <c r="F370" s="37"/>
      <c r="G370" s="37"/>
      <c r="H370" s="37"/>
      <c r="I370" s="125"/>
      <c r="J370" s="31"/>
      <c r="K370" s="31"/>
    </row>
    <row r="371" spans="2:11" s="6" customFormat="1" ht="37.5" outlineLevel="1">
      <c r="B371" s="44" t="s">
        <v>263</v>
      </c>
      <c r="C371" s="54" t="s">
        <v>28</v>
      </c>
      <c r="D371" s="51" t="s">
        <v>22</v>
      </c>
      <c r="E371" s="52">
        <f>'[1]Семо'!$L$11</f>
        <v>5.126666666666667</v>
      </c>
      <c r="F371" s="59">
        <f aca="true" t="shared" si="75" ref="F371:F377">E371*0.9</f>
        <v>4.614000000000001</v>
      </c>
      <c r="G371" s="59">
        <f aca="true" t="shared" si="76" ref="G371:G377">E371*0.85</f>
        <v>4.357666666666667</v>
      </c>
      <c r="H371" s="60">
        <f aca="true" t="shared" si="77" ref="H371:H378">E371*0.8</f>
        <v>4.101333333333334</v>
      </c>
      <c r="I371" s="125"/>
      <c r="J371" s="31"/>
      <c r="K371" s="31"/>
    </row>
    <row r="372" spans="2:11" s="6" customFormat="1" ht="37.5" outlineLevel="1">
      <c r="B372" s="44" t="s">
        <v>444</v>
      </c>
      <c r="C372" s="54" t="s">
        <v>28</v>
      </c>
      <c r="D372" s="58" t="s">
        <v>51</v>
      </c>
      <c r="E372" s="52">
        <f>'[1]новое'!$L$104</f>
        <v>5.388999999999999</v>
      </c>
      <c r="F372" s="59">
        <f t="shared" si="75"/>
        <v>4.850099999999999</v>
      </c>
      <c r="G372" s="59">
        <f t="shared" si="76"/>
        <v>4.5806499999999994</v>
      </c>
      <c r="H372" s="60">
        <f t="shared" si="77"/>
        <v>4.3111999999999995</v>
      </c>
      <c r="I372" s="125"/>
      <c r="J372" s="31"/>
      <c r="K372" s="31"/>
    </row>
    <row r="373" spans="2:11" s="6" customFormat="1" ht="37.5" outlineLevel="1">
      <c r="B373" s="44" t="s">
        <v>443</v>
      </c>
      <c r="C373" s="54" t="s">
        <v>58</v>
      </c>
      <c r="D373" s="58" t="s">
        <v>51</v>
      </c>
      <c r="E373" s="52">
        <f>'[1]Ассортимент 2019'!$L$66</f>
        <v>4.7703359999999995</v>
      </c>
      <c r="F373" s="59">
        <f t="shared" si="75"/>
        <v>4.2933024</v>
      </c>
      <c r="G373" s="59">
        <f t="shared" si="76"/>
        <v>4.0547856</v>
      </c>
      <c r="H373" s="60">
        <f t="shared" si="77"/>
        <v>3.8162687999999996</v>
      </c>
      <c r="I373" s="125"/>
      <c r="J373" s="31"/>
      <c r="K373" s="31"/>
    </row>
    <row r="374" spans="2:11" s="6" customFormat="1" ht="20.25" customHeight="1">
      <c r="B374" s="44" t="s">
        <v>264</v>
      </c>
      <c r="C374" s="54" t="s">
        <v>28</v>
      </c>
      <c r="D374" s="51" t="s">
        <v>20</v>
      </c>
      <c r="E374" s="52">
        <f>'[1]Семо'!$L$12</f>
        <v>4.645</v>
      </c>
      <c r="F374" s="59">
        <f t="shared" si="75"/>
        <v>4.180499999999999</v>
      </c>
      <c r="G374" s="59">
        <f t="shared" si="76"/>
        <v>3.9482499999999994</v>
      </c>
      <c r="H374" s="60">
        <f t="shared" si="77"/>
        <v>3.7159999999999997</v>
      </c>
      <c r="I374" s="125"/>
      <c r="J374" s="31"/>
      <c r="K374" s="31"/>
    </row>
    <row r="375" spans="2:11" s="6" customFormat="1" ht="37.5">
      <c r="B375" s="171" t="s">
        <v>450</v>
      </c>
      <c r="C375" s="54" t="s">
        <v>429</v>
      </c>
      <c r="D375" s="51" t="s">
        <v>20</v>
      </c>
      <c r="E375" s="52">
        <f>'[1]Ассортимент 2019'!$L$72</f>
        <v>14.16</v>
      </c>
      <c r="F375" s="59">
        <f t="shared" si="75"/>
        <v>12.744</v>
      </c>
      <c r="G375" s="59">
        <f t="shared" si="76"/>
        <v>12.036</v>
      </c>
      <c r="H375" s="60">
        <f t="shared" si="77"/>
        <v>11.328000000000001</v>
      </c>
      <c r="I375" s="125"/>
      <c r="J375" s="31"/>
      <c r="K375" s="31"/>
    </row>
    <row r="376" spans="2:11" s="6" customFormat="1" ht="56.25">
      <c r="B376" s="145" t="s">
        <v>445</v>
      </c>
      <c r="C376" s="54" t="s">
        <v>429</v>
      </c>
      <c r="D376" s="51" t="s">
        <v>21</v>
      </c>
      <c r="E376" s="52">
        <f>'[1]Ассортимент 2019'!$L$67</f>
        <v>4.4213</v>
      </c>
      <c r="F376" s="59">
        <f t="shared" si="75"/>
        <v>3.97917</v>
      </c>
      <c r="G376" s="59">
        <f t="shared" si="76"/>
        <v>3.7581049999999996</v>
      </c>
      <c r="H376" s="60">
        <f t="shared" si="77"/>
        <v>3.5370399999999997</v>
      </c>
      <c r="I376" s="125"/>
      <c r="J376" s="31"/>
      <c r="K376" s="31"/>
    </row>
    <row r="377" spans="2:11" s="6" customFormat="1" ht="37.5" outlineLevel="1">
      <c r="B377" s="44" t="s">
        <v>265</v>
      </c>
      <c r="C377" s="54" t="s">
        <v>28</v>
      </c>
      <c r="D377" s="51" t="s">
        <v>20</v>
      </c>
      <c r="E377" s="52">
        <f>'[1]Ассортимент на 2016 год'!$L$77</f>
        <v>5.791499999999999</v>
      </c>
      <c r="F377" s="59">
        <f t="shared" si="75"/>
        <v>5.21235</v>
      </c>
      <c r="G377" s="59">
        <f t="shared" si="76"/>
        <v>4.922774999999999</v>
      </c>
      <c r="H377" s="60">
        <f t="shared" si="77"/>
        <v>4.6331999999999995</v>
      </c>
      <c r="I377" s="125"/>
      <c r="J377" s="31"/>
      <c r="K377" s="31"/>
    </row>
    <row r="378" spans="2:11" s="6" customFormat="1" ht="37.5" outlineLevel="1">
      <c r="B378" s="44" t="s">
        <v>266</v>
      </c>
      <c r="C378" s="54" t="s">
        <v>28</v>
      </c>
      <c r="D378" s="51" t="s">
        <v>20</v>
      </c>
      <c r="E378" s="52">
        <f>'[1]новое'!$L$101</f>
        <v>6.001</v>
      </c>
      <c r="F378" s="59">
        <f aca="true" t="shared" si="78" ref="F378:F391">E378*0.9</f>
        <v>5.4009</v>
      </c>
      <c r="G378" s="59">
        <f aca="true" t="shared" si="79" ref="G378:G391">E378*0.85</f>
        <v>5.10085</v>
      </c>
      <c r="H378" s="60">
        <f t="shared" si="77"/>
        <v>4.800800000000001</v>
      </c>
      <c r="I378" s="125"/>
      <c r="J378" s="31"/>
      <c r="K378" s="31"/>
    </row>
    <row r="379" spans="2:11" s="6" customFormat="1" ht="20.25" customHeight="1">
      <c r="B379" s="44" t="s">
        <v>267</v>
      </c>
      <c r="C379" s="54" t="s">
        <v>28</v>
      </c>
      <c r="D379" s="71" t="s">
        <v>22</v>
      </c>
      <c r="E379" s="52">
        <f>'[1]новое'!$L$103</f>
        <v>3.5295</v>
      </c>
      <c r="F379" s="52">
        <f t="shared" si="78"/>
        <v>3.17655</v>
      </c>
      <c r="G379" s="52">
        <f t="shared" si="79"/>
        <v>3.000075</v>
      </c>
      <c r="H379" s="53">
        <f aca="true" t="shared" si="80" ref="H379:H391">E379*0.8</f>
        <v>2.8236000000000003</v>
      </c>
      <c r="I379" s="125"/>
      <c r="J379" s="31"/>
      <c r="K379" s="31"/>
    </row>
    <row r="380" spans="2:11" s="6" customFormat="1" ht="39" customHeight="1" outlineLevel="1">
      <c r="B380" s="44" t="s">
        <v>268</v>
      </c>
      <c r="C380" s="54" t="s">
        <v>28</v>
      </c>
      <c r="D380" s="71" t="s">
        <v>20</v>
      </c>
      <c r="E380" s="52">
        <f>'[1]новое'!$L$102</f>
        <v>4.7586</v>
      </c>
      <c r="F380" s="59">
        <f t="shared" si="78"/>
        <v>4.28274</v>
      </c>
      <c r="G380" s="59">
        <f t="shared" si="79"/>
        <v>4.04481</v>
      </c>
      <c r="H380" s="60">
        <f t="shared" si="80"/>
        <v>3.8068800000000005</v>
      </c>
      <c r="I380" s="125"/>
      <c r="J380" s="31"/>
      <c r="K380" s="31"/>
    </row>
    <row r="381" spans="2:11" s="6" customFormat="1" ht="18.75" outlineLevel="1">
      <c r="B381" s="238" t="s">
        <v>269</v>
      </c>
      <c r="C381" s="196" t="s">
        <v>28</v>
      </c>
      <c r="D381" s="71" t="s">
        <v>20</v>
      </c>
      <c r="E381" s="52">
        <f>'[1]Ассортимент на 2016 год'!$L$81</f>
        <v>7.7175</v>
      </c>
      <c r="F381" s="59">
        <f>E381*0.9</f>
        <v>6.94575</v>
      </c>
      <c r="G381" s="59">
        <f>E381*0.85</f>
        <v>6.559875</v>
      </c>
      <c r="H381" s="60">
        <f>E381*0.8</f>
        <v>6.174</v>
      </c>
      <c r="I381" s="125"/>
      <c r="J381" s="31"/>
      <c r="K381" s="31"/>
    </row>
    <row r="382" spans="2:11" s="6" customFormat="1" ht="18.75" outlineLevel="1">
      <c r="B382" s="240"/>
      <c r="C382" s="197"/>
      <c r="D382" s="71" t="s">
        <v>52</v>
      </c>
      <c r="E382" s="52">
        <f>'[1]Ассортимент на 2016 год'!$L$82</f>
        <v>29.25</v>
      </c>
      <c r="F382" s="59">
        <f>E382*0.9</f>
        <v>26.325</v>
      </c>
      <c r="G382" s="59">
        <f>E382*0.85</f>
        <v>24.8625</v>
      </c>
      <c r="H382" s="60">
        <f>E382*0.8</f>
        <v>23.400000000000002</v>
      </c>
      <c r="I382" s="125"/>
      <c r="J382" s="31"/>
      <c r="K382" s="31"/>
    </row>
    <row r="383" spans="2:11" s="6" customFormat="1" ht="37.5" outlineLevel="1">
      <c r="B383" s="44" t="s">
        <v>270</v>
      </c>
      <c r="C383" s="50" t="s">
        <v>30</v>
      </c>
      <c r="D383" s="51" t="s">
        <v>20</v>
      </c>
      <c r="E383" s="52">
        <f>'[1]Бейо (3)'!$L$26</f>
        <v>4.5280000000000005</v>
      </c>
      <c r="F383" s="59">
        <f>E383*0.9</f>
        <v>4.075200000000001</v>
      </c>
      <c r="G383" s="59">
        <f>E383*0.85</f>
        <v>3.8488</v>
      </c>
      <c r="H383" s="60">
        <f>E383*0.8</f>
        <v>3.6224000000000007</v>
      </c>
      <c r="I383" s="125"/>
      <c r="J383" s="31"/>
      <c r="K383" s="31"/>
    </row>
    <row r="384" spans="2:11" s="6" customFormat="1" ht="37.5" customHeight="1" outlineLevel="1">
      <c r="B384" s="151" t="s">
        <v>451</v>
      </c>
      <c r="C384" s="153" t="s">
        <v>429</v>
      </c>
      <c r="D384" s="51" t="s">
        <v>53</v>
      </c>
      <c r="E384" s="52">
        <f>'[1]Ассортимент 2019'!$L$73</f>
        <v>7.12538</v>
      </c>
      <c r="F384" s="59">
        <f>E384*0.9</f>
        <v>6.412842</v>
      </c>
      <c r="G384" s="59">
        <f>E384*0.85</f>
        <v>6.056572999999999</v>
      </c>
      <c r="H384" s="60">
        <f>E384*0.8</f>
        <v>5.700304</v>
      </c>
      <c r="I384" s="125"/>
      <c r="J384" s="31"/>
      <c r="K384" s="31"/>
    </row>
    <row r="385" spans="2:11" s="6" customFormat="1" ht="18.75" customHeight="1" outlineLevel="1">
      <c r="B385" s="238" t="s">
        <v>271</v>
      </c>
      <c r="C385" s="206" t="s">
        <v>28</v>
      </c>
      <c r="D385" s="58" t="s">
        <v>22</v>
      </c>
      <c r="E385" s="52">
        <f>'[1]Семо'!$L$13</f>
        <v>5.994000000000001</v>
      </c>
      <c r="F385" s="59">
        <f t="shared" si="78"/>
        <v>5.3946000000000005</v>
      </c>
      <c r="G385" s="59">
        <f t="shared" si="79"/>
        <v>5.094900000000001</v>
      </c>
      <c r="H385" s="60">
        <f t="shared" si="80"/>
        <v>4.7952</v>
      </c>
      <c r="I385" s="125"/>
      <c r="J385" s="31"/>
      <c r="K385" s="31"/>
    </row>
    <row r="386" spans="2:11" s="6" customFormat="1" ht="18.75" outlineLevel="1">
      <c r="B386" s="240"/>
      <c r="C386" s="237"/>
      <c r="D386" s="58" t="s">
        <v>52</v>
      </c>
      <c r="E386" s="52">
        <f>'[1]Семо'!$L$14</f>
        <v>36.449999999999996</v>
      </c>
      <c r="F386" s="59">
        <f t="shared" si="78"/>
        <v>32.805</v>
      </c>
      <c r="G386" s="59">
        <f t="shared" si="79"/>
        <v>30.982499999999995</v>
      </c>
      <c r="H386" s="60">
        <f t="shared" si="80"/>
        <v>29.159999999999997</v>
      </c>
      <c r="I386" s="125"/>
      <c r="J386" s="31"/>
      <c r="K386" s="31"/>
    </row>
    <row r="387" spans="2:11" s="6" customFormat="1" ht="18.75" outlineLevel="1">
      <c r="B387" s="238" t="s">
        <v>272</v>
      </c>
      <c r="C387" s="206" t="s">
        <v>28</v>
      </c>
      <c r="D387" s="58" t="s">
        <v>22</v>
      </c>
      <c r="E387" s="52">
        <f>'[1]новое'!$L$109</f>
        <v>4.51</v>
      </c>
      <c r="F387" s="59">
        <f t="shared" si="78"/>
        <v>4.059</v>
      </c>
      <c r="G387" s="59">
        <f t="shared" si="79"/>
        <v>3.8335</v>
      </c>
      <c r="H387" s="60">
        <f t="shared" si="80"/>
        <v>3.608</v>
      </c>
      <c r="I387" s="125"/>
      <c r="J387" s="31"/>
      <c r="K387" s="31"/>
    </row>
    <row r="388" spans="2:11" s="6" customFormat="1" ht="18.75" outlineLevel="1">
      <c r="B388" s="240"/>
      <c r="C388" s="237"/>
      <c r="D388" s="58" t="s">
        <v>52</v>
      </c>
      <c r="E388" s="52">
        <f>'[1]новое'!$L$110</f>
        <v>20.86</v>
      </c>
      <c r="F388" s="59">
        <f t="shared" si="78"/>
        <v>18.774</v>
      </c>
      <c r="G388" s="59">
        <f t="shared" si="79"/>
        <v>17.730999999999998</v>
      </c>
      <c r="H388" s="60">
        <f t="shared" si="80"/>
        <v>16.688</v>
      </c>
      <c r="I388" s="125"/>
      <c r="J388" s="31"/>
      <c r="K388" s="31"/>
    </row>
    <row r="389" spans="2:11" s="6" customFormat="1" ht="18.75" outlineLevel="1">
      <c r="B389" s="150" t="s">
        <v>453</v>
      </c>
      <c r="C389" s="152" t="s">
        <v>429</v>
      </c>
      <c r="D389" s="58" t="s">
        <v>22</v>
      </c>
      <c r="E389" s="52"/>
      <c r="F389" s="59"/>
      <c r="G389" s="59"/>
      <c r="H389" s="60" t="s">
        <v>45</v>
      </c>
      <c r="I389" s="125"/>
      <c r="J389" s="31"/>
      <c r="K389" s="31"/>
    </row>
    <row r="390" spans="2:11" s="6" customFormat="1" ht="37.5" outlineLevel="1">
      <c r="B390" s="44" t="s">
        <v>273</v>
      </c>
      <c r="C390" s="54" t="s">
        <v>28</v>
      </c>
      <c r="D390" s="58" t="s">
        <v>22</v>
      </c>
      <c r="E390" s="52">
        <f>'[1]новое'!$L$112</f>
        <v>6.1034999999999995</v>
      </c>
      <c r="F390" s="59">
        <f t="shared" si="78"/>
        <v>5.49315</v>
      </c>
      <c r="G390" s="59">
        <f t="shared" si="79"/>
        <v>5.187975</v>
      </c>
      <c r="H390" s="60">
        <f t="shared" si="80"/>
        <v>4.8828</v>
      </c>
      <c r="I390" s="125"/>
      <c r="J390" s="31"/>
      <c r="K390" s="31"/>
    </row>
    <row r="391" spans="2:11" s="6" customFormat="1" ht="37.5" outlineLevel="1">
      <c r="B391" s="44" t="s">
        <v>274</v>
      </c>
      <c r="C391" s="54" t="s">
        <v>28</v>
      </c>
      <c r="D391" s="58" t="s">
        <v>53</v>
      </c>
      <c r="E391" s="52">
        <f>'[1]новое'!$L$111</f>
        <v>9.6862</v>
      </c>
      <c r="F391" s="59">
        <f t="shared" si="78"/>
        <v>8.71758</v>
      </c>
      <c r="G391" s="59">
        <f t="shared" si="79"/>
        <v>8.23327</v>
      </c>
      <c r="H391" s="60">
        <f t="shared" si="80"/>
        <v>7.74896</v>
      </c>
      <c r="I391" s="125"/>
      <c r="J391" s="31"/>
      <c r="K391" s="31"/>
    </row>
    <row r="392" spans="2:11" s="6" customFormat="1" ht="18.75" outlineLevel="1">
      <c r="B392" s="110" t="s">
        <v>357</v>
      </c>
      <c r="C392" s="54" t="s">
        <v>55</v>
      </c>
      <c r="D392" s="58" t="s">
        <v>53</v>
      </c>
      <c r="E392" s="52">
        <f>'[1]Ассортимент 2018'!$L$38</f>
        <v>13.141</v>
      </c>
      <c r="F392" s="59">
        <f aca="true" t="shared" si="81" ref="F392:F400">E392*0.9</f>
        <v>11.8269</v>
      </c>
      <c r="G392" s="59">
        <f aca="true" t="shared" si="82" ref="G392:G400">E392*0.85</f>
        <v>11.16985</v>
      </c>
      <c r="H392" s="60">
        <f aca="true" t="shared" si="83" ref="H392:H400">E392*0.8</f>
        <v>10.5128</v>
      </c>
      <c r="I392" s="125"/>
      <c r="J392" s="31"/>
      <c r="K392" s="31"/>
    </row>
    <row r="393" spans="2:11" s="6" customFormat="1" ht="37.5" outlineLevel="1">
      <c r="B393" s="44" t="s">
        <v>275</v>
      </c>
      <c r="C393" s="54" t="s">
        <v>28</v>
      </c>
      <c r="D393" s="51" t="s">
        <v>17</v>
      </c>
      <c r="E393" s="52"/>
      <c r="F393" s="52"/>
      <c r="G393" s="52"/>
      <c r="H393" s="52"/>
      <c r="I393" s="125"/>
      <c r="J393" s="31"/>
      <c r="K393" s="31"/>
    </row>
    <row r="394" spans="2:11" s="6" customFormat="1" ht="37.5" outlineLevel="1">
      <c r="B394" s="113" t="s">
        <v>358</v>
      </c>
      <c r="C394" s="61" t="s">
        <v>28</v>
      </c>
      <c r="D394" s="51" t="s">
        <v>20</v>
      </c>
      <c r="E394" s="52">
        <f>'[1]Ассортимент 2018'!$L$37</f>
        <v>3.4739999999999998</v>
      </c>
      <c r="F394" s="52">
        <f>E394*0.9</f>
        <v>3.1266</v>
      </c>
      <c r="G394" s="52">
        <f>E394*0.85</f>
        <v>2.9528999999999996</v>
      </c>
      <c r="H394" s="53">
        <f>E394*0.8</f>
        <v>2.7792</v>
      </c>
      <c r="I394" s="125"/>
      <c r="J394" s="31"/>
      <c r="K394" s="31"/>
    </row>
    <row r="395" spans="2:11" s="6" customFormat="1" ht="37.5" outlineLevel="1">
      <c r="B395" s="151" t="s">
        <v>449</v>
      </c>
      <c r="C395" s="146" t="s">
        <v>429</v>
      </c>
      <c r="D395" s="51" t="s">
        <v>20</v>
      </c>
      <c r="E395" s="53" t="s">
        <v>45</v>
      </c>
      <c r="F395" s="53" t="s">
        <v>45</v>
      </c>
      <c r="G395" s="53" t="s">
        <v>45</v>
      </c>
      <c r="H395" s="53" t="s">
        <v>45</v>
      </c>
      <c r="I395" s="125"/>
      <c r="J395" s="31"/>
      <c r="K395" s="31"/>
    </row>
    <row r="396" spans="2:11" s="6" customFormat="1" ht="36.75" customHeight="1" outlineLevel="1">
      <c r="B396" s="151" t="s">
        <v>452</v>
      </c>
      <c r="C396" s="146" t="s">
        <v>429</v>
      </c>
      <c r="D396" s="51" t="s">
        <v>24</v>
      </c>
      <c r="E396" s="52">
        <f>'[1]Ассортимент 2019'!$L$74</f>
        <v>3.9387</v>
      </c>
      <c r="F396" s="52">
        <f>E396*0.9</f>
        <v>3.54483</v>
      </c>
      <c r="G396" s="52">
        <f>E396*0.85</f>
        <v>3.347895</v>
      </c>
      <c r="H396" s="53">
        <f>E396*0.8</f>
        <v>3.15096</v>
      </c>
      <c r="I396" s="125"/>
      <c r="J396" s="31"/>
      <c r="K396" s="31"/>
    </row>
    <row r="397" spans="2:11" s="6" customFormat="1" ht="39" customHeight="1" outlineLevel="1">
      <c r="B397" s="151" t="s">
        <v>448</v>
      </c>
      <c r="C397" s="146" t="s">
        <v>429</v>
      </c>
      <c r="D397" s="51" t="s">
        <v>22</v>
      </c>
      <c r="E397" s="52">
        <f>'[1]Ассортимент 2019'!$L$70</f>
        <v>3.8</v>
      </c>
      <c r="F397" s="52">
        <f>E397*0.9</f>
        <v>3.42</v>
      </c>
      <c r="G397" s="52">
        <f>E397*0.85</f>
        <v>3.23</v>
      </c>
      <c r="H397" s="53">
        <f>E397*0.8</f>
        <v>3.04</v>
      </c>
      <c r="I397" s="125"/>
      <c r="J397" s="31"/>
      <c r="K397" s="31"/>
    </row>
    <row r="398" spans="2:11" s="6" customFormat="1" ht="18.75" outlineLevel="1">
      <c r="B398" s="238" t="s">
        <v>276</v>
      </c>
      <c r="C398" s="196" t="s">
        <v>55</v>
      </c>
      <c r="D398" s="51" t="s">
        <v>9</v>
      </c>
      <c r="E398" s="52">
        <f>'[1]Ассортимент на 2016 год'!$L$145</f>
        <v>5.3754</v>
      </c>
      <c r="F398" s="52">
        <f t="shared" si="81"/>
        <v>4.83786</v>
      </c>
      <c r="G398" s="52">
        <f t="shared" si="82"/>
        <v>4.56909</v>
      </c>
      <c r="H398" s="53">
        <f t="shared" si="83"/>
        <v>4.30032</v>
      </c>
      <c r="I398" s="125"/>
      <c r="J398" s="31"/>
      <c r="K398" s="31"/>
    </row>
    <row r="399" spans="2:11" s="6" customFormat="1" ht="18.75" outlineLevel="1">
      <c r="B399" s="240"/>
      <c r="C399" s="197"/>
      <c r="D399" s="51" t="s">
        <v>57</v>
      </c>
      <c r="E399" s="52">
        <f>'[1]Ассортимент на 2016 год'!$L$146</f>
        <v>13.379</v>
      </c>
      <c r="F399" s="52">
        <f t="shared" si="81"/>
        <v>12.0411</v>
      </c>
      <c r="G399" s="52">
        <f t="shared" si="82"/>
        <v>11.37215</v>
      </c>
      <c r="H399" s="53">
        <f t="shared" si="83"/>
        <v>10.7032</v>
      </c>
      <c r="I399" s="125"/>
      <c r="J399" s="31"/>
      <c r="K399" s="31"/>
    </row>
    <row r="400" spans="2:11" s="6" customFormat="1" ht="37.5" outlineLevel="1">
      <c r="B400" s="44" t="s">
        <v>277</v>
      </c>
      <c r="C400" s="54" t="s">
        <v>28</v>
      </c>
      <c r="D400" s="51" t="s">
        <v>20</v>
      </c>
      <c r="E400" s="52">
        <f>'[1]Семо'!$L$16</f>
        <v>3.7331999999999996</v>
      </c>
      <c r="F400" s="52">
        <f t="shared" si="81"/>
        <v>3.3598799999999995</v>
      </c>
      <c r="G400" s="52">
        <f t="shared" si="82"/>
        <v>3.1732199999999997</v>
      </c>
      <c r="H400" s="53">
        <f t="shared" si="83"/>
        <v>2.98656</v>
      </c>
      <c r="I400" s="125"/>
      <c r="J400" s="31"/>
      <c r="K400" s="31"/>
    </row>
    <row r="401" spans="2:11" s="6" customFormat="1" ht="37.5" outlineLevel="1">
      <c r="B401" s="145" t="s">
        <v>446</v>
      </c>
      <c r="C401" s="54" t="s">
        <v>429</v>
      </c>
      <c r="D401" s="51" t="s">
        <v>22</v>
      </c>
      <c r="E401" s="52"/>
      <c r="F401" s="52"/>
      <c r="G401" s="52"/>
      <c r="H401" s="53" t="s">
        <v>45</v>
      </c>
      <c r="I401" s="125"/>
      <c r="J401" s="31"/>
      <c r="K401" s="31"/>
    </row>
    <row r="402" spans="2:11" s="6" customFormat="1" ht="18.75" outlineLevel="1">
      <c r="B402" s="159" t="s">
        <v>447</v>
      </c>
      <c r="C402" s="54" t="s">
        <v>429</v>
      </c>
      <c r="D402" s="51" t="s">
        <v>22</v>
      </c>
      <c r="E402" s="52"/>
      <c r="F402" s="52"/>
      <c r="G402" s="52"/>
      <c r="H402" s="53" t="s">
        <v>45</v>
      </c>
      <c r="I402" s="125"/>
      <c r="J402" s="31"/>
      <c r="K402" s="31"/>
    </row>
    <row r="403" spans="2:11" s="6" customFormat="1" ht="20.25" outlineLevel="1">
      <c r="B403" s="36" t="s">
        <v>0</v>
      </c>
      <c r="C403" s="37"/>
      <c r="D403" s="37"/>
      <c r="E403" s="37"/>
      <c r="F403" s="37"/>
      <c r="G403" s="37"/>
      <c r="H403" s="37"/>
      <c r="I403" s="125"/>
      <c r="J403" s="31"/>
      <c r="K403" s="31"/>
    </row>
    <row r="404" spans="2:19" s="6" customFormat="1" ht="37.5" outlineLevel="1">
      <c r="B404" s="44" t="s">
        <v>359</v>
      </c>
      <c r="C404" s="54" t="s">
        <v>55</v>
      </c>
      <c r="D404" s="58" t="s">
        <v>9</v>
      </c>
      <c r="E404" s="52">
        <f>'[1]Ассортимент 2018'!$L$25</f>
        <v>12.2529</v>
      </c>
      <c r="F404" s="59">
        <f>E404*0.9</f>
        <v>11.027610000000001</v>
      </c>
      <c r="G404" s="59">
        <f>E404*0.85</f>
        <v>10.414965</v>
      </c>
      <c r="H404" s="60">
        <f>E404*0.8</f>
        <v>9.802320000000002</v>
      </c>
      <c r="I404" s="125"/>
      <c r="J404" s="31"/>
      <c r="K404" s="31"/>
      <c r="L404" s="30"/>
      <c r="M404" s="30"/>
      <c r="N404" s="30"/>
      <c r="O404" s="30"/>
      <c r="P404" s="30"/>
      <c r="Q404" s="30"/>
      <c r="R404" s="30"/>
      <c r="S404" s="30"/>
    </row>
    <row r="405" spans="2:19" s="6" customFormat="1" ht="25.5" customHeight="1" outlineLevel="1">
      <c r="B405" s="44" t="s">
        <v>360</v>
      </c>
      <c r="C405" s="54" t="s">
        <v>55</v>
      </c>
      <c r="D405" s="58" t="s">
        <v>9</v>
      </c>
      <c r="E405" s="52">
        <f>'[1]Ассортимент 2018'!$L$26</f>
        <v>11.8569</v>
      </c>
      <c r="F405" s="59">
        <f>E405*0.9</f>
        <v>10.67121</v>
      </c>
      <c r="G405" s="59">
        <f>E405*0.85</f>
        <v>10.078365</v>
      </c>
      <c r="H405" s="60">
        <f>E405*0.8</f>
        <v>9.48552</v>
      </c>
      <c r="I405" s="125"/>
      <c r="J405" s="31"/>
      <c r="K405" s="31"/>
      <c r="L405" s="30"/>
      <c r="M405" s="30"/>
      <c r="N405" s="30"/>
      <c r="O405" s="30"/>
      <c r="P405" s="30"/>
      <c r="Q405" s="30"/>
      <c r="R405" s="30"/>
      <c r="S405" s="30"/>
    </row>
    <row r="406" spans="2:19" s="6" customFormat="1" ht="37.5" outlineLevel="1">
      <c r="B406" s="44" t="s">
        <v>278</v>
      </c>
      <c r="C406" s="50" t="s">
        <v>29</v>
      </c>
      <c r="D406" s="58" t="s">
        <v>62</v>
      </c>
      <c r="E406" s="52" t="s">
        <v>45</v>
      </c>
      <c r="F406" s="52" t="s">
        <v>45</v>
      </c>
      <c r="G406" s="52" t="s">
        <v>45</v>
      </c>
      <c r="H406" s="52" t="s">
        <v>45</v>
      </c>
      <c r="I406" s="125"/>
      <c r="J406" s="31"/>
      <c r="K406" s="31"/>
      <c r="L406" s="30"/>
      <c r="M406" s="30"/>
      <c r="N406" s="30"/>
      <c r="O406" s="30"/>
      <c r="P406" s="30"/>
      <c r="Q406" s="30"/>
      <c r="R406" s="30"/>
      <c r="S406" s="30"/>
    </row>
    <row r="407" spans="2:19" s="6" customFormat="1" ht="18.75" outlineLevel="1">
      <c r="B407" s="238" t="s">
        <v>279</v>
      </c>
      <c r="C407" s="196" t="s">
        <v>50</v>
      </c>
      <c r="D407" s="51" t="s">
        <v>11</v>
      </c>
      <c r="E407" s="52">
        <f>'[1]Ассортимент на 2016 год'!$L$74</f>
        <v>8.4269</v>
      </c>
      <c r="F407" s="59">
        <f aca="true" t="shared" si="84" ref="F407:F413">E407*0.9</f>
        <v>7.58421</v>
      </c>
      <c r="G407" s="59">
        <f aca="true" t="shared" si="85" ref="G407:G413">E407*0.85</f>
        <v>7.162865</v>
      </c>
      <c r="H407" s="60">
        <f aca="true" t="shared" si="86" ref="H407:H413">E407*0.8</f>
        <v>6.74152</v>
      </c>
      <c r="I407" s="125"/>
      <c r="J407" s="31"/>
      <c r="K407" s="31"/>
      <c r="L407" s="30"/>
      <c r="M407" s="30"/>
      <c r="N407" s="30"/>
      <c r="O407" s="30"/>
      <c r="P407" s="30"/>
      <c r="Q407" s="30"/>
      <c r="R407" s="30"/>
      <c r="S407" s="30"/>
    </row>
    <row r="408" spans="2:19" s="6" customFormat="1" ht="18.75" outlineLevel="1">
      <c r="B408" s="239"/>
      <c r="C408" s="210"/>
      <c r="D408" s="51" t="s">
        <v>39</v>
      </c>
      <c r="E408" s="52">
        <f>'[1]Ассортимент на 2016 год'!$L$75</f>
        <v>22.338</v>
      </c>
      <c r="F408" s="59">
        <f t="shared" si="84"/>
        <v>20.104200000000002</v>
      </c>
      <c r="G408" s="59">
        <f t="shared" si="85"/>
        <v>18.9873</v>
      </c>
      <c r="H408" s="60">
        <f t="shared" si="86"/>
        <v>17.8704</v>
      </c>
      <c r="I408" s="125"/>
      <c r="J408" s="31"/>
      <c r="K408" s="31"/>
      <c r="L408" s="30"/>
      <c r="M408" s="30"/>
      <c r="N408" s="30"/>
      <c r="O408" s="30"/>
      <c r="P408" s="30"/>
      <c r="Q408" s="30"/>
      <c r="R408" s="30"/>
      <c r="S408" s="30"/>
    </row>
    <row r="409" spans="2:19" s="6" customFormat="1" ht="18.75">
      <c r="B409" s="107" t="s">
        <v>280</v>
      </c>
      <c r="C409" s="61" t="s">
        <v>28</v>
      </c>
      <c r="D409" s="51" t="s">
        <v>11</v>
      </c>
      <c r="E409" s="52">
        <f>'[1]Семо'!$L$17</f>
        <v>7.572400000000001</v>
      </c>
      <c r="F409" s="52">
        <f t="shared" si="84"/>
        <v>6.8151600000000006</v>
      </c>
      <c r="G409" s="52">
        <f t="shared" si="85"/>
        <v>6.436540000000001</v>
      </c>
      <c r="H409" s="53">
        <f t="shared" si="86"/>
        <v>6.057920000000001</v>
      </c>
      <c r="I409" s="125"/>
      <c r="J409" s="31"/>
      <c r="K409" s="31"/>
      <c r="L409" s="30"/>
      <c r="M409" s="30"/>
      <c r="N409" s="30"/>
      <c r="O409" s="30"/>
      <c r="P409" s="30"/>
      <c r="Q409" s="30"/>
      <c r="R409" s="30"/>
      <c r="S409" s="30"/>
    </row>
    <row r="410" spans="2:19" s="6" customFormat="1" ht="18.75" outlineLevel="1">
      <c r="B410" s="107" t="s">
        <v>281</v>
      </c>
      <c r="C410" s="61" t="s">
        <v>28</v>
      </c>
      <c r="D410" s="51" t="s">
        <v>11</v>
      </c>
      <c r="E410" s="52">
        <f>'[1]новое'!$L$113</f>
        <v>7.572400000000001</v>
      </c>
      <c r="F410" s="59">
        <f t="shared" si="84"/>
        <v>6.8151600000000006</v>
      </c>
      <c r="G410" s="59">
        <f t="shared" si="85"/>
        <v>6.436540000000001</v>
      </c>
      <c r="H410" s="60">
        <f t="shared" si="86"/>
        <v>6.057920000000001</v>
      </c>
      <c r="I410" s="125"/>
      <c r="J410" s="31"/>
      <c r="K410" s="31"/>
      <c r="L410" s="30"/>
      <c r="M410" s="30"/>
      <c r="N410" s="30"/>
      <c r="O410" s="30"/>
      <c r="P410" s="30"/>
      <c r="Q410" s="30"/>
      <c r="R410" s="30"/>
      <c r="S410" s="30"/>
    </row>
    <row r="411" spans="2:19" s="6" customFormat="1" ht="37.5" outlineLevel="1">
      <c r="B411" s="44" t="s">
        <v>282</v>
      </c>
      <c r="C411" s="50" t="s">
        <v>26</v>
      </c>
      <c r="D411" s="58" t="s">
        <v>19</v>
      </c>
      <c r="E411" s="52">
        <f>'[1]Сингента'!$L$33</f>
        <v>14.748095</v>
      </c>
      <c r="F411" s="59">
        <f t="shared" si="84"/>
        <v>13.2732855</v>
      </c>
      <c r="G411" s="59">
        <f t="shared" si="85"/>
        <v>12.535880749999999</v>
      </c>
      <c r="H411" s="60">
        <f t="shared" si="86"/>
        <v>11.798476</v>
      </c>
      <c r="I411" s="125"/>
      <c r="J411" s="31"/>
      <c r="K411" s="31"/>
      <c r="L411" s="30"/>
      <c r="M411" s="30"/>
      <c r="N411" s="30"/>
      <c r="O411" s="30"/>
      <c r="P411" s="30"/>
      <c r="Q411" s="30"/>
      <c r="R411" s="30"/>
      <c r="S411" s="30"/>
    </row>
    <row r="412" spans="2:19" s="6" customFormat="1" ht="18.75" outlineLevel="1">
      <c r="B412" s="185" t="s">
        <v>485</v>
      </c>
      <c r="C412" s="50" t="s">
        <v>58</v>
      </c>
      <c r="D412" s="58" t="s">
        <v>11</v>
      </c>
      <c r="E412" s="63">
        <f>'[1]Ассортимент на 2016 год'!$L$68</f>
        <v>13.7423</v>
      </c>
      <c r="F412" s="59">
        <f>E412*0.9</f>
        <v>12.368070000000001</v>
      </c>
      <c r="G412" s="59">
        <f>E412*0.85</f>
        <v>11.680954999999999</v>
      </c>
      <c r="H412" s="60">
        <f>E412*0.8</f>
        <v>10.99384</v>
      </c>
      <c r="I412" s="125"/>
      <c r="J412" s="31"/>
      <c r="K412" s="31"/>
      <c r="L412" s="30"/>
      <c r="M412" s="30"/>
      <c r="N412" s="30"/>
      <c r="O412" s="30"/>
      <c r="P412" s="30"/>
      <c r="Q412" s="30"/>
      <c r="R412" s="30"/>
      <c r="S412" s="30"/>
    </row>
    <row r="413" spans="2:19" s="6" customFormat="1" ht="18.75" outlineLevel="1">
      <c r="B413" s="182" t="s">
        <v>283</v>
      </c>
      <c r="C413" s="183" t="s">
        <v>28</v>
      </c>
      <c r="D413" s="58" t="s">
        <v>11</v>
      </c>
      <c r="E413" s="63">
        <f>'[1]Семо'!$L$19</f>
        <v>7.572400000000001</v>
      </c>
      <c r="F413" s="69">
        <f t="shared" si="84"/>
        <v>6.8151600000000006</v>
      </c>
      <c r="G413" s="69">
        <f t="shared" si="85"/>
        <v>6.436540000000001</v>
      </c>
      <c r="H413" s="70">
        <f t="shared" si="86"/>
        <v>6.057920000000001</v>
      </c>
      <c r="I413" s="125"/>
      <c r="J413" s="31"/>
      <c r="K413" s="31"/>
      <c r="L413" s="30"/>
      <c r="M413" s="30"/>
      <c r="N413" s="30"/>
      <c r="O413" s="30"/>
      <c r="P413" s="30"/>
      <c r="Q413" s="30"/>
      <c r="R413" s="30"/>
      <c r="S413" s="30"/>
    </row>
    <row r="414" spans="2:19" s="6" customFormat="1" ht="18" customHeight="1" outlineLevel="1">
      <c r="B414" s="238" t="s">
        <v>284</v>
      </c>
      <c r="C414" s="196" t="s">
        <v>29</v>
      </c>
      <c r="D414" s="58" t="s">
        <v>11</v>
      </c>
      <c r="E414" s="63">
        <f>'[1]Нунемс'!$L$31</f>
        <v>12.37764</v>
      </c>
      <c r="F414" s="69">
        <f>E414*0.9</f>
        <v>11.139876</v>
      </c>
      <c r="G414" s="69">
        <f>E414*0.85</f>
        <v>10.520994</v>
      </c>
      <c r="H414" s="70">
        <f>E414*0.8</f>
        <v>9.902112</v>
      </c>
      <c r="I414" s="125"/>
      <c r="J414" s="31"/>
      <c r="K414" s="31"/>
      <c r="L414" s="30"/>
      <c r="M414" s="30"/>
      <c r="N414" s="30"/>
      <c r="O414" s="30"/>
      <c r="P414" s="30"/>
      <c r="Q414" s="30"/>
      <c r="R414" s="30"/>
      <c r="S414" s="30"/>
    </row>
    <row r="415" spans="2:19" s="6" customFormat="1" ht="18" customHeight="1" outlineLevel="1">
      <c r="B415" s="240"/>
      <c r="C415" s="197"/>
      <c r="D415" s="58" t="s">
        <v>39</v>
      </c>
      <c r="E415" s="63">
        <f>'[1]Нунемс'!$L$32</f>
        <v>36.75739999999999</v>
      </c>
      <c r="F415" s="69">
        <f>E415*0.9</f>
        <v>33.08165999999999</v>
      </c>
      <c r="G415" s="69">
        <f>E415*0.85</f>
        <v>31.24378999999999</v>
      </c>
      <c r="H415" s="70">
        <f>E415*0.8</f>
        <v>29.405919999999995</v>
      </c>
      <c r="I415" s="125"/>
      <c r="J415" s="31"/>
      <c r="K415" s="31"/>
      <c r="L415" s="30"/>
      <c r="M415" s="30"/>
      <c r="N415" s="30"/>
      <c r="O415" s="30"/>
      <c r="P415" s="30"/>
      <c r="Q415" s="30"/>
      <c r="R415" s="30"/>
      <c r="S415" s="30"/>
    </row>
    <row r="416" spans="2:19" s="6" customFormat="1" ht="20.25" outlineLevel="1">
      <c r="B416" s="36" t="s">
        <v>46</v>
      </c>
      <c r="C416" s="37"/>
      <c r="D416" s="37"/>
      <c r="E416" s="37"/>
      <c r="F416" s="37"/>
      <c r="G416" s="37"/>
      <c r="H416" s="37"/>
      <c r="I416" s="125"/>
      <c r="J416" s="31"/>
      <c r="K416" s="31"/>
      <c r="L416" s="30"/>
      <c r="M416" s="30"/>
      <c r="N416" s="30"/>
      <c r="O416" s="30"/>
      <c r="P416" s="30"/>
      <c r="Q416" s="30"/>
      <c r="R416" s="30"/>
      <c r="S416" s="30"/>
    </row>
    <row r="417" spans="2:19" s="6" customFormat="1" ht="18" customHeight="1" outlineLevel="1">
      <c r="B417" s="68" t="s">
        <v>285</v>
      </c>
      <c r="C417" s="54" t="s">
        <v>28</v>
      </c>
      <c r="D417" s="58" t="s">
        <v>11</v>
      </c>
      <c r="E417" s="52">
        <f>'[1]Ассортимент на 2016 год'!$L$76</f>
        <v>15.52</v>
      </c>
      <c r="F417" s="59">
        <f>E417*0.9</f>
        <v>13.968</v>
      </c>
      <c r="G417" s="59">
        <f>E417*0.85</f>
        <v>13.192</v>
      </c>
      <c r="H417" s="60">
        <f>E417*0.8</f>
        <v>12.416</v>
      </c>
      <c r="I417" s="125"/>
      <c r="J417" s="31"/>
      <c r="K417" s="31"/>
      <c r="L417" s="30"/>
      <c r="M417" s="30"/>
      <c r="N417" s="30"/>
      <c r="O417" s="30"/>
      <c r="P417" s="30"/>
      <c r="Q417" s="30"/>
      <c r="R417" s="30"/>
      <c r="S417" s="30"/>
    </row>
    <row r="418" spans="2:19" s="6" customFormat="1" ht="18" customHeight="1" outlineLevel="1">
      <c r="B418" s="68" t="s">
        <v>286</v>
      </c>
      <c r="C418" s="54" t="s">
        <v>28</v>
      </c>
      <c r="D418" s="58" t="s">
        <v>11</v>
      </c>
      <c r="E418" s="52">
        <f>'[1]новое'!$L$114</f>
        <v>7.087000000000001</v>
      </c>
      <c r="F418" s="59">
        <f>E418*0.9</f>
        <v>6.3783</v>
      </c>
      <c r="G418" s="59">
        <f>E418*0.85</f>
        <v>6.02395</v>
      </c>
      <c r="H418" s="60">
        <f>E418*0.8</f>
        <v>5.669600000000001</v>
      </c>
      <c r="I418" s="125"/>
      <c r="J418" s="31"/>
      <c r="K418" s="31"/>
      <c r="L418" s="30"/>
      <c r="M418" s="30"/>
      <c r="N418" s="30"/>
      <c r="O418" s="30"/>
      <c r="P418" s="30"/>
      <c r="Q418" s="30"/>
      <c r="R418" s="30"/>
      <c r="S418" s="30"/>
    </row>
    <row r="419" spans="2:19" s="6" customFormat="1" ht="20.25" outlineLevel="1">
      <c r="B419" s="38" t="s">
        <v>122</v>
      </c>
      <c r="C419" s="37"/>
      <c r="D419" s="37"/>
      <c r="E419" s="37"/>
      <c r="F419" s="37"/>
      <c r="G419" s="37"/>
      <c r="H419" s="37"/>
      <c r="I419" s="125"/>
      <c r="J419" s="31"/>
      <c r="K419" s="31"/>
      <c r="L419" s="30"/>
      <c r="M419" s="30"/>
      <c r="N419" s="30"/>
      <c r="O419" s="30"/>
      <c r="P419" s="30"/>
      <c r="Q419" s="30"/>
      <c r="R419" s="30"/>
      <c r="S419" s="30"/>
    </row>
    <row r="420" spans="2:19" s="6" customFormat="1" ht="18" customHeight="1" outlineLevel="1">
      <c r="B420" s="44" t="s">
        <v>287</v>
      </c>
      <c r="C420" s="54" t="s">
        <v>28</v>
      </c>
      <c r="D420" s="59" t="s">
        <v>15</v>
      </c>
      <c r="E420" s="52">
        <f>'[1]Семо'!$L$20</f>
        <v>5.9925999999999995</v>
      </c>
      <c r="F420" s="59">
        <f>E420*0.9</f>
        <v>5.393339999999999</v>
      </c>
      <c r="G420" s="59">
        <f>E420*0.85</f>
        <v>5.09371</v>
      </c>
      <c r="H420" s="60">
        <f>E420*0.8</f>
        <v>4.79408</v>
      </c>
      <c r="I420" s="125"/>
      <c r="J420" s="31"/>
      <c r="K420" s="31"/>
      <c r="L420" s="30"/>
      <c r="M420" s="30"/>
      <c r="N420" s="30"/>
      <c r="O420" s="30"/>
      <c r="P420" s="30"/>
      <c r="Q420" s="30"/>
      <c r="R420" s="30"/>
      <c r="S420" s="30"/>
    </row>
    <row r="421" spans="2:19" s="6" customFormat="1" ht="37.5" outlineLevel="1">
      <c r="B421" s="44" t="s">
        <v>288</v>
      </c>
      <c r="C421" s="54" t="s">
        <v>28</v>
      </c>
      <c r="D421" s="59" t="s">
        <v>15</v>
      </c>
      <c r="E421" s="52">
        <f>'[1]Семо'!$L$21</f>
        <v>5.9925999999999995</v>
      </c>
      <c r="F421" s="59">
        <f>E421*0.9</f>
        <v>5.393339999999999</v>
      </c>
      <c r="G421" s="59">
        <f>E421*0.85</f>
        <v>5.09371</v>
      </c>
      <c r="H421" s="60">
        <f>E421*0.8</f>
        <v>4.79408</v>
      </c>
      <c r="I421" s="125"/>
      <c r="J421" s="31"/>
      <c r="K421" s="31"/>
      <c r="L421" s="30"/>
      <c r="M421" s="30"/>
      <c r="N421" s="30"/>
      <c r="O421" s="30"/>
      <c r="P421" s="30"/>
      <c r="Q421" s="30"/>
      <c r="R421" s="30"/>
      <c r="S421" s="30"/>
    </row>
    <row r="422" spans="2:19" s="6" customFormat="1" ht="37.5">
      <c r="B422" s="44" t="s">
        <v>289</v>
      </c>
      <c r="C422" s="54" t="s">
        <v>28</v>
      </c>
      <c r="D422" s="59" t="s">
        <v>15</v>
      </c>
      <c r="E422" s="52">
        <f>'[1]Семо'!$L$22</f>
        <v>5.9925999999999995</v>
      </c>
      <c r="F422" s="59">
        <f>E422*0.9</f>
        <v>5.393339999999999</v>
      </c>
      <c r="G422" s="59">
        <f>E422*0.85</f>
        <v>5.09371</v>
      </c>
      <c r="H422" s="60">
        <f>E422*0.8</f>
        <v>4.79408</v>
      </c>
      <c r="I422" s="125"/>
      <c r="J422" s="31"/>
      <c r="K422" s="31"/>
      <c r="L422" s="30"/>
      <c r="M422" s="30"/>
      <c r="N422" s="30"/>
      <c r="O422" s="30"/>
      <c r="P422" s="30"/>
      <c r="Q422" s="30"/>
      <c r="R422" s="30"/>
      <c r="S422" s="30"/>
    </row>
    <row r="423" spans="2:19" s="6" customFormat="1" ht="37.5" outlineLevel="1">
      <c r="B423" s="44" t="s">
        <v>290</v>
      </c>
      <c r="C423" s="54" t="s">
        <v>28</v>
      </c>
      <c r="D423" s="59" t="s">
        <v>15</v>
      </c>
      <c r="E423" s="52">
        <f>'[1]Семо'!$L$24</f>
        <v>5.9925999999999995</v>
      </c>
      <c r="F423" s="59">
        <f>E423*0.9</f>
        <v>5.393339999999999</v>
      </c>
      <c r="G423" s="59">
        <f>E423*0.85</f>
        <v>5.09371</v>
      </c>
      <c r="H423" s="60">
        <f>E423*0.8</f>
        <v>4.79408</v>
      </c>
      <c r="I423" s="125"/>
      <c r="J423" s="31"/>
      <c r="K423" s="31"/>
      <c r="L423" s="30"/>
      <c r="M423" s="30"/>
      <c r="N423" s="30"/>
      <c r="O423" s="30"/>
      <c r="P423" s="30"/>
      <c r="Q423" s="30"/>
      <c r="R423" s="30"/>
      <c r="S423" s="30"/>
    </row>
    <row r="424" spans="2:19" s="6" customFormat="1" ht="39.75" customHeight="1" outlineLevel="1">
      <c r="B424" s="44" t="s">
        <v>291</v>
      </c>
      <c r="C424" s="54" t="s">
        <v>28</v>
      </c>
      <c r="D424" s="59" t="s">
        <v>15</v>
      </c>
      <c r="E424" s="52">
        <f>'[1]Семо'!$L$29</f>
        <v>5.9925999999999995</v>
      </c>
      <c r="F424" s="59">
        <f>E424*0.9</f>
        <v>5.393339999999999</v>
      </c>
      <c r="G424" s="59">
        <f>E424*0.85</f>
        <v>5.09371</v>
      </c>
      <c r="H424" s="60">
        <f>E424*0.8</f>
        <v>4.79408</v>
      </c>
      <c r="I424" s="125"/>
      <c r="J424" s="31"/>
      <c r="K424" s="31"/>
      <c r="L424" s="30"/>
      <c r="M424" s="30"/>
      <c r="N424" s="30"/>
      <c r="O424" s="30"/>
      <c r="P424" s="30"/>
      <c r="Q424" s="30"/>
      <c r="R424" s="30"/>
      <c r="S424" s="30"/>
    </row>
    <row r="425" spans="2:19" s="6" customFormat="1" ht="20.25" customHeight="1" hidden="1">
      <c r="B425" s="44" t="s">
        <v>292</v>
      </c>
      <c r="C425" s="50" t="s">
        <v>26</v>
      </c>
      <c r="D425" s="58" t="s">
        <v>15</v>
      </c>
      <c r="E425" s="52" t="s">
        <v>45</v>
      </c>
      <c r="F425" s="52" t="s">
        <v>45</v>
      </c>
      <c r="G425" s="52" t="s">
        <v>45</v>
      </c>
      <c r="H425" s="52" t="s">
        <v>45</v>
      </c>
      <c r="I425" s="125"/>
      <c r="J425" s="31"/>
      <c r="K425" s="31"/>
      <c r="L425" s="30"/>
      <c r="M425" s="30"/>
      <c r="N425" s="30"/>
      <c r="O425" s="30"/>
      <c r="P425" s="30"/>
      <c r="Q425" s="30"/>
      <c r="R425" s="30"/>
      <c r="S425" s="30"/>
    </row>
    <row r="426" spans="2:19" s="6" customFormat="1" ht="20.25" outlineLevel="1">
      <c r="B426" s="38" t="s">
        <v>34</v>
      </c>
      <c r="C426" s="37"/>
      <c r="D426" s="37"/>
      <c r="E426" s="37"/>
      <c r="F426" s="37"/>
      <c r="G426" s="37"/>
      <c r="H426" s="37"/>
      <c r="I426" s="125"/>
      <c r="J426" s="31"/>
      <c r="K426" s="31"/>
      <c r="L426" s="30"/>
      <c r="M426" s="30"/>
      <c r="N426" s="30"/>
      <c r="O426" s="30"/>
      <c r="P426" s="30"/>
      <c r="Q426" s="30"/>
      <c r="R426" s="30"/>
      <c r="S426" s="30"/>
    </row>
    <row r="427" spans="2:19" s="6" customFormat="1" ht="37.5" outlineLevel="1">
      <c r="B427" s="68" t="s">
        <v>293</v>
      </c>
      <c r="C427" s="54" t="s">
        <v>28</v>
      </c>
      <c r="D427" s="65" t="s">
        <v>15</v>
      </c>
      <c r="E427" s="52" t="s">
        <v>45</v>
      </c>
      <c r="F427" s="52" t="s">
        <v>45</v>
      </c>
      <c r="G427" s="52" t="s">
        <v>45</v>
      </c>
      <c r="H427" s="53" t="s">
        <v>45</v>
      </c>
      <c r="I427" s="125"/>
      <c r="J427" s="31"/>
      <c r="K427" s="31"/>
      <c r="L427" s="30"/>
      <c r="M427" s="30"/>
      <c r="N427" s="30"/>
      <c r="O427" s="30"/>
      <c r="P427" s="30"/>
      <c r="Q427" s="30"/>
      <c r="R427" s="30"/>
      <c r="S427" s="30"/>
    </row>
    <row r="428" spans="2:19" s="6" customFormat="1" ht="37.5" outlineLevel="1">
      <c r="B428" s="68" t="s">
        <v>294</v>
      </c>
      <c r="C428" s="54" t="s">
        <v>28</v>
      </c>
      <c r="D428" s="65" t="s">
        <v>15</v>
      </c>
      <c r="E428" s="52" t="s">
        <v>45</v>
      </c>
      <c r="F428" s="52" t="s">
        <v>45</v>
      </c>
      <c r="G428" s="52" t="s">
        <v>45</v>
      </c>
      <c r="H428" s="53" t="s">
        <v>45</v>
      </c>
      <c r="I428" s="125"/>
      <c r="J428" s="31"/>
      <c r="K428" s="31"/>
      <c r="L428" s="30"/>
      <c r="M428" s="30"/>
      <c r="N428" s="30"/>
      <c r="O428" s="30"/>
      <c r="P428" s="30"/>
      <c r="Q428" s="30"/>
      <c r="R428" s="30"/>
      <c r="S428" s="30"/>
    </row>
    <row r="429" spans="2:19" s="6" customFormat="1" ht="56.25" outlineLevel="1">
      <c r="B429" s="68" t="s">
        <v>295</v>
      </c>
      <c r="C429" s="54" t="s">
        <v>28</v>
      </c>
      <c r="D429" s="58" t="s">
        <v>15</v>
      </c>
      <c r="E429" s="52">
        <f>'[1]Семо'!$L$28</f>
        <v>7.362</v>
      </c>
      <c r="F429" s="66">
        <f>E429*0.9</f>
        <v>6.6258</v>
      </c>
      <c r="G429" s="66">
        <f>E429*0.85</f>
        <v>6.2577</v>
      </c>
      <c r="H429" s="67">
        <f>E429*0.8</f>
        <v>5.889600000000001</v>
      </c>
      <c r="I429" s="125"/>
      <c r="J429" s="31"/>
      <c r="K429" s="31"/>
      <c r="L429" s="30"/>
      <c r="M429" s="30"/>
      <c r="N429" s="30"/>
      <c r="O429" s="30"/>
      <c r="P429" s="30"/>
      <c r="Q429" s="30"/>
      <c r="R429" s="30"/>
      <c r="S429" s="30"/>
    </row>
    <row r="430" spans="2:19" s="6" customFormat="1" ht="20.25" outlineLevel="1">
      <c r="B430" s="38" t="s">
        <v>123</v>
      </c>
      <c r="C430" s="37"/>
      <c r="D430" s="37"/>
      <c r="E430" s="37"/>
      <c r="F430" s="37"/>
      <c r="G430" s="37"/>
      <c r="H430" s="37"/>
      <c r="I430" s="125"/>
      <c r="J430" s="31"/>
      <c r="K430" s="31"/>
      <c r="L430" s="30"/>
      <c r="M430" s="30"/>
      <c r="N430" s="30"/>
      <c r="O430" s="30"/>
      <c r="P430" s="30"/>
      <c r="Q430" s="30"/>
      <c r="R430" s="30"/>
      <c r="S430" s="30"/>
    </row>
    <row r="431" spans="2:19" s="6" customFormat="1" ht="37.5" outlineLevel="1">
      <c r="B431" s="68" t="s">
        <v>296</v>
      </c>
      <c r="C431" s="54" t="s">
        <v>28</v>
      </c>
      <c r="D431" s="65" t="s">
        <v>15</v>
      </c>
      <c r="E431" s="52" t="s">
        <v>45</v>
      </c>
      <c r="F431" s="52" t="s">
        <v>45</v>
      </c>
      <c r="G431" s="52" t="s">
        <v>45</v>
      </c>
      <c r="H431" s="52" t="s">
        <v>45</v>
      </c>
      <c r="I431" s="125"/>
      <c r="J431" s="31"/>
      <c r="K431" s="31"/>
      <c r="L431" s="30"/>
      <c r="M431" s="30"/>
      <c r="N431" s="30"/>
      <c r="O431" s="30"/>
      <c r="P431" s="30"/>
      <c r="Q431" s="30"/>
      <c r="R431" s="30"/>
      <c r="S431" s="30"/>
    </row>
    <row r="432" spans="2:19" s="6" customFormat="1" ht="20.25" customHeight="1">
      <c r="B432" s="38" t="s">
        <v>124</v>
      </c>
      <c r="C432" s="37"/>
      <c r="D432" s="37"/>
      <c r="E432" s="37"/>
      <c r="F432" s="37"/>
      <c r="G432" s="37"/>
      <c r="H432" s="37"/>
      <c r="I432" s="125"/>
      <c r="J432" s="31"/>
      <c r="K432" s="31"/>
      <c r="L432" s="30"/>
      <c r="M432" s="30"/>
      <c r="N432" s="30"/>
      <c r="O432" s="30"/>
      <c r="P432" s="30"/>
      <c r="Q432" s="30"/>
      <c r="R432" s="30"/>
      <c r="S432" s="30"/>
    </row>
    <row r="433" spans="2:19" s="6" customFormat="1" ht="37.5" outlineLevel="1">
      <c r="B433" s="44" t="s">
        <v>297</v>
      </c>
      <c r="C433" s="50" t="s">
        <v>54</v>
      </c>
      <c r="D433" s="58" t="s">
        <v>13</v>
      </c>
      <c r="E433" s="52" t="s">
        <v>45</v>
      </c>
      <c r="F433" s="52" t="s">
        <v>45</v>
      </c>
      <c r="G433" s="52" t="s">
        <v>45</v>
      </c>
      <c r="H433" s="52" t="s">
        <v>45</v>
      </c>
      <c r="I433" s="125"/>
      <c r="J433" s="31"/>
      <c r="K433" s="31"/>
      <c r="L433" s="30"/>
      <c r="M433" s="30"/>
      <c r="N433" s="30"/>
      <c r="O433" s="30"/>
      <c r="P433" s="30"/>
      <c r="Q433" s="30"/>
      <c r="R433" s="30"/>
      <c r="S433" s="30"/>
    </row>
    <row r="434" spans="2:19" s="6" customFormat="1" ht="37.5" outlineLevel="1">
      <c r="B434" s="44" t="s">
        <v>298</v>
      </c>
      <c r="C434" s="50" t="s">
        <v>54</v>
      </c>
      <c r="D434" s="58" t="s">
        <v>13</v>
      </c>
      <c r="E434" s="52" t="s">
        <v>45</v>
      </c>
      <c r="F434" s="52" t="s">
        <v>45</v>
      </c>
      <c r="G434" s="52" t="s">
        <v>45</v>
      </c>
      <c r="H434" s="52" t="s">
        <v>45</v>
      </c>
      <c r="I434" s="125"/>
      <c r="J434" s="31"/>
      <c r="K434" s="31"/>
      <c r="L434" s="30"/>
      <c r="M434" s="30"/>
      <c r="N434" s="30"/>
      <c r="O434" s="30"/>
      <c r="P434" s="30"/>
      <c r="Q434" s="30"/>
      <c r="R434" s="30"/>
      <c r="S434" s="30"/>
    </row>
    <row r="435" spans="2:19" s="6" customFormat="1" ht="37.5" outlineLevel="1">
      <c r="B435" s="110" t="s">
        <v>299</v>
      </c>
      <c r="C435" s="50" t="s">
        <v>26</v>
      </c>
      <c r="D435" s="51" t="s">
        <v>14</v>
      </c>
      <c r="E435" s="52">
        <f>'[2]Сингента'!$L$34</f>
        <v>8.6528712</v>
      </c>
      <c r="F435" s="52">
        <f aca="true" t="shared" si="87" ref="F435:F440">E435*0.9</f>
        <v>7.78758408</v>
      </c>
      <c r="G435" s="52">
        <f>E435*0.85</f>
        <v>7.3549405199999995</v>
      </c>
      <c r="H435" s="53">
        <f>E435*0.8</f>
        <v>6.922296960000001</v>
      </c>
      <c r="I435" s="125"/>
      <c r="J435" s="31"/>
      <c r="K435" s="31"/>
      <c r="L435" s="30"/>
      <c r="M435" s="30"/>
      <c r="N435" s="30"/>
      <c r="O435" s="30"/>
      <c r="P435" s="30"/>
      <c r="Q435" s="30"/>
      <c r="R435" s="30"/>
      <c r="S435" s="30"/>
    </row>
    <row r="436" spans="2:19" s="6" customFormat="1" ht="20.25" customHeight="1">
      <c r="B436" s="110" t="s">
        <v>300</v>
      </c>
      <c r="C436" s="50" t="s">
        <v>50</v>
      </c>
      <c r="D436" s="51" t="s">
        <v>13</v>
      </c>
      <c r="E436" s="52">
        <f>'[1]Ассортимент на 2016 год'!$L$97</f>
        <v>9.705801904761906</v>
      </c>
      <c r="F436" s="52">
        <f t="shared" si="87"/>
        <v>8.735221714285716</v>
      </c>
      <c r="G436" s="52">
        <f>E436*0.85</f>
        <v>8.249931619047619</v>
      </c>
      <c r="H436" s="53">
        <f>E436*0.8</f>
        <v>7.764641523809525</v>
      </c>
      <c r="I436" s="125"/>
      <c r="J436" s="31"/>
      <c r="K436" s="31"/>
      <c r="L436" s="30"/>
      <c r="M436" s="30"/>
      <c r="N436" s="30"/>
      <c r="O436" s="30"/>
      <c r="P436" s="30"/>
      <c r="Q436" s="30"/>
      <c r="R436" s="30"/>
      <c r="S436" s="30"/>
    </row>
    <row r="437" spans="2:19" s="6" customFormat="1" ht="23.25" customHeight="1" outlineLevel="1">
      <c r="B437" s="110" t="s">
        <v>301</v>
      </c>
      <c r="C437" s="50" t="s">
        <v>30</v>
      </c>
      <c r="D437" s="51" t="s">
        <v>24</v>
      </c>
      <c r="E437" s="52">
        <f>'[1]Бейо (3)'!$L$27</f>
        <v>6.2535</v>
      </c>
      <c r="F437" s="52">
        <f t="shared" si="87"/>
        <v>5.62815</v>
      </c>
      <c r="G437" s="52">
        <f>E437*0.85</f>
        <v>5.315474999999999</v>
      </c>
      <c r="H437" s="53">
        <f>E437*0.8</f>
        <v>5.002800000000001</v>
      </c>
      <c r="I437" s="125"/>
      <c r="J437" s="31"/>
      <c r="K437" s="31"/>
      <c r="L437" s="30"/>
      <c r="M437" s="30"/>
      <c r="N437" s="30"/>
      <c r="O437" s="30"/>
      <c r="P437" s="30"/>
      <c r="Q437" s="30"/>
      <c r="R437" s="30"/>
      <c r="S437" s="30"/>
    </row>
    <row r="438" spans="2:19" s="6" customFormat="1" ht="20.25" customHeight="1">
      <c r="B438" s="110" t="s">
        <v>302</v>
      </c>
      <c r="C438" s="50" t="s">
        <v>26</v>
      </c>
      <c r="D438" s="51" t="s">
        <v>14</v>
      </c>
      <c r="E438" s="52">
        <f>'[1]Сингента'!$L$37</f>
        <v>14.320896</v>
      </c>
      <c r="F438" s="52">
        <f t="shared" si="87"/>
        <v>12.8888064</v>
      </c>
      <c r="G438" s="52">
        <f>E438*0.85</f>
        <v>12.1727616</v>
      </c>
      <c r="H438" s="53">
        <f>E438*0.8</f>
        <v>11.4567168</v>
      </c>
      <c r="I438" s="125"/>
      <c r="J438" s="31"/>
      <c r="K438" s="31"/>
      <c r="L438" s="30"/>
      <c r="M438" s="30"/>
      <c r="N438" s="30"/>
      <c r="O438" s="30"/>
      <c r="P438" s="30"/>
      <c r="Q438" s="30"/>
      <c r="R438" s="30"/>
      <c r="S438" s="30"/>
    </row>
    <row r="439" spans="2:19" s="6" customFormat="1" ht="18.75" outlineLevel="1">
      <c r="B439" s="221" t="s">
        <v>303</v>
      </c>
      <c r="C439" s="196" t="s">
        <v>28</v>
      </c>
      <c r="D439" s="51" t="s">
        <v>13</v>
      </c>
      <c r="E439" s="52">
        <f>'[1]Семо'!$L$30</f>
        <v>8.082</v>
      </c>
      <c r="F439" s="52">
        <f t="shared" si="87"/>
        <v>7.2738000000000005</v>
      </c>
      <c r="G439" s="52">
        <f>E439*0.85</f>
        <v>6.869700000000001</v>
      </c>
      <c r="H439" s="53">
        <f>E439*0.8</f>
        <v>6.465600000000001</v>
      </c>
      <c r="I439" s="125"/>
      <c r="J439" s="31"/>
      <c r="K439" s="31"/>
      <c r="L439" s="30"/>
      <c r="M439" s="30"/>
      <c r="N439" s="30"/>
      <c r="O439" s="30"/>
      <c r="P439" s="30"/>
      <c r="Q439" s="30"/>
      <c r="R439" s="30"/>
      <c r="S439" s="30"/>
    </row>
    <row r="440" spans="2:19" s="6" customFormat="1" ht="18.75" outlineLevel="1">
      <c r="B440" s="223"/>
      <c r="C440" s="197"/>
      <c r="D440" s="51" t="s">
        <v>12</v>
      </c>
      <c r="E440" s="52">
        <f>'[2]Семо'!$L$31</f>
        <v>24</v>
      </c>
      <c r="F440" s="52">
        <f t="shared" si="87"/>
        <v>21.6</v>
      </c>
      <c r="G440" s="52">
        <f aca="true" t="shared" si="88" ref="G440:G447">E440*0.85</f>
        <v>20.4</v>
      </c>
      <c r="H440" s="53">
        <f aca="true" t="shared" si="89" ref="H440:H447">E440*0.8</f>
        <v>19.200000000000003</v>
      </c>
      <c r="I440" s="125"/>
      <c r="J440" s="31"/>
      <c r="K440" s="31"/>
      <c r="L440" s="30"/>
      <c r="M440" s="30"/>
      <c r="N440" s="30"/>
      <c r="O440" s="30"/>
      <c r="P440" s="30"/>
      <c r="Q440" s="30"/>
      <c r="R440" s="30"/>
      <c r="S440" s="30"/>
    </row>
    <row r="441" spans="2:19" s="6" customFormat="1" ht="18.75" outlineLevel="1">
      <c r="B441" s="110" t="s">
        <v>304</v>
      </c>
      <c r="C441" s="50" t="s">
        <v>27</v>
      </c>
      <c r="D441" s="51" t="s">
        <v>13</v>
      </c>
      <c r="E441" s="52" t="s">
        <v>45</v>
      </c>
      <c r="F441" s="52" t="s">
        <v>45</v>
      </c>
      <c r="G441" s="52" t="s">
        <v>45</v>
      </c>
      <c r="H441" s="52" t="s">
        <v>45</v>
      </c>
      <c r="I441" s="125"/>
      <c r="J441" s="31"/>
      <c r="K441" s="31"/>
      <c r="L441" s="30"/>
      <c r="M441" s="30"/>
      <c r="N441" s="30"/>
      <c r="O441" s="30"/>
      <c r="P441" s="30"/>
      <c r="Q441" s="30"/>
      <c r="R441" s="30"/>
      <c r="S441" s="30"/>
    </row>
    <row r="442" spans="2:19" s="6" customFormat="1" ht="37.5" outlineLevel="1">
      <c r="B442" s="111" t="s">
        <v>305</v>
      </c>
      <c r="C442" s="61" t="s">
        <v>29</v>
      </c>
      <c r="D442" s="51" t="s">
        <v>14</v>
      </c>
      <c r="E442" s="52">
        <f>'[1]Нунемс'!$L$26</f>
        <v>11.380320000000003</v>
      </c>
      <c r="F442" s="52">
        <f aca="true" t="shared" si="90" ref="F442:F447">E442*0.9</f>
        <v>10.242288000000002</v>
      </c>
      <c r="G442" s="52">
        <f t="shared" si="88"/>
        <v>9.673272000000003</v>
      </c>
      <c r="H442" s="53">
        <f t="shared" si="89"/>
        <v>9.104256000000003</v>
      </c>
      <c r="I442" s="125"/>
      <c r="J442" s="31"/>
      <c r="K442" s="31"/>
      <c r="L442" s="30"/>
      <c r="M442" s="30"/>
      <c r="N442" s="30"/>
      <c r="O442" s="30"/>
      <c r="P442" s="30"/>
      <c r="Q442" s="30"/>
      <c r="R442" s="30"/>
      <c r="S442" s="30"/>
    </row>
    <row r="443" spans="2:19" s="6" customFormat="1" ht="20.25" customHeight="1" outlineLevel="1">
      <c r="B443" s="243" t="s">
        <v>361</v>
      </c>
      <c r="C443" s="196" t="s">
        <v>29</v>
      </c>
      <c r="D443" s="58" t="s">
        <v>14</v>
      </c>
      <c r="E443" s="52">
        <f>'[1]Ассортимент на 2016 год'!$L$101</f>
        <v>10.0946</v>
      </c>
      <c r="F443" s="59">
        <f t="shared" si="90"/>
        <v>9.08514</v>
      </c>
      <c r="G443" s="59">
        <f t="shared" si="88"/>
        <v>8.580409999999999</v>
      </c>
      <c r="H443" s="60">
        <f t="shared" si="89"/>
        <v>8.07568</v>
      </c>
      <c r="I443" s="125"/>
      <c r="J443" s="31"/>
      <c r="K443" s="31"/>
      <c r="L443" s="30"/>
      <c r="M443" s="30"/>
      <c r="N443" s="30"/>
      <c r="O443" s="30"/>
      <c r="P443" s="30"/>
      <c r="Q443" s="30"/>
      <c r="R443" s="30"/>
      <c r="S443" s="30"/>
    </row>
    <row r="444" spans="2:19" s="6" customFormat="1" ht="18.75" outlineLevel="1">
      <c r="B444" s="244"/>
      <c r="C444" s="210"/>
      <c r="D444" s="58" t="s">
        <v>12</v>
      </c>
      <c r="E444" s="52">
        <f>'[1]Ассортимент на 2016 год'!$L$102</f>
        <v>20.272</v>
      </c>
      <c r="F444" s="59">
        <f t="shared" si="90"/>
        <v>18.244799999999998</v>
      </c>
      <c r="G444" s="59">
        <f t="shared" si="88"/>
        <v>17.231199999999998</v>
      </c>
      <c r="H444" s="60">
        <f t="shared" si="89"/>
        <v>16.2176</v>
      </c>
      <c r="I444" s="125"/>
      <c r="J444" s="31"/>
      <c r="K444" s="31"/>
      <c r="L444" s="30"/>
      <c r="M444" s="30"/>
      <c r="N444" s="30"/>
      <c r="O444" s="30"/>
      <c r="P444" s="30"/>
      <c r="Q444" s="30"/>
      <c r="R444" s="30"/>
      <c r="S444" s="30"/>
    </row>
    <row r="445" spans="2:19" s="6" customFormat="1" ht="18.75" outlineLevel="1">
      <c r="B445" s="245"/>
      <c r="C445" s="197"/>
      <c r="D445" s="58" t="s">
        <v>23</v>
      </c>
      <c r="E445" s="52">
        <f>'[1]Ассортимент на 2016 год'!$L$103</f>
        <v>37.507299999999994</v>
      </c>
      <c r="F445" s="59">
        <f t="shared" si="90"/>
        <v>33.756569999999996</v>
      </c>
      <c r="G445" s="59">
        <f t="shared" si="88"/>
        <v>31.881204999999994</v>
      </c>
      <c r="H445" s="60">
        <f t="shared" si="89"/>
        <v>30.005839999999996</v>
      </c>
      <c r="I445" s="125"/>
      <c r="J445" s="31"/>
      <c r="K445" s="31"/>
      <c r="L445" s="30"/>
      <c r="M445" s="30"/>
      <c r="N445" s="30"/>
      <c r="O445" s="30"/>
      <c r="P445" s="30"/>
      <c r="Q445" s="30"/>
      <c r="R445" s="30"/>
      <c r="S445" s="30"/>
    </row>
    <row r="446" spans="2:19" s="6" customFormat="1" ht="18.75" outlineLevel="1">
      <c r="B446" s="221" t="s">
        <v>306</v>
      </c>
      <c r="C446" s="196" t="s">
        <v>28</v>
      </c>
      <c r="D446" s="51" t="s">
        <v>14</v>
      </c>
      <c r="E446" s="52">
        <f>'[1]Семо'!$L$34</f>
        <v>2.8320000000000003</v>
      </c>
      <c r="F446" s="52">
        <f t="shared" si="90"/>
        <v>2.5488000000000004</v>
      </c>
      <c r="G446" s="52">
        <f t="shared" si="88"/>
        <v>2.4072</v>
      </c>
      <c r="H446" s="53">
        <f t="shared" si="89"/>
        <v>2.2656000000000005</v>
      </c>
      <c r="I446" s="125"/>
      <c r="J446" s="31"/>
      <c r="K446" s="31"/>
      <c r="L446" s="30"/>
      <c r="M446" s="30"/>
      <c r="N446" s="30"/>
      <c r="O446" s="30"/>
      <c r="P446" s="30"/>
      <c r="Q446" s="30"/>
      <c r="R446" s="30"/>
      <c r="S446" s="30"/>
    </row>
    <row r="447" spans="2:19" s="6" customFormat="1" ht="18.75" outlineLevel="1">
      <c r="B447" s="223"/>
      <c r="C447" s="197"/>
      <c r="D447" s="51" t="s">
        <v>12</v>
      </c>
      <c r="E447" s="52">
        <v>7.5</v>
      </c>
      <c r="F447" s="52">
        <f t="shared" si="90"/>
        <v>6.75</v>
      </c>
      <c r="G447" s="52">
        <f t="shared" si="88"/>
        <v>6.375</v>
      </c>
      <c r="H447" s="53">
        <f t="shared" si="89"/>
        <v>6</v>
      </c>
      <c r="I447" s="125"/>
      <c r="J447" s="31"/>
      <c r="K447" s="31"/>
      <c r="L447" s="30"/>
      <c r="M447" s="30"/>
      <c r="N447" s="30"/>
      <c r="O447" s="30"/>
      <c r="P447" s="30"/>
      <c r="Q447" s="30"/>
      <c r="R447" s="30"/>
      <c r="S447" s="30"/>
    </row>
    <row r="448" spans="2:19" s="6" customFormat="1" ht="18.75" outlineLevel="1">
      <c r="B448" s="119" t="s">
        <v>362</v>
      </c>
      <c r="C448" s="118" t="s">
        <v>26</v>
      </c>
      <c r="D448" s="51" t="s">
        <v>13</v>
      </c>
      <c r="E448" s="52">
        <f>'[1]Ассортимент на 2016 год'!$L$104</f>
        <v>7.3835999999999995</v>
      </c>
      <c r="F448" s="52">
        <f aca="true" t="shared" si="91" ref="F448:F455">E448*0.9</f>
        <v>6.645239999999999</v>
      </c>
      <c r="G448" s="52">
        <f aca="true" t="shared" si="92" ref="G448:G455">E448*0.85</f>
        <v>6.276059999999999</v>
      </c>
      <c r="H448" s="53">
        <f>E448*0.8</f>
        <v>5.90688</v>
      </c>
      <c r="I448" s="125"/>
      <c r="J448" s="31"/>
      <c r="K448" s="31"/>
      <c r="L448" s="30"/>
      <c r="M448" s="30"/>
      <c r="N448" s="30"/>
      <c r="O448" s="30"/>
      <c r="P448" s="30"/>
      <c r="Q448" s="30"/>
      <c r="R448" s="30"/>
      <c r="S448" s="30"/>
    </row>
    <row r="449" spans="2:19" s="6" customFormat="1" ht="19.5" customHeight="1" outlineLevel="1">
      <c r="B449" s="110" t="s">
        <v>307</v>
      </c>
      <c r="C449" s="54" t="s">
        <v>28</v>
      </c>
      <c r="D449" s="51" t="s">
        <v>14</v>
      </c>
      <c r="E449" s="52">
        <f>'[1]новое'!$L$118</f>
        <v>6.274179999999999</v>
      </c>
      <c r="F449" s="52">
        <f t="shared" si="91"/>
        <v>5.646762</v>
      </c>
      <c r="G449" s="52">
        <f t="shared" si="92"/>
        <v>5.333053</v>
      </c>
      <c r="H449" s="53">
        <f aca="true" t="shared" si="93" ref="H449:H469">E449*0.8</f>
        <v>5.019344</v>
      </c>
      <c r="I449" s="125"/>
      <c r="J449" s="31"/>
      <c r="K449" s="31"/>
      <c r="L449" s="30"/>
      <c r="M449" s="30"/>
      <c r="N449" s="30"/>
      <c r="O449" s="30"/>
      <c r="P449" s="30"/>
      <c r="Q449" s="30"/>
      <c r="R449" s="30"/>
      <c r="S449" s="30"/>
    </row>
    <row r="450" spans="2:19" s="6" customFormat="1" ht="19.5" customHeight="1" outlineLevel="1">
      <c r="B450" s="110" t="s">
        <v>308</v>
      </c>
      <c r="C450" s="50" t="s">
        <v>27</v>
      </c>
      <c r="D450" s="51" t="s">
        <v>439</v>
      </c>
      <c r="E450" s="52">
        <f>'[1]Семинис'!$L$18</f>
        <v>6.593399999999999</v>
      </c>
      <c r="F450" s="52">
        <f>E450*0.9</f>
        <v>5.93406</v>
      </c>
      <c r="G450" s="52">
        <f>E450*0.85</f>
        <v>5.604389999999999</v>
      </c>
      <c r="H450" s="53">
        <f>E450*0.8</f>
        <v>5.274719999999999</v>
      </c>
      <c r="I450" s="125"/>
      <c r="J450" s="31"/>
      <c r="K450" s="31"/>
      <c r="L450" s="30"/>
      <c r="M450" s="30"/>
      <c r="N450" s="30"/>
      <c r="O450" s="30"/>
      <c r="P450" s="30"/>
      <c r="Q450" s="30"/>
      <c r="R450" s="30"/>
      <c r="S450" s="30"/>
    </row>
    <row r="451" spans="2:19" s="6" customFormat="1" ht="19.5" customHeight="1" outlineLevel="1">
      <c r="B451" s="110" t="s">
        <v>440</v>
      </c>
      <c r="C451" s="50" t="s">
        <v>50</v>
      </c>
      <c r="D451" s="51" t="s">
        <v>14</v>
      </c>
      <c r="E451" s="52">
        <f>'[1]Ассортимент 2019'!$L$63</f>
        <v>10.581800000000001</v>
      </c>
      <c r="F451" s="52">
        <f>E451*0.9</f>
        <v>9.523620000000001</v>
      </c>
      <c r="G451" s="52">
        <f>E451*0.85</f>
        <v>8.994530000000001</v>
      </c>
      <c r="H451" s="53">
        <f>E451*0.8</f>
        <v>8.465440000000001</v>
      </c>
      <c r="I451" s="125"/>
      <c r="J451" s="31"/>
      <c r="K451" s="31"/>
      <c r="L451" s="30"/>
      <c r="M451" s="30"/>
      <c r="N451" s="30"/>
      <c r="O451" s="30"/>
      <c r="P451" s="30"/>
      <c r="Q451" s="30"/>
      <c r="R451" s="30"/>
      <c r="S451" s="30"/>
    </row>
    <row r="452" spans="2:19" s="6" customFormat="1" ht="18.75" outlineLevel="1">
      <c r="B452" s="110" t="s">
        <v>309</v>
      </c>
      <c r="C452" s="50" t="s">
        <v>30</v>
      </c>
      <c r="D452" s="51" t="s">
        <v>24</v>
      </c>
      <c r="E452" s="52">
        <f>'[1]Бейо (3)'!$L$28</f>
        <v>7.446</v>
      </c>
      <c r="F452" s="52">
        <f t="shared" si="91"/>
        <v>6.7014</v>
      </c>
      <c r="G452" s="52">
        <f t="shared" si="92"/>
        <v>6.3290999999999995</v>
      </c>
      <c r="H452" s="53">
        <f t="shared" si="93"/>
        <v>5.9568</v>
      </c>
      <c r="I452" s="125"/>
      <c r="J452" s="31"/>
      <c r="K452" s="31"/>
      <c r="L452" s="30"/>
      <c r="M452" s="30"/>
      <c r="N452" s="30"/>
      <c r="O452" s="30"/>
      <c r="P452" s="30"/>
      <c r="Q452" s="30"/>
      <c r="R452" s="30"/>
      <c r="S452" s="30"/>
    </row>
    <row r="453" spans="2:19" s="6" customFormat="1" ht="37.5" outlineLevel="1">
      <c r="B453" s="110" t="s">
        <v>310</v>
      </c>
      <c r="C453" s="50" t="s">
        <v>30</v>
      </c>
      <c r="D453" s="51" t="s">
        <v>24</v>
      </c>
      <c r="E453" s="52">
        <f>'[1]Бейо (3)'!$L$29</f>
        <v>6.885</v>
      </c>
      <c r="F453" s="52">
        <f t="shared" si="91"/>
        <v>6.1965</v>
      </c>
      <c r="G453" s="52">
        <f t="shared" si="92"/>
        <v>5.85225</v>
      </c>
      <c r="H453" s="53">
        <f t="shared" si="93"/>
        <v>5.508</v>
      </c>
      <c r="I453" s="125"/>
      <c r="J453" s="31"/>
      <c r="K453" s="31"/>
      <c r="L453" s="30"/>
      <c r="M453" s="30"/>
      <c r="N453" s="30"/>
      <c r="O453" s="30"/>
      <c r="P453" s="30"/>
      <c r="Q453" s="30"/>
      <c r="R453" s="30"/>
      <c r="S453" s="30"/>
    </row>
    <row r="454" spans="2:19" s="6" customFormat="1" ht="18.75" outlineLevel="1">
      <c r="B454" s="221" t="s">
        <v>363</v>
      </c>
      <c r="C454" s="196" t="s">
        <v>42</v>
      </c>
      <c r="D454" s="51" t="s">
        <v>22</v>
      </c>
      <c r="E454" s="52">
        <f>'[1]Ассортимент 2018'!$L$27</f>
        <v>5.5664895</v>
      </c>
      <c r="F454" s="52">
        <f t="shared" si="91"/>
        <v>5.009840550000001</v>
      </c>
      <c r="G454" s="52">
        <f t="shared" si="92"/>
        <v>4.731516075</v>
      </c>
      <c r="H454" s="53">
        <f>E454*0.8</f>
        <v>4.4531916</v>
      </c>
      <c r="I454" s="125"/>
      <c r="J454" s="31"/>
      <c r="K454" s="31"/>
      <c r="L454" s="30"/>
      <c r="M454" s="30"/>
      <c r="N454" s="30"/>
      <c r="O454" s="30"/>
      <c r="P454" s="30"/>
      <c r="Q454" s="30"/>
      <c r="R454" s="30"/>
      <c r="S454" s="30"/>
    </row>
    <row r="455" spans="2:19" s="6" customFormat="1" ht="18.75" customHeight="1" outlineLevel="1">
      <c r="B455" s="223"/>
      <c r="C455" s="197"/>
      <c r="D455" s="51" t="s">
        <v>39</v>
      </c>
      <c r="E455" s="52">
        <f>'[1]Ассортимент 2018'!$L$28</f>
        <v>61.880030000000005</v>
      </c>
      <c r="F455" s="52">
        <f t="shared" si="91"/>
        <v>55.692027</v>
      </c>
      <c r="G455" s="52">
        <f t="shared" si="92"/>
        <v>52.598025500000006</v>
      </c>
      <c r="H455" s="53">
        <f>E455*0.8</f>
        <v>49.50402400000001</v>
      </c>
      <c r="I455" s="125"/>
      <c r="J455" s="31"/>
      <c r="K455" s="31"/>
      <c r="L455" s="30"/>
      <c r="M455" s="30"/>
      <c r="N455" s="30"/>
      <c r="O455" s="30"/>
      <c r="P455" s="30"/>
      <c r="Q455" s="30"/>
      <c r="R455" s="30"/>
      <c r="S455" s="30"/>
    </row>
    <row r="456" spans="2:19" s="6" customFormat="1" ht="37.5" outlineLevel="1">
      <c r="B456" s="110" t="s">
        <v>311</v>
      </c>
      <c r="C456" s="50" t="s">
        <v>30</v>
      </c>
      <c r="D456" s="51" t="s">
        <v>24</v>
      </c>
      <c r="E456" s="52">
        <f>'[1]Бейо (3)'!$L$30</f>
        <v>7.226999999999999</v>
      </c>
      <c r="F456" s="52">
        <f aca="true" t="shared" si="94" ref="F456:F462">E456*0.9</f>
        <v>6.5043</v>
      </c>
      <c r="G456" s="52">
        <f aca="true" t="shared" si="95" ref="G456:G461">E456*0.85</f>
        <v>6.142949999999999</v>
      </c>
      <c r="H456" s="53">
        <f t="shared" si="93"/>
        <v>5.7816</v>
      </c>
      <c r="I456" s="125"/>
      <c r="J456" s="31"/>
      <c r="K456" s="31"/>
      <c r="L456" s="30"/>
      <c r="M456" s="30"/>
      <c r="N456" s="30"/>
      <c r="O456" s="30"/>
      <c r="P456" s="30"/>
      <c r="Q456" s="30"/>
      <c r="R456" s="30"/>
      <c r="S456" s="30"/>
    </row>
    <row r="457" spans="2:19" s="6" customFormat="1" ht="18.75" outlineLevel="1">
      <c r="B457" s="110" t="s">
        <v>312</v>
      </c>
      <c r="C457" s="50" t="s">
        <v>29</v>
      </c>
      <c r="D457" s="51" t="s">
        <v>13</v>
      </c>
      <c r="E457" s="52">
        <f>'[1]новое'!$L$115</f>
        <v>17.58258</v>
      </c>
      <c r="F457" s="52">
        <f t="shared" si="94"/>
        <v>15.824322</v>
      </c>
      <c r="G457" s="52">
        <f t="shared" si="95"/>
        <v>14.945193</v>
      </c>
      <c r="H457" s="53">
        <f t="shared" si="93"/>
        <v>14.066064</v>
      </c>
      <c r="I457" s="125"/>
      <c r="J457" s="31"/>
      <c r="K457" s="31"/>
      <c r="L457" s="30"/>
      <c r="M457" s="30"/>
      <c r="N457" s="30"/>
      <c r="O457" s="30"/>
      <c r="P457" s="30"/>
      <c r="Q457" s="30"/>
      <c r="R457" s="30"/>
      <c r="S457" s="30"/>
    </row>
    <row r="458" spans="2:19" s="6" customFormat="1" ht="37.5" outlineLevel="1">
      <c r="B458" s="110" t="s">
        <v>364</v>
      </c>
      <c r="C458" s="50" t="s">
        <v>26</v>
      </c>
      <c r="D458" s="51" t="s">
        <v>13</v>
      </c>
      <c r="E458" s="52">
        <f>'[1]Ассортимент на 2016 год'!$L$96</f>
        <v>8.367084</v>
      </c>
      <c r="F458" s="52">
        <f>E458*0.9</f>
        <v>7.5303756</v>
      </c>
      <c r="G458" s="52">
        <f>E458*0.85</f>
        <v>7.1120214</v>
      </c>
      <c r="H458" s="53">
        <f>E458*0.8</f>
        <v>6.6936672</v>
      </c>
      <c r="I458" s="125"/>
      <c r="J458" s="31"/>
      <c r="K458" s="31"/>
      <c r="L458" s="30"/>
      <c r="M458" s="30"/>
      <c r="N458" s="30"/>
      <c r="O458" s="30"/>
      <c r="P458" s="30"/>
      <c r="Q458" s="30"/>
      <c r="R458" s="30"/>
      <c r="S458" s="30"/>
    </row>
    <row r="459" spans="2:19" s="6" customFormat="1" ht="18.75" outlineLevel="1">
      <c r="B459" s="110" t="s">
        <v>313</v>
      </c>
      <c r="C459" s="50" t="s">
        <v>30</v>
      </c>
      <c r="D459" s="51" t="s">
        <v>13</v>
      </c>
      <c r="E459" s="52">
        <f>'[1]Ассортимент на 2016 год'!$L$111</f>
        <v>14.463999999999999</v>
      </c>
      <c r="F459" s="52">
        <f t="shared" si="94"/>
        <v>13.0176</v>
      </c>
      <c r="G459" s="52">
        <f t="shared" si="95"/>
        <v>12.294399999999998</v>
      </c>
      <c r="H459" s="53">
        <f t="shared" si="93"/>
        <v>11.5712</v>
      </c>
      <c r="I459" s="125"/>
      <c r="J459" s="31"/>
      <c r="K459" s="31"/>
      <c r="L459" s="30"/>
      <c r="M459" s="30"/>
      <c r="N459" s="30"/>
      <c r="O459" s="30"/>
      <c r="P459" s="30"/>
      <c r="Q459" s="30"/>
      <c r="R459" s="30"/>
      <c r="S459" s="30"/>
    </row>
    <row r="460" spans="2:19" s="6" customFormat="1" ht="18" customHeight="1" outlineLevel="1">
      <c r="B460" s="110" t="s">
        <v>314</v>
      </c>
      <c r="C460" s="50" t="s">
        <v>29</v>
      </c>
      <c r="D460" s="51" t="s">
        <v>14</v>
      </c>
      <c r="E460" s="52">
        <f>'[1]Нунемс'!$L$27</f>
        <v>10.421866000000001</v>
      </c>
      <c r="F460" s="52">
        <f t="shared" si="94"/>
        <v>9.379679400000002</v>
      </c>
      <c r="G460" s="52">
        <f t="shared" si="95"/>
        <v>8.8585861</v>
      </c>
      <c r="H460" s="53">
        <f t="shared" si="93"/>
        <v>8.337492800000001</v>
      </c>
      <c r="I460" s="125"/>
      <c r="J460" s="31"/>
      <c r="K460" s="31"/>
      <c r="L460" s="30"/>
      <c r="M460" s="30"/>
      <c r="N460" s="30"/>
      <c r="O460" s="30"/>
      <c r="P460" s="30"/>
      <c r="Q460" s="30"/>
      <c r="R460" s="30"/>
      <c r="S460" s="30"/>
    </row>
    <row r="461" spans="2:19" s="6" customFormat="1" ht="18" customHeight="1" outlineLevel="1">
      <c r="B461" s="110" t="s">
        <v>315</v>
      </c>
      <c r="C461" s="50" t="s">
        <v>29</v>
      </c>
      <c r="D461" s="51" t="s">
        <v>14</v>
      </c>
      <c r="E461" s="52">
        <f>'[1]Нунемс'!$L$29</f>
        <v>18.260399999999997</v>
      </c>
      <c r="F461" s="52">
        <f t="shared" si="94"/>
        <v>16.434359999999998</v>
      </c>
      <c r="G461" s="52">
        <f t="shared" si="95"/>
        <v>15.521339999999997</v>
      </c>
      <c r="H461" s="53">
        <f t="shared" si="93"/>
        <v>14.608319999999999</v>
      </c>
      <c r="I461" s="125"/>
      <c r="J461" s="31"/>
      <c r="K461" s="31"/>
      <c r="L461" s="30"/>
      <c r="M461" s="30"/>
      <c r="N461" s="30"/>
      <c r="O461" s="30"/>
      <c r="P461" s="30"/>
      <c r="Q461" s="30"/>
      <c r="R461" s="30"/>
      <c r="S461" s="30"/>
    </row>
    <row r="462" spans="2:19" s="6" customFormat="1" ht="24.75" customHeight="1" outlineLevel="1">
      <c r="B462" s="110" t="s">
        <v>365</v>
      </c>
      <c r="C462" s="54" t="s">
        <v>50</v>
      </c>
      <c r="D462" s="51" t="s">
        <v>13</v>
      </c>
      <c r="E462" s="52">
        <f>'[1]Ассортимент 2018'!$L$35</f>
        <v>11.120543199999998</v>
      </c>
      <c r="F462" s="52">
        <f t="shared" si="94"/>
        <v>10.008488879999998</v>
      </c>
      <c r="G462" s="52">
        <f aca="true" t="shared" si="96" ref="G462:G469">E462*0.85</f>
        <v>9.452461719999999</v>
      </c>
      <c r="H462" s="53">
        <f>'[1]Ассортимент 2018'!$M$35</f>
        <v>8.89643456</v>
      </c>
      <c r="I462" s="125"/>
      <c r="J462" s="31"/>
      <c r="K462" s="31"/>
      <c r="L462" s="30"/>
      <c r="M462" s="30"/>
      <c r="N462" s="30"/>
      <c r="O462" s="30"/>
      <c r="P462" s="30"/>
      <c r="Q462" s="30"/>
      <c r="R462" s="30"/>
      <c r="S462" s="30"/>
    </row>
    <row r="463" spans="2:19" s="6" customFormat="1" ht="18.75" outlineLevel="1">
      <c r="B463" s="110" t="s">
        <v>316</v>
      </c>
      <c r="C463" s="50" t="s">
        <v>27</v>
      </c>
      <c r="D463" s="51" t="s">
        <v>13</v>
      </c>
      <c r="E463" s="52">
        <f>'[1]Семинис'!$L$19</f>
        <v>7.021</v>
      </c>
      <c r="F463" s="52">
        <f aca="true" t="shared" si="97" ref="F463:F469">E463*0.9</f>
        <v>6.3189</v>
      </c>
      <c r="G463" s="52">
        <f t="shared" si="96"/>
        <v>5.967849999999999</v>
      </c>
      <c r="H463" s="53">
        <f t="shared" si="93"/>
        <v>5.6168000000000005</v>
      </c>
      <c r="I463" s="125"/>
      <c r="J463" s="31"/>
      <c r="K463" s="31"/>
      <c r="L463" s="30"/>
      <c r="M463" s="30"/>
      <c r="N463" s="30"/>
      <c r="O463" s="30"/>
      <c r="P463" s="30"/>
      <c r="Q463" s="30"/>
      <c r="R463" s="30"/>
      <c r="S463" s="30"/>
    </row>
    <row r="464" spans="2:19" s="6" customFormat="1" ht="18.75" outlineLevel="1">
      <c r="B464" s="221" t="s">
        <v>366</v>
      </c>
      <c r="C464" s="196" t="s">
        <v>26</v>
      </c>
      <c r="D464" s="51" t="s">
        <v>14</v>
      </c>
      <c r="E464" s="52">
        <f>'[1]Ассортимент на 2016 год'!$L$105</f>
        <v>8.6461912</v>
      </c>
      <c r="F464" s="52">
        <f>E464*0.9</f>
        <v>7.781572080000001</v>
      </c>
      <c r="G464" s="52">
        <f>E464*0.85</f>
        <v>7.34926252</v>
      </c>
      <c r="H464" s="53">
        <f>E464*0.8</f>
        <v>6.916952960000001</v>
      </c>
      <c r="I464" s="125"/>
      <c r="J464" s="31"/>
      <c r="K464" s="31"/>
      <c r="L464" s="30"/>
      <c r="M464" s="30"/>
      <c r="N464" s="30"/>
      <c r="O464" s="30"/>
      <c r="P464" s="30"/>
      <c r="Q464" s="30"/>
      <c r="R464" s="30"/>
      <c r="S464" s="30"/>
    </row>
    <row r="465" spans="2:19" s="6" customFormat="1" ht="18.75" outlineLevel="1">
      <c r="B465" s="223"/>
      <c r="C465" s="197"/>
      <c r="D465" s="51" t="s">
        <v>23</v>
      </c>
      <c r="E465" s="52">
        <f>'[1]Ассортимент на 2016 год'!$L$106</f>
        <v>34.14756</v>
      </c>
      <c r="F465" s="52">
        <f>E465*0.9</f>
        <v>30.732803999999998</v>
      </c>
      <c r="G465" s="52">
        <f>E465*0.85</f>
        <v>29.025426</v>
      </c>
      <c r="H465" s="53">
        <f>E465*0.8</f>
        <v>27.318048</v>
      </c>
      <c r="I465" s="125"/>
      <c r="J465" s="31"/>
      <c r="K465" s="31"/>
      <c r="L465" s="30"/>
      <c r="M465" s="30"/>
      <c r="N465" s="30"/>
      <c r="O465" s="30"/>
      <c r="P465" s="30"/>
      <c r="Q465" s="30"/>
      <c r="R465" s="30"/>
      <c r="S465" s="30"/>
    </row>
    <row r="466" spans="2:18" s="6" customFormat="1" ht="37.5" outlineLevel="1">
      <c r="B466" s="112" t="s">
        <v>367</v>
      </c>
      <c r="C466" s="50" t="s">
        <v>26</v>
      </c>
      <c r="D466" s="51" t="s">
        <v>14</v>
      </c>
      <c r="E466" s="52">
        <f>'[1]Ассортимент 2018'!$L$30</f>
        <v>9.723320000000001</v>
      </c>
      <c r="F466" s="52">
        <f>E466*0.9</f>
        <v>8.750988000000001</v>
      </c>
      <c r="G466" s="52">
        <f>E466*0.85</f>
        <v>8.264822</v>
      </c>
      <c r="H466" s="53">
        <f>E466*0.8</f>
        <v>7.778656000000002</v>
      </c>
      <c r="I466" s="125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2:18" s="6" customFormat="1" ht="37.5" outlineLevel="1">
      <c r="B467" s="112" t="s">
        <v>368</v>
      </c>
      <c r="C467" s="50" t="s">
        <v>27</v>
      </c>
      <c r="D467" s="51" t="s">
        <v>13</v>
      </c>
      <c r="E467" s="52">
        <f>'[1]Ассортимент на 2016 год'!$L$109</f>
        <v>10.63792</v>
      </c>
      <c r="F467" s="52">
        <f t="shared" si="97"/>
        <v>9.574128</v>
      </c>
      <c r="G467" s="52">
        <f t="shared" si="96"/>
        <v>9.042231999999998</v>
      </c>
      <c r="H467" s="53">
        <f t="shared" si="93"/>
        <v>8.510336</v>
      </c>
      <c r="I467" s="125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2:18" s="6" customFormat="1" ht="18.75" outlineLevel="1">
      <c r="B468" s="110" t="s">
        <v>317</v>
      </c>
      <c r="C468" s="50" t="s">
        <v>29</v>
      </c>
      <c r="D468" s="51" t="s">
        <v>14</v>
      </c>
      <c r="E468" s="52">
        <f>'[1]Нунемс'!$L$28</f>
        <v>16.306619999999995</v>
      </c>
      <c r="F468" s="52">
        <f t="shared" si="97"/>
        <v>14.675957999999996</v>
      </c>
      <c r="G468" s="52">
        <f t="shared" si="96"/>
        <v>13.860626999999996</v>
      </c>
      <c r="H468" s="53">
        <f t="shared" si="93"/>
        <v>13.045295999999997</v>
      </c>
      <c r="I468" s="125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2:18" s="6" customFormat="1" ht="18.75" outlineLevel="1">
      <c r="B469" s="221" t="s">
        <v>318</v>
      </c>
      <c r="C469" s="196" t="s">
        <v>28</v>
      </c>
      <c r="D469" s="51" t="s">
        <v>14</v>
      </c>
      <c r="E469" s="52">
        <f>'[1]новое'!$L$117</f>
        <v>4.745</v>
      </c>
      <c r="F469" s="52">
        <f t="shared" si="97"/>
        <v>4.2705</v>
      </c>
      <c r="G469" s="52">
        <f t="shared" si="96"/>
        <v>4.03325</v>
      </c>
      <c r="H469" s="53">
        <f t="shared" si="93"/>
        <v>3.7960000000000003</v>
      </c>
      <c r="I469" s="125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2:18" s="6" customFormat="1" ht="18.75" outlineLevel="1">
      <c r="B470" s="222"/>
      <c r="C470" s="210"/>
      <c r="D470" s="51" t="s">
        <v>12</v>
      </c>
      <c r="E470" s="52">
        <v>7.14</v>
      </c>
      <c r="F470" s="52">
        <f>E470*0.9</f>
        <v>6.426</v>
      </c>
      <c r="G470" s="52">
        <f>E470*0.85</f>
        <v>6.069</v>
      </c>
      <c r="H470" s="53">
        <f>E470*0.8</f>
        <v>5.712</v>
      </c>
      <c r="I470" s="125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2:18" s="6" customFormat="1" ht="18.75" outlineLevel="1">
      <c r="B471" s="223"/>
      <c r="C471" s="197"/>
      <c r="D471" s="51" t="s">
        <v>23</v>
      </c>
      <c r="E471" s="52">
        <v>11.52</v>
      </c>
      <c r="F471" s="52">
        <f>E471*0.9</f>
        <v>10.368</v>
      </c>
      <c r="G471" s="52">
        <f>E471*0.85</f>
        <v>9.792</v>
      </c>
      <c r="H471" s="53">
        <f>E471*0.8</f>
        <v>9.216</v>
      </c>
      <c r="I471" s="125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2:18" s="6" customFormat="1" ht="18.75" outlineLevel="1">
      <c r="B472" s="221" t="s">
        <v>319</v>
      </c>
      <c r="C472" s="196" t="s">
        <v>27</v>
      </c>
      <c r="D472" s="62" t="s">
        <v>13</v>
      </c>
      <c r="E472" s="63">
        <f>'[1]Семинис'!$L$20</f>
        <v>8.4469</v>
      </c>
      <c r="F472" s="63">
        <f>E472*0.9</f>
        <v>7.6022099999999995</v>
      </c>
      <c r="G472" s="63">
        <f>E472*0.85</f>
        <v>7.1798649999999995</v>
      </c>
      <c r="H472" s="64">
        <f>E472*0.8</f>
        <v>6.7575199999999995</v>
      </c>
      <c r="I472" s="125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2:18" s="6" customFormat="1" ht="18.75" outlineLevel="1">
      <c r="B473" s="222"/>
      <c r="C473" s="210"/>
      <c r="D473" s="51" t="s">
        <v>12</v>
      </c>
      <c r="E473" s="52">
        <f>'[1]Семинис'!$L$21</f>
        <v>33.9179</v>
      </c>
      <c r="F473" s="63">
        <f>E473*0.9</f>
        <v>30.526110000000003</v>
      </c>
      <c r="G473" s="63">
        <f>E473*0.85</f>
        <v>28.830215000000003</v>
      </c>
      <c r="H473" s="64">
        <f>E473*0.8</f>
        <v>27.134320000000002</v>
      </c>
      <c r="I473" s="125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2:18" s="6" customFormat="1" ht="18.75" outlineLevel="1">
      <c r="B474" s="223"/>
      <c r="C474" s="197"/>
      <c r="D474" s="51" t="s">
        <v>23</v>
      </c>
      <c r="E474" s="52">
        <f>'[1]Семинис'!$L$22</f>
        <v>66.91420000000001</v>
      </c>
      <c r="F474" s="52">
        <f>E474*0.9</f>
        <v>60.22278000000001</v>
      </c>
      <c r="G474" s="52">
        <f>E474*0.85</f>
        <v>56.87707</v>
      </c>
      <c r="H474" s="53">
        <f>E474*0.8</f>
        <v>53.53136000000001</v>
      </c>
      <c r="I474" s="125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2:20" s="6" customFormat="1" ht="20.25" outlineLevel="1">
      <c r="B475" s="38" t="s">
        <v>125</v>
      </c>
      <c r="C475" s="37"/>
      <c r="D475" s="37"/>
      <c r="E475" s="37"/>
      <c r="F475" s="37"/>
      <c r="G475" s="37"/>
      <c r="H475" s="37"/>
      <c r="I475" s="125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2:20" s="6" customFormat="1" ht="37.5" outlineLevel="1">
      <c r="B476" s="44" t="s">
        <v>442</v>
      </c>
      <c r="C476" s="50" t="s">
        <v>50</v>
      </c>
      <c r="D476" s="51" t="s">
        <v>35</v>
      </c>
      <c r="E476" s="51" t="s">
        <v>45</v>
      </c>
      <c r="F476" s="51" t="s">
        <v>45</v>
      </c>
      <c r="G476" s="51" t="s">
        <v>45</v>
      </c>
      <c r="H476" s="51" t="s">
        <v>45</v>
      </c>
      <c r="I476" s="125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2:20" s="6" customFormat="1" ht="18" customHeight="1" outlineLevel="1">
      <c r="B477" s="110" t="s">
        <v>320</v>
      </c>
      <c r="C477" s="50" t="s">
        <v>28</v>
      </c>
      <c r="D477" s="51" t="s">
        <v>13</v>
      </c>
      <c r="E477" s="52">
        <f>'[1]Семо'!$L$32</f>
        <v>9.758000000000001</v>
      </c>
      <c r="F477" s="52">
        <f aca="true" t="shared" si="98" ref="F477:F488">E477*0.9</f>
        <v>8.782200000000001</v>
      </c>
      <c r="G477" s="52">
        <f aca="true" t="shared" si="99" ref="G477:G488">E477*0.85</f>
        <v>8.2943</v>
      </c>
      <c r="H477" s="53">
        <f aca="true" t="shared" si="100" ref="H477:H488">E477*0.8</f>
        <v>7.806400000000001</v>
      </c>
      <c r="I477" s="125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2:20" s="6" customFormat="1" ht="18" customHeight="1" outlineLevel="1">
      <c r="B478" s="110" t="s">
        <v>321</v>
      </c>
      <c r="C478" s="50" t="s">
        <v>50</v>
      </c>
      <c r="D478" s="51" t="s">
        <v>13</v>
      </c>
      <c r="E478" s="52">
        <f>'[1]Ассортимент на 2016 год'!$L$99</f>
        <v>37.5084</v>
      </c>
      <c r="F478" s="52">
        <f t="shared" si="98"/>
        <v>33.757560000000005</v>
      </c>
      <c r="G478" s="52">
        <f t="shared" si="99"/>
        <v>31.88214</v>
      </c>
      <c r="H478" s="53">
        <f t="shared" si="100"/>
        <v>30.00672</v>
      </c>
      <c r="I478" s="125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2:20" s="6" customFormat="1" ht="22.5" customHeight="1" outlineLevel="1">
      <c r="B479" s="110" t="s">
        <v>441</v>
      </c>
      <c r="C479" s="50" t="s">
        <v>54</v>
      </c>
      <c r="D479" s="51" t="s">
        <v>35</v>
      </c>
      <c r="E479" s="53">
        <f>'[1]Ассортимент 2019'!$L$64</f>
        <v>19.625</v>
      </c>
      <c r="F479" s="52">
        <f>E479*0.9</f>
        <v>17.6625</v>
      </c>
      <c r="G479" s="52">
        <f>E479*0.85</f>
        <v>16.68125</v>
      </c>
      <c r="H479" s="53">
        <f>E479*0.8</f>
        <v>15.700000000000001</v>
      </c>
      <c r="I479" s="125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2:18" s="6" customFormat="1" ht="18" customHeight="1" outlineLevel="1">
      <c r="B480" s="110" t="s">
        <v>322</v>
      </c>
      <c r="C480" s="50" t="s">
        <v>50</v>
      </c>
      <c r="D480" s="51" t="s">
        <v>13</v>
      </c>
      <c r="E480" s="52"/>
      <c r="F480" s="52">
        <f t="shared" si="98"/>
        <v>0</v>
      </c>
      <c r="G480" s="52">
        <f t="shared" si="99"/>
        <v>0</v>
      </c>
      <c r="H480" s="53">
        <v>16</v>
      </c>
      <c r="I480" s="125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2:18" s="6" customFormat="1" ht="37.5" outlineLevel="1">
      <c r="B481" s="160" t="s">
        <v>438</v>
      </c>
      <c r="C481" s="50" t="s">
        <v>27</v>
      </c>
      <c r="D481" s="51" t="s">
        <v>44</v>
      </c>
      <c r="E481" s="53" t="s">
        <v>45</v>
      </c>
      <c r="F481" s="53" t="s">
        <v>45</v>
      </c>
      <c r="G481" s="53" t="s">
        <v>45</v>
      </c>
      <c r="H481" s="53" t="s">
        <v>45</v>
      </c>
      <c r="I481" s="125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2:18" s="6" customFormat="1" ht="18" customHeight="1" outlineLevel="1">
      <c r="B482" s="110" t="s">
        <v>323</v>
      </c>
      <c r="C482" s="50" t="s">
        <v>55</v>
      </c>
      <c r="D482" s="51" t="s">
        <v>37</v>
      </c>
      <c r="E482" s="52">
        <f>'[1]Ассортимент на 2016 год'!$L$98</f>
        <v>27.9225</v>
      </c>
      <c r="F482" s="52">
        <f t="shared" si="98"/>
        <v>25.13025</v>
      </c>
      <c r="G482" s="52">
        <f t="shared" si="99"/>
        <v>23.734125</v>
      </c>
      <c r="H482" s="53">
        <f t="shared" si="100"/>
        <v>22.338</v>
      </c>
      <c r="I482" s="125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2:18" s="6" customFormat="1" ht="37.5" outlineLevel="1">
      <c r="B483" s="110" t="s">
        <v>324</v>
      </c>
      <c r="C483" s="50" t="s">
        <v>28</v>
      </c>
      <c r="D483" s="51" t="s">
        <v>13</v>
      </c>
      <c r="E483" s="52">
        <f>'[1]новое'!$L$116</f>
        <v>11.152000000000001</v>
      </c>
      <c r="F483" s="52">
        <f t="shared" si="98"/>
        <v>10.036800000000001</v>
      </c>
      <c r="G483" s="52">
        <f t="shared" si="99"/>
        <v>9.4792</v>
      </c>
      <c r="H483" s="53">
        <f t="shared" si="100"/>
        <v>8.921600000000002</v>
      </c>
      <c r="I483" s="125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2:18" s="6" customFormat="1" ht="37.5" outlineLevel="1">
      <c r="B484" s="110" t="s">
        <v>385</v>
      </c>
      <c r="C484" s="50" t="s">
        <v>81</v>
      </c>
      <c r="D484" s="51" t="s">
        <v>35</v>
      </c>
      <c r="E484" s="52">
        <f>'[1]Ассортимент 2018'!$L$40</f>
        <v>23.83632</v>
      </c>
      <c r="F484" s="52">
        <f>E484*0.9</f>
        <v>21.452688000000002</v>
      </c>
      <c r="G484" s="52">
        <f>E484*0.85</f>
        <v>20.260872</v>
      </c>
      <c r="H484" s="53">
        <f>E484*0.8</f>
        <v>19.069056</v>
      </c>
      <c r="I484" s="125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2:18" s="6" customFormat="1" ht="37.5" outlineLevel="1">
      <c r="B485" s="110" t="s">
        <v>384</v>
      </c>
      <c r="C485" s="50" t="s">
        <v>61</v>
      </c>
      <c r="D485" s="51" t="s">
        <v>35</v>
      </c>
      <c r="E485" s="52">
        <f>'[1]Ассортимент 2018'!$L$41</f>
        <v>29.465919999999997</v>
      </c>
      <c r="F485" s="52">
        <f>E485*0.9</f>
        <v>26.519327999999998</v>
      </c>
      <c r="G485" s="52">
        <f>E485*0.85</f>
        <v>25.046031999999997</v>
      </c>
      <c r="H485" s="53">
        <f>E485*0.8</f>
        <v>23.572736</v>
      </c>
      <c r="I485" s="125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2:18" s="6" customFormat="1" ht="20.25" customHeight="1">
      <c r="B486" s="110" t="s">
        <v>325</v>
      </c>
      <c r="C486" s="50" t="s">
        <v>54</v>
      </c>
      <c r="D486" s="51" t="s">
        <v>13</v>
      </c>
      <c r="E486" s="52">
        <f>'[1]Ассортимент на 2016 год'!$L$114</f>
        <v>28.365000000000002</v>
      </c>
      <c r="F486" s="52">
        <f t="shared" si="98"/>
        <v>25.5285</v>
      </c>
      <c r="G486" s="52">
        <f t="shared" si="99"/>
        <v>24.11025</v>
      </c>
      <c r="H486" s="53">
        <f t="shared" si="100"/>
        <v>22.692000000000004</v>
      </c>
      <c r="I486" s="125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2:18" s="6" customFormat="1" ht="37.5" outlineLevel="1">
      <c r="B487" s="110" t="s">
        <v>326</v>
      </c>
      <c r="C487" s="50" t="s">
        <v>30</v>
      </c>
      <c r="D487" s="51" t="s">
        <v>24</v>
      </c>
      <c r="E487" s="52">
        <f>'[1]Бейо (3)'!$L$32</f>
        <v>9.129</v>
      </c>
      <c r="F487" s="52">
        <f t="shared" si="98"/>
        <v>8.216099999999999</v>
      </c>
      <c r="G487" s="52">
        <f t="shared" si="99"/>
        <v>7.75965</v>
      </c>
      <c r="H487" s="53">
        <f t="shared" si="100"/>
        <v>7.3032</v>
      </c>
      <c r="I487" s="125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2:18" s="6" customFormat="1" ht="18.75" outlineLevel="1">
      <c r="B488" s="111" t="s">
        <v>327</v>
      </c>
      <c r="C488" s="50" t="s">
        <v>28</v>
      </c>
      <c r="D488" s="51" t="s">
        <v>13</v>
      </c>
      <c r="E488" s="52">
        <f>'[1]Семо'!$L$33</f>
        <v>11.5005</v>
      </c>
      <c r="F488" s="52">
        <f t="shared" si="98"/>
        <v>10.35045</v>
      </c>
      <c r="G488" s="52">
        <f t="shared" si="99"/>
        <v>9.775425</v>
      </c>
      <c r="H488" s="53">
        <f t="shared" si="100"/>
        <v>9.2004</v>
      </c>
      <c r="I488" s="125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2:18" s="6" customFormat="1" ht="20.25" outlineLevel="1">
      <c r="B489" s="38" t="s">
        <v>111</v>
      </c>
      <c r="C489" s="37"/>
      <c r="D489" s="37"/>
      <c r="E489" s="37"/>
      <c r="F489" s="37"/>
      <c r="G489" s="37"/>
      <c r="H489" s="37"/>
      <c r="I489" s="125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2:18" s="6" customFormat="1" ht="18.75" outlineLevel="1">
      <c r="B490" s="110" t="s">
        <v>369</v>
      </c>
      <c r="C490" s="50" t="s">
        <v>30</v>
      </c>
      <c r="D490" s="51" t="s">
        <v>23</v>
      </c>
      <c r="E490" s="52">
        <f>'[1]Ассортимент 2018'!$L$20</f>
        <v>9.554</v>
      </c>
      <c r="F490" s="52">
        <f>E490*0.9</f>
        <v>8.598600000000001</v>
      </c>
      <c r="G490" s="52">
        <f>E490*0.85</f>
        <v>8.1209</v>
      </c>
      <c r="H490" s="53">
        <f>E490*0.8</f>
        <v>7.6432</v>
      </c>
      <c r="I490" s="125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2:18" s="6" customFormat="1" ht="37.5" outlineLevel="1">
      <c r="B491" s="110" t="s">
        <v>328</v>
      </c>
      <c r="C491" s="50" t="s">
        <v>27</v>
      </c>
      <c r="D491" s="51" t="s">
        <v>9</v>
      </c>
      <c r="E491" s="52">
        <f>'[1]Семинис'!$L$23</f>
        <v>11.552460000000002</v>
      </c>
      <c r="F491" s="52">
        <f>E491*0.9</f>
        <v>10.397214000000002</v>
      </c>
      <c r="G491" s="52">
        <f>E491*0.85</f>
        <v>9.819591</v>
      </c>
      <c r="H491" s="53">
        <f>E491*0.8</f>
        <v>9.241968000000002</v>
      </c>
      <c r="I491" s="125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2:18" s="6" customFormat="1" ht="18.75" outlineLevel="1">
      <c r="B492" s="110" t="s">
        <v>329</v>
      </c>
      <c r="C492" s="50" t="s">
        <v>30</v>
      </c>
      <c r="D492" s="51" t="s">
        <v>9</v>
      </c>
      <c r="E492" s="52" t="s">
        <v>45</v>
      </c>
      <c r="F492" s="52" t="s">
        <v>45</v>
      </c>
      <c r="G492" s="52" t="s">
        <v>45</v>
      </c>
      <c r="H492" s="52" t="s">
        <v>45</v>
      </c>
      <c r="I492" s="125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2:18" s="6" customFormat="1" ht="37.5" outlineLevel="1">
      <c r="B493" s="110" t="s">
        <v>330</v>
      </c>
      <c r="C493" s="50" t="s">
        <v>29</v>
      </c>
      <c r="D493" s="51" t="s">
        <v>9</v>
      </c>
      <c r="E493" s="52">
        <f>'[1]Нунемс'!$L$30</f>
        <v>13.089999999999998</v>
      </c>
      <c r="F493" s="52">
        <f>E493*0.9</f>
        <v>11.780999999999999</v>
      </c>
      <c r="G493" s="52">
        <f>E493*0.85</f>
        <v>11.126499999999998</v>
      </c>
      <c r="H493" s="53">
        <f>E493*0.8</f>
        <v>10.472</v>
      </c>
      <c r="I493" s="125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2:18" s="6" customFormat="1" ht="20.25" outlineLevel="1">
      <c r="B494" s="38" t="s">
        <v>1</v>
      </c>
      <c r="C494" s="37"/>
      <c r="D494" s="37"/>
      <c r="E494" s="37"/>
      <c r="F494" s="37"/>
      <c r="G494" s="37"/>
      <c r="H494" s="37"/>
      <c r="I494" s="125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2:18" s="6" customFormat="1" ht="20.25" customHeight="1">
      <c r="B495" s="110" t="s">
        <v>331</v>
      </c>
      <c r="C495" s="54" t="s">
        <v>28</v>
      </c>
      <c r="D495" s="51" t="s">
        <v>20</v>
      </c>
      <c r="E495" s="52">
        <f>'[1]Семо'!$L$35</f>
        <v>5.661</v>
      </c>
      <c r="F495" s="52">
        <f>E495*0.9</f>
        <v>5.0949</v>
      </c>
      <c r="G495" s="52">
        <f>E495*0.85</f>
        <v>4.81185</v>
      </c>
      <c r="H495" s="53">
        <f>E495*0.8</f>
        <v>4.5287999999999995</v>
      </c>
      <c r="I495" s="125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2:18" s="6" customFormat="1" ht="20.25" outlineLevel="1">
      <c r="B496" s="38" t="s">
        <v>126</v>
      </c>
      <c r="C496" s="37"/>
      <c r="D496" s="37"/>
      <c r="E496" s="37"/>
      <c r="F496" s="37"/>
      <c r="G496" s="37"/>
      <c r="H496" s="37"/>
      <c r="I496" s="125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2:11" s="6" customFormat="1" ht="56.25" outlineLevel="1">
      <c r="B497" s="44" t="s">
        <v>332</v>
      </c>
      <c r="C497" s="54" t="s">
        <v>28</v>
      </c>
      <c r="D497" s="51" t="s">
        <v>20</v>
      </c>
      <c r="E497" s="52">
        <f>'[1]Семо'!$L$36</f>
        <v>7.6738</v>
      </c>
      <c r="F497" s="52">
        <f>E497*0.9</f>
        <v>6.90642</v>
      </c>
      <c r="G497" s="52">
        <f>E497*0.85</f>
        <v>6.52273</v>
      </c>
      <c r="H497" s="53">
        <f>E497*0.8</f>
        <v>6.1390400000000005</v>
      </c>
      <c r="I497" s="125"/>
      <c r="J497" s="31"/>
      <c r="K497" s="31"/>
    </row>
    <row r="498" spans="2:11" s="6" customFormat="1" ht="20.25" outlineLevel="1">
      <c r="B498" s="48" t="s">
        <v>67</v>
      </c>
      <c r="C498" s="49"/>
      <c r="D498" s="49"/>
      <c r="E498" s="49"/>
      <c r="F498" s="49"/>
      <c r="G498" s="49"/>
      <c r="H498" s="49"/>
      <c r="I498" s="125"/>
      <c r="J498" s="31"/>
      <c r="K498" s="31"/>
    </row>
    <row r="499" spans="2:11" s="6" customFormat="1" ht="37.5" outlineLevel="1">
      <c r="B499" s="44" t="s">
        <v>68</v>
      </c>
      <c r="C499" s="40" t="s">
        <v>69</v>
      </c>
      <c r="D499" s="40" t="s">
        <v>70</v>
      </c>
      <c r="E499" s="41">
        <f>'[3]Лист1'!$K$2</f>
        <v>10.472</v>
      </c>
      <c r="F499" s="41">
        <f>E499*0.9</f>
        <v>9.4248</v>
      </c>
      <c r="G499" s="41">
        <f>E499*0.85</f>
        <v>8.9012</v>
      </c>
      <c r="H499" s="41">
        <f>E499*0.8</f>
        <v>8.3776</v>
      </c>
      <c r="I499" s="125"/>
      <c r="J499" s="31"/>
      <c r="K499" s="31"/>
    </row>
    <row r="500" spans="2:11" s="6" customFormat="1" ht="37.5">
      <c r="B500" s="42" t="s">
        <v>71</v>
      </c>
      <c r="C500" s="40" t="s">
        <v>69</v>
      </c>
      <c r="D500" s="40" t="s">
        <v>72</v>
      </c>
      <c r="E500" s="41">
        <f>'[3]Лист1'!$K$3</f>
        <v>17.92824</v>
      </c>
      <c r="F500" s="41">
        <f>E500*0.9</f>
        <v>16.135416</v>
      </c>
      <c r="G500" s="41">
        <f>E500*0.85</f>
        <v>15.239003999999998</v>
      </c>
      <c r="H500" s="41">
        <f>E500*0.8</f>
        <v>14.342592</v>
      </c>
      <c r="I500" s="125"/>
      <c r="J500" s="31"/>
      <c r="K500" s="31"/>
    </row>
    <row r="501" spans="2:11" s="6" customFormat="1" ht="37.5" outlineLevel="1">
      <c r="B501" s="43" t="s">
        <v>73</v>
      </c>
      <c r="C501" s="40" t="s">
        <v>69</v>
      </c>
      <c r="D501" s="40" t="s">
        <v>74</v>
      </c>
      <c r="E501" s="41" t="s">
        <v>45</v>
      </c>
      <c r="F501" s="41" t="s">
        <v>45</v>
      </c>
      <c r="G501" s="41" t="s">
        <v>45</v>
      </c>
      <c r="H501" s="41" t="s">
        <v>45</v>
      </c>
      <c r="I501" s="125"/>
      <c r="J501" s="31"/>
      <c r="K501" s="31"/>
    </row>
    <row r="502" spans="2:11" s="6" customFormat="1" ht="27.75" customHeight="1">
      <c r="B502" s="39" t="s">
        <v>75</v>
      </c>
      <c r="C502" s="40" t="s">
        <v>26</v>
      </c>
      <c r="D502" s="40" t="s">
        <v>70</v>
      </c>
      <c r="E502" s="41" t="s">
        <v>45</v>
      </c>
      <c r="F502" s="41" t="s">
        <v>45</v>
      </c>
      <c r="G502" s="41" t="s">
        <v>45</v>
      </c>
      <c r="H502" s="41" t="s">
        <v>45</v>
      </c>
      <c r="I502" s="125"/>
      <c r="J502" s="31"/>
      <c r="K502" s="31"/>
    </row>
    <row r="503" spans="2:11" s="6" customFormat="1" ht="20.25" outlineLevel="2">
      <c r="B503" s="48" t="s">
        <v>76</v>
      </c>
      <c r="C503" s="49"/>
      <c r="D503" s="49"/>
      <c r="E503" s="49"/>
      <c r="F503" s="49"/>
      <c r="G503" s="49"/>
      <c r="H503" s="49"/>
      <c r="I503" s="125"/>
      <c r="J503" s="31"/>
      <c r="K503" s="31"/>
    </row>
    <row r="504" spans="2:11" s="6" customFormat="1" ht="37.5" outlineLevel="2">
      <c r="B504" s="39" t="s">
        <v>456</v>
      </c>
      <c r="C504" s="40" t="s">
        <v>78</v>
      </c>
      <c r="D504" s="40" t="s">
        <v>13</v>
      </c>
      <c r="E504" s="41">
        <f>'[3]Лист2'!$K$15</f>
        <v>14.175000000000002</v>
      </c>
      <c r="F504" s="41">
        <f aca="true" t="shared" si="101" ref="F504:F510">E504*0.9</f>
        <v>12.757500000000002</v>
      </c>
      <c r="G504" s="41">
        <f aca="true" t="shared" si="102" ref="G504:G522">E504*0.85</f>
        <v>12.048750000000002</v>
      </c>
      <c r="H504" s="41">
        <f aca="true" t="shared" si="103" ref="H504:H541">E504*0.8</f>
        <v>11.340000000000003</v>
      </c>
      <c r="I504" s="125"/>
      <c r="J504" s="31"/>
      <c r="K504" s="31"/>
    </row>
    <row r="505" spans="2:11" s="6" customFormat="1" ht="18.75" outlineLevel="2">
      <c r="B505" s="39" t="s">
        <v>457</v>
      </c>
      <c r="C505" s="40" t="s">
        <v>81</v>
      </c>
      <c r="D505" s="40" t="s">
        <v>13</v>
      </c>
      <c r="E505" s="41">
        <f>'[3]Лист2'!$K$2</f>
        <v>6.0264</v>
      </c>
      <c r="F505" s="41">
        <f t="shared" si="101"/>
        <v>5.42376</v>
      </c>
      <c r="G505" s="41">
        <f t="shared" si="102"/>
        <v>5.122439999999999</v>
      </c>
      <c r="H505" s="41">
        <f t="shared" si="103"/>
        <v>4.8211200000000005</v>
      </c>
      <c r="I505" s="125"/>
      <c r="J505" s="31"/>
      <c r="K505" s="31"/>
    </row>
    <row r="506" spans="2:11" s="6" customFormat="1" ht="37.5" outlineLevel="2">
      <c r="B506" s="39" t="s">
        <v>458</v>
      </c>
      <c r="C506" s="40" t="s">
        <v>69</v>
      </c>
      <c r="D506" s="40" t="s">
        <v>13</v>
      </c>
      <c r="E506" s="41">
        <f>'[3]Лист2'!$K$3</f>
        <v>7.452000000000001</v>
      </c>
      <c r="F506" s="41">
        <f t="shared" si="101"/>
        <v>6.706800000000001</v>
      </c>
      <c r="G506" s="41">
        <f t="shared" si="102"/>
        <v>6.334200000000001</v>
      </c>
      <c r="H506" s="41">
        <f t="shared" si="103"/>
        <v>5.961600000000001</v>
      </c>
      <c r="I506" s="125"/>
      <c r="J506" s="31"/>
      <c r="K506" s="31"/>
    </row>
    <row r="507" spans="2:11" s="6" customFormat="1" ht="37.5" outlineLevel="2">
      <c r="B507" s="39" t="s">
        <v>459</v>
      </c>
      <c r="C507" s="40" t="s">
        <v>78</v>
      </c>
      <c r="D507" s="40" t="s">
        <v>13</v>
      </c>
      <c r="E507" s="41">
        <f>'[3]Лист2'!$K$4</f>
        <v>8.4024</v>
      </c>
      <c r="F507" s="41">
        <f t="shared" si="101"/>
        <v>7.56216</v>
      </c>
      <c r="G507" s="41">
        <f t="shared" si="102"/>
        <v>7.14204</v>
      </c>
      <c r="H507" s="41">
        <f t="shared" si="103"/>
        <v>6.721920000000001</v>
      </c>
      <c r="I507" s="125"/>
      <c r="J507" s="31"/>
      <c r="K507" s="31"/>
    </row>
    <row r="508" spans="2:11" s="6" customFormat="1" ht="37.5" outlineLevel="2">
      <c r="B508" s="39" t="s">
        <v>460</v>
      </c>
      <c r="C508" s="40" t="s">
        <v>69</v>
      </c>
      <c r="D508" s="40" t="s">
        <v>13</v>
      </c>
      <c r="E508" s="41">
        <f>'[3]Лист2'!$K$5</f>
        <v>9.395999999999999</v>
      </c>
      <c r="F508" s="41">
        <f t="shared" si="101"/>
        <v>8.456399999999999</v>
      </c>
      <c r="G508" s="41">
        <f t="shared" si="102"/>
        <v>7.986599999999999</v>
      </c>
      <c r="H508" s="41">
        <f t="shared" si="103"/>
        <v>7.5168</v>
      </c>
      <c r="I508" s="125"/>
      <c r="J508" s="31"/>
      <c r="K508" s="31"/>
    </row>
    <row r="509" spans="2:11" s="6" customFormat="1" ht="37.5" outlineLevel="2">
      <c r="B509" s="39" t="s">
        <v>461</v>
      </c>
      <c r="C509" s="40" t="s">
        <v>462</v>
      </c>
      <c r="D509" s="40" t="s">
        <v>70</v>
      </c>
      <c r="E509" s="41">
        <f>'[3]Лист2'!$K$6</f>
        <v>12.227759999999998</v>
      </c>
      <c r="F509" s="41">
        <f t="shared" si="101"/>
        <v>11.004983999999999</v>
      </c>
      <c r="G509" s="41">
        <f t="shared" si="102"/>
        <v>10.393595999999999</v>
      </c>
      <c r="H509" s="41">
        <f t="shared" si="103"/>
        <v>9.782207999999999</v>
      </c>
      <c r="I509" s="125"/>
      <c r="J509" s="31"/>
      <c r="K509" s="31"/>
    </row>
    <row r="510" spans="2:11" s="6" customFormat="1" ht="37.5" outlineLevel="2">
      <c r="B510" s="39" t="s">
        <v>77</v>
      </c>
      <c r="C510" s="40" t="s">
        <v>78</v>
      </c>
      <c r="D510" s="40" t="s">
        <v>24</v>
      </c>
      <c r="E510" s="41">
        <f>'[3]Лист1'!$K$6</f>
        <v>6.6816</v>
      </c>
      <c r="F510" s="41">
        <f t="shared" si="101"/>
        <v>6.01344</v>
      </c>
      <c r="G510" s="41">
        <f t="shared" si="102"/>
        <v>5.67936</v>
      </c>
      <c r="H510" s="41">
        <f t="shared" si="103"/>
        <v>5.345280000000001</v>
      </c>
      <c r="I510" s="125"/>
      <c r="J510" s="31"/>
      <c r="K510" s="31"/>
    </row>
    <row r="511" spans="2:11" s="6" customFormat="1" ht="18.75" outlineLevel="2">
      <c r="B511" s="177" t="s">
        <v>79</v>
      </c>
      <c r="C511" s="40" t="s">
        <v>69</v>
      </c>
      <c r="D511" s="46" t="s">
        <v>13</v>
      </c>
      <c r="E511" s="41">
        <f>'[3]Лист1'!$K$7</f>
        <v>9.778400000000001</v>
      </c>
      <c r="F511" s="41">
        <f aca="true" t="shared" si="104" ref="F511:F522">E511*0.9</f>
        <v>8.80056</v>
      </c>
      <c r="G511" s="41">
        <f t="shared" si="102"/>
        <v>8.31164</v>
      </c>
      <c r="H511" s="41">
        <f t="shared" si="103"/>
        <v>7.822720000000001</v>
      </c>
      <c r="I511" s="125"/>
      <c r="J511" s="31"/>
      <c r="K511" s="31"/>
    </row>
    <row r="512" spans="2:11" s="6" customFormat="1" ht="37.5" outlineLevel="2">
      <c r="B512" s="39" t="s">
        <v>80</v>
      </c>
      <c r="C512" s="40" t="s">
        <v>81</v>
      </c>
      <c r="D512" s="40" t="s">
        <v>74</v>
      </c>
      <c r="E512" s="41">
        <f>'[3]Лист1'!$K$8</f>
        <v>14.55616</v>
      </c>
      <c r="F512" s="41">
        <f t="shared" si="104"/>
        <v>13.100544000000001</v>
      </c>
      <c r="G512" s="41">
        <f t="shared" si="102"/>
        <v>12.372736</v>
      </c>
      <c r="H512" s="41">
        <f t="shared" si="103"/>
        <v>11.644928</v>
      </c>
      <c r="I512" s="125"/>
      <c r="J512" s="31"/>
      <c r="K512" s="31"/>
    </row>
    <row r="513" spans="2:11" s="6" customFormat="1" ht="37.5" outlineLevel="2">
      <c r="B513" s="39" t="s">
        <v>82</v>
      </c>
      <c r="C513" s="40" t="s">
        <v>78</v>
      </c>
      <c r="D513" s="40" t="s">
        <v>74</v>
      </c>
      <c r="E513" s="41">
        <f>'[3]Лист1'!$K$9</f>
        <v>9.895199999999999</v>
      </c>
      <c r="F513" s="41">
        <f t="shared" si="104"/>
        <v>8.90568</v>
      </c>
      <c r="G513" s="41">
        <f t="shared" si="102"/>
        <v>8.410919999999999</v>
      </c>
      <c r="H513" s="41">
        <f t="shared" si="103"/>
        <v>7.91616</v>
      </c>
      <c r="I513" s="125"/>
      <c r="J513" s="31"/>
      <c r="K513" s="31"/>
    </row>
    <row r="514" spans="2:9" s="6" customFormat="1" ht="37.5">
      <c r="B514" s="39" t="s">
        <v>83</v>
      </c>
      <c r="C514" s="40" t="s">
        <v>78</v>
      </c>
      <c r="D514" s="40" t="s">
        <v>74</v>
      </c>
      <c r="E514" s="41">
        <f>'[3]Лист1'!$K$11</f>
        <v>9.895199999999999</v>
      </c>
      <c r="F514" s="41">
        <f t="shared" si="104"/>
        <v>8.90568</v>
      </c>
      <c r="G514" s="41">
        <f t="shared" si="102"/>
        <v>8.410919999999999</v>
      </c>
      <c r="H514" s="41">
        <f t="shared" si="103"/>
        <v>7.91616</v>
      </c>
      <c r="I514" s="125"/>
    </row>
    <row r="515" spans="2:9" s="6" customFormat="1" ht="37.5">
      <c r="B515" s="144" t="s">
        <v>84</v>
      </c>
      <c r="C515" s="40" t="s">
        <v>78</v>
      </c>
      <c r="D515" s="40" t="s">
        <v>74</v>
      </c>
      <c r="E515" s="41">
        <f>'[3]Лист1'!$K$13</f>
        <v>9.895199999999999</v>
      </c>
      <c r="F515" s="41">
        <f t="shared" si="104"/>
        <v>8.90568</v>
      </c>
      <c r="G515" s="41">
        <f t="shared" si="102"/>
        <v>8.410919999999999</v>
      </c>
      <c r="H515" s="41">
        <f t="shared" si="103"/>
        <v>7.91616</v>
      </c>
      <c r="I515" s="125"/>
    </row>
    <row r="516" spans="2:9" s="6" customFormat="1" ht="37.5">
      <c r="B516" s="144" t="s">
        <v>463</v>
      </c>
      <c r="C516" s="40" t="s">
        <v>78</v>
      </c>
      <c r="D516" s="40" t="s">
        <v>74</v>
      </c>
      <c r="E516" s="41">
        <f>'[3]Лист2'!$K$7</f>
        <v>9.89838</v>
      </c>
      <c r="F516" s="41">
        <f t="shared" si="104"/>
        <v>8.908542</v>
      </c>
      <c r="G516" s="41">
        <f t="shared" si="102"/>
        <v>8.413623</v>
      </c>
      <c r="H516" s="41">
        <f t="shared" si="103"/>
        <v>7.918704</v>
      </c>
      <c r="I516" s="125"/>
    </row>
    <row r="517" spans="2:9" s="6" customFormat="1" ht="37.5">
      <c r="B517" s="45" t="s">
        <v>464</v>
      </c>
      <c r="C517" s="46" t="s">
        <v>78</v>
      </c>
      <c r="D517" s="46" t="s">
        <v>74</v>
      </c>
      <c r="E517" s="41">
        <f>'[3]Лист1'!$K$15</f>
        <v>20.1824</v>
      </c>
      <c r="F517" s="41">
        <f t="shared" si="104"/>
        <v>18.164160000000003</v>
      </c>
      <c r="G517" s="41">
        <f t="shared" si="102"/>
        <v>17.15504</v>
      </c>
      <c r="H517" s="41">
        <f t="shared" si="103"/>
        <v>16.14592</v>
      </c>
      <c r="I517" s="125"/>
    </row>
    <row r="518" spans="2:9" s="6" customFormat="1" ht="21.75" customHeight="1">
      <c r="B518" s="144" t="s">
        <v>85</v>
      </c>
      <c r="C518" s="40" t="s">
        <v>78</v>
      </c>
      <c r="D518" s="40" t="s">
        <v>72</v>
      </c>
      <c r="E518" s="47">
        <f>'[3]Лист1'!$K$16</f>
        <v>18.56</v>
      </c>
      <c r="F518" s="41">
        <f t="shared" si="104"/>
        <v>16.704</v>
      </c>
      <c r="G518" s="41">
        <f t="shared" si="102"/>
        <v>15.775999999999998</v>
      </c>
      <c r="H518" s="41">
        <f t="shared" si="103"/>
        <v>14.847999999999999</v>
      </c>
      <c r="I518" s="125"/>
    </row>
    <row r="519" spans="2:9" s="6" customFormat="1" ht="21.75" customHeight="1">
      <c r="B519" s="42" t="s">
        <v>465</v>
      </c>
      <c r="C519" s="40" t="s">
        <v>466</v>
      </c>
      <c r="D519" s="40" t="s">
        <v>72</v>
      </c>
      <c r="E519" s="41">
        <f>'[3]Лист2'!$K$9</f>
        <v>18.24</v>
      </c>
      <c r="F519" s="41">
        <f t="shared" si="104"/>
        <v>16.416</v>
      </c>
      <c r="G519" s="41">
        <f t="shared" si="102"/>
        <v>15.503999999999998</v>
      </c>
      <c r="H519" s="41">
        <f t="shared" si="103"/>
        <v>14.591999999999999</v>
      </c>
      <c r="I519" s="125"/>
    </row>
    <row r="520" spans="2:9" s="6" customFormat="1" ht="21.75" customHeight="1">
      <c r="B520" s="178" t="s">
        <v>86</v>
      </c>
      <c r="C520" s="40" t="s">
        <v>81</v>
      </c>
      <c r="D520" s="40" t="s">
        <v>74</v>
      </c>
      <c r="E520" s="41">
        <f>'[3]Лист1'!$K$18</f>
        <v>20.7204</v>
      </c>
      <c r="F520" s="47">
        <f t="shared" si="104"/>
        <v>18.64836</v>
      </c>
      <c r="G520" s="47">
        <f t="shared" si="102"/>
        <v>17.61234</v>
      </c>
      <c r="H520" s="41">
        <f t="shared" si="103"/>
        <v>16.576320000000003</v>
      </c>
      <c r="I520" s="125"/>
    </row>
    <row r="521" spans="2:9" s="6" customFormat="1" ht="37.5" outlineLevel="1">
      <c r="B521" s="179" t="s">
        <v>87</v>
      </c>
      <c r="C521" s="40" t="s">
        <v>81</v>
      </c>
      <c r="D521" s="40" t="s">
        <v>74</v>
      </c>
      <c r="E521" s="41">
        <f>'[3]Лист1'!$K$20</f>
        <v>20.7204</v>
      </c>
      <c r="F521" s="47">
        <f t="shared" si="104"/>
        <v>18.64836</v>
      </c>
      <c r="G521" s="47">
        <f t="shared" si="102"/>
        <v>17.61234</v>
      </c>
      <c r="H521" s="41">
        <f t="shared" si="103"/>
        <v>16.576320000000003</v>
      </c>
      <c r="I521" s="125"/>
    </row>
    <row r="522" spans="2:9" s="6" customFormat="1" ht="37.5" outlineLevel="1">
      <c r="B522" s="42" t="s">
        <v>467</v>
      </c>
      <c r="C522" s="40" t="s">
        <v>78</v>
      </c>
      <c r="D522" s="40" t="s">
        <v>74</v>
      </c>
      <c r="E522" s="41">
        <f>'[3]Лист2'!$K$8</f>
        <v>18.693</v>
      </c>
      <c r="F522" s="47">
        <f t="shared" si="104"/>
        <v>16.823700000000002</v>
      </c>
      <c r="G522" s="47">
        <f t="shared" si="102"/>
        <v>15.889050000000001</v>
      </c>
      <c r="H522" s="41">
        <f t="shared" si="103"/>
        <v>14.954400000000001</v>
      </c>
      <c r="I522" s="125"/>
    </row>
    <row r="523" spans="2:9" s="6" customFormat="1" ht="37.5" outlineLevel="1">
      <c r="B523" s="180" t="s">
        <v>468</v>
      </c>
      <c r="C523" s="46" t="s">
        <v>26</v>
      </c>
      <c r="D523" s="46" t="s">
        <v>88</v>
      </c>
      <c r="E523" s="41">
        <f>'[3]Лист1'!$K$22</f>
        <v>6.4368</v>
      </c>
      <c r="F523" s="41">
        <f aca="true" t="shared" si="105" ref="F523:F528">E523*0.9</f>
        <v>5.79312</v>
      </c>
      <c r="G523" s="41">
        <f aca="true" t="shared" si="106" ref="G523:G528">E523*0.85</f>
        <v>5.47128</v>
      </c>
      <c r="H523" s="41">
        <f t="shared" si="103"/>
        <v>5.14944</v>
      </c>
      <c r="I523" s="125"/>
    </row>
    <row r="524" spans="2:9" s="6" customFormat="1" ht="37.5" outlineLevel="1">
      <c r="B524" s="178" t="s">
        <v>89</v>
      </c>
      <c r="C524" s="40" t="s">
        <v>81</v>
      </c>
      <c r="D524" s="46" t="s">
        <v>88</v>
      </c>
      <c r="E524" s="41">
        <f>'[3]Лист1'!$K$23</f>
        <v>7.416</v>
      </c>
      <c r="F524" s="41">
        <f t="shared" si="105"/>
        <v>6.6744</v>
      </c>
      <c r="G524" s="41">
        <f t="shared" si="106"/>
        <v>6.3036</v>
      </c>
      <c r="H524" s="41">
        <f t="shared" si="103"/>
        <v>5.9328</v>
      </c>
      <c r="I524" s="125"/>
    </row>
    <row r="525" spans="2:9" s="6" customFormat="1" ht="37.5">
      <c r="B525" s="178" t="s">
        <v>90</v>
      </c>
      <c r="C525" s="40" t="s">
        <v>26</v>
      </c>
      <c r="D525" s="46" t="s">
        <v>88</v>
      </c>
      <c r="E525" s="41">
        <f>'[3]Лист1'!$K$24</f>
        <v>6.63264</v>
      </c>
      <c r="F525" s="41">
        <f t="shared" si="105"/>
        <v>5.9693760000000005</v>
      </c>
      <c r="G525" s="41">
        <f t="shared" si="106"/>
        <v>5.6377440000000005</v>
      </c>
      <c r="H525" s="41">
        <f t="shared" si="103"/>
        <v>5.306112000000001</v>
      </c>
      <c r="I525" s="125"/>
    </row>
    <row r="526" spans="2:9" s="6" customFormat="1" ht="37.5">
      <c r="B526" s="42" t="s">
        <v>91</v>
      </c>
      <c r="C526" s="40" t="s">
        <v>26</v>
      </c>
      <c r="D526" s="46" t="s">
        <v>88</v>
      </c>
      <c r="E526" s="41">
        <f>'[3]Лист1'!$K$25</f>
        <v>6.4368</v>
      </c>
      <c r="F526" s="41">
        <f>E526*0.9</f>
        <v>5.79312</v>
      </c>
      <c r="G526" s="41">
        <f>E526*0.85</f>
        <v>5.47128</v>
      </c>
      <c r="H526" s="41">
        <f t="shared" si="103"/>
        <v>5.14944</v>
      </c>
      <c r="I526" s="125"/>
    </row>
    <row r="527" spans="2:9" s="6" customFormat="1" ht="37.5" outlineLevel="1">
      <c r="B527" s="178" t="s">
        <v>92</v>
      </c>
      <c r="C527" s="40" t="s">
        <v>69</v>
      </c>
      <c r="D527" s="46" t="s">
        <v>88</v>
      </c>
      <c r="E527" s="41">
        <f>'[3]Лист1'!$K$26</f>
        <v>6.632639999999999</v>
      </c>
      <c r="F527" s="41">
        <f t="shared" si="105"/>
        <v>5.969376</v>
      </c>
      <c r="G527" s="41">
        <f t="shared" si="106"/>
        <v>5.637744</v>
      </c>
      <c r="H527" s="41">
        <f t="shared" si="103"/>
        <v>5.306112</v>
      </c>
      <c r="I527" s="125"/>
    </row>
    <row r="528" spans="2:9" s="6" customFormat="1" ht="37.5" outlineLevel="1">
      <c r="B528" s="178" t="s">
        <v>93</v>
      </c>
      <c r="C528" s="40" t="s">
        <v>69</v>
      </c>
      <c r="D528" s="46" t="s">
        <v>88</v>
      </c>
      <c r="E528" s="41">
        <f>'[3]Лист1'!$K$27</f>
        <v>6.632639999999999</v>
      </c>
      <c r="F528" s="41">
        <f t="shared" si="105"/>
        <v>5.969376</v>
      </c>
      <c r="G528" s="41">
        <f t="shared" si="106"/>
        <v>5.637744</v>
      </c>
      <c r="H528" s="41">
        <f t="shared" si="103"/>
        <v>5.306112</v>
      </c>
      <c r="I528" s="125"/>
    </row>
    <row r="529" spans="2:9" s="6" customFormat="1" ht="24" customHeight="1" outlineLevel="1">
      <c r="B529" s="42" t="s">
        <v>469</v>
      </c>
      <c r="C529" s="40" t="s">
        <v>69</v>
      </c>
      <c r="D529" s="46" t="s">
        <v>88</v>
      </c>
      <c r="E529" s="41">
        <f>'[3]Лист2'!$K$11</f>
        <v>7.06344</v>
      </c>
      <c r="F529" s="41">
        <f>E529*0.9</f>
        <v>6.357096</v>
      </c>
      <c r="G529" s="41">
        <f>E529*0.85</f>
        <v>6.003924</v>
      </c>
      <c r="H529" s="41">
        <f t="shared" si="103"/>
        <v>5.650752000000001</v>
      </c>
      <c r="I529" s="125"/>
    </row>
    <row r="530" spans="2:9" s="6" customFormat="1" ht="37.5" outlineLevel="1">
      <c r="B530" s="178" t="s">
        <v>94</v>
      </c>
      <c r="C530" s="40" t="s">
        <v>78</v>
      </c>
      <c r="D530" s="46" t="s">
        <v>88</v>
      </c>
      <c r="E530" s="41">
        <f>'[3]Лист1'!$K$28</f>
        <v>6.6816</v>
      </c>
      <c r="F530" s="41">
        <f aca="true" t="shared" si="107" ref="F530:F540">E530*0.9</f>
        <v>6.01344</v>
      </c>
      <c r="G530" s="41">
        <f aca="true" t="shared" si="108" ref="G530:G540">E530*0.85</f>
        <v>5.67936</v>
      </c>
      <c r="H530" s="41">
        <f t="shared" si="103"/>
        <v>5.345280000000001</v>
      </c>
      <c r="I530" s="125"/>
    </row>
    <row r="531" spans="2:9" s="6" customFormat="1" ht="37.5" outlineLevel="1">
      <c r="B531" s="178" t="s">
        <v>95</v>
      </c>
      <c r="C531" s="40" t="s">
        <v>78</v>
      </c>
      <c r="D531" s="46" t="s">
        <v>88</v>
      </c>
      <c r="E531" s="41">
        <f>'[3]Лист1'!$K$29</f>
        <v>6.6816</v>
      </c>
      <c r="F531" s="41">
        <f t="shared" si="107"/>
        <v>6.01344</v>
      </c>
      <c r="G531" s="41">
        <f t="shared" si="108"/>
        <v>5.67936</v>
      </c>
      <c r="H531" s="41">
        <f t="shared" si="103"/>
        <v>5.345280000000001</v>
      </c>
      <c r="I531" s="125"/>
    </row>
    <row r="532" spans="2:9" s="6" customFormat="1" ht="37.5" outlineLevel="1">
      <c r="B532" s="42" t="s">
        <v>96</v>
      </c>
      <c r="C532" s="40" t="s">
        <v>78</v>
      </c>
      <c r="D532" s="46" t="s">
        <v>88</v>
      </c>
      <c r="E532" s="41">
        <f>'[3]Лист1'!$K$30</f>
        <v>6.536</v>
      </c>
      <c r="F532" s="41">
        <f>E532*0.9</f>
        <v>5.8824</v>
      </c>
      <c r="G532" s="41">
        <f>E532*0.85</f>
        <v>5.555599999999999</v>
      </c>
      <c r="H532" s="41">
        <f t="shared" si="103"/>
        <v>5.2288</v>
      </c>
      <c r="I532" s="125"/>
    </row>
    <row r="533" spans="2:9" s="6" customFormat="1" ht="37.5" outlineLevel="1">
      <c r="B533" s="42" t="s">
        <v>470</v>
      </c>
      <c r="C533" s="40" t="s">
        <v>69</v>
      </c>
      <c r="D533" s="46" t="s">
        <v>88</v>
      </c>
      <c r="E533" s="41">
        <f>'[3]Лист2'!$K$10</f>
        <v>5.681</v>
      </c>
      <c r="F533" s="41">
        <f>E533*0.9</f>
        <v>5.1129</v>
      </c>
      <c r="G533" s="41">
        <f>E533*0.85</f>
        <v>4.82885</v>
      </c>
      <c r="H533" s="41">
        <f t="shared" si="103"/>
        <v>4.5448</v>
      </c>
      <c r="I533" s="125"/>
    </row>
    <row r="534" spans="2:9" s="6" customFormat="1" ht="37.5" outlineLevel="1">
      <c r="B534" s="178" t="s">
        <v>97</v>
      </c>
      <c r="C534" s="40" t="s">
        <v>78</v>
      </c>
      <c r="D534" s="46" t="s">
        <v>88</v>
      </c>
      <c r="E534" s="41">
        <f>'[3]Лист1'!$K$31</f>
        <v>6.6816</v>
      </c>
      <c r="F534" s="41">
        <f t="shared" si="107"/>
        <v>6.01344</v>
      </c>
      <c r="G534" s="41">
        <f t="shared" si="108"/>
        <v>5.67936</v>
      </c>
      <c r="H534" s="41">
        <f t="shared" si="103"/>
        <v>5.345280000000001</v>
      </c>
      <c r="I534" s="125"/>
    </row>
    <row r="535" spans="2:9" s="6" customFormat="1" ht="37.5" outlineLevel="1">
      <c r="B535" s="178" t="s">
        <v>98</v>
      </c>
      <c r="C535" s="40" t="s">
        <v>78</v>
      </c>
      <c r="D535" s="46" t="s">
        <v>88</v>
      </c>
      <c r="E535" s="41">
        <f>'[3]Лист1'!$K$32</f>
        <v>6.6816</v>
      </c>
      <c r="F535" s="41">
        <f t="shared" si="107"/>
        <v>6.01344</v>
      </c>
      <c r="G535" s="41">
        <f t="shared" si="108"/>
        <v>5.67936</v>
      </c>
      <c r="H535" s="41">
        <f t="shared" si="103"/>
        <v>5.345280000000001</v>
      </c>
      <c r="I535" s="125"/>
    </row>
    <row r="536" spans="2:9" s="6" customFormat="1" ht="37.5" outlineLevel="1">
      <c r="B536" s="42" t="s">
        <v>471</v>
      </c>
      <c r="C536" s="40" t="s">
        <v>78</v>
      </c>
      <c r="D536" s="46" t="s">
        <v>88</v>
      </c>
      <c r="E536" s="41">
        <f>'[3]Лист2'!$K$14</f>
        <v>6.1776</v>
      </c>
      <c r="F536" s="41">
        <f>E536*0.9</f>
        <v>5.55984</v>
      </c>
      <c r="G536" s="41">
        <f>E536*0.85</f>
        <v>5.25096</v>
      </c>
      <c r="H536" s="41">
        <f t="shared" si="103"/>
        <v>4.942080000000001</v>
      </c>
      <c r="I536" s="125"/>
    </row>
    <row r="537" spans="2:9" s="6" customFormat="1" ht="37.5" outlineLevel="1">
      <c r="B537" s="42" t="s">
        <v>472</v>
      </c>
      <c r="C537" s="40" t="s">
        <v>78</v>
      </c>
      <c r="D537" s="46" t="s">
        <v>74</v>
      </c>
      <c r="E537" s="41">
        <f>'[3]Лист2'!$K$13</f>
        <v>19.2456</v>
      </c>
      <c r="F537" s="41">
        <f>E537*0.9</f>
        <v>17.32104</v>
      </c>
      <c r="G537" s="41">
        <f>E537*0.85</f>
        <v>16.35876</v>
      </c>
      <c r="H537" s="41">
        <f t="shared" si="103"/>
        <v>15.39648</v>
      </c>
      <c r="I537" s="125"/>
    </row>
    <row r="538" spans="2:9" s="6" customFormat="1" ht="37.5" outlineLevel="1">
      <c r="B538" s="178" t="s">
        <v>473</v>
      </c>
      <c r="C538" s="40" t="s">
        <v>78</v>
      </c>
      <c r="D538" s="46" t="s">
        <v>88</v>
      </c>
      <c r="E538" s="41">
        <f>'[3]Лист1'!$K$33</f>
        <v>10.843200000000001</v>
      </c>
      <c r="F538" s="41">
        <f t="shared" si="107"/>
        <v>9.758880000000001</v>
      </c>
      <c r="G538" s="41">
        <f t="shared" si="108"/>
        <v>9.21672</v>
      </c>
      <c r="H538" s="41">
        <f t="shared" si="103"/>
        <v>8.674560000000001</v>
      </c>
      <c r="I538" s="125"/>
    </row>
    <row r="539" spans="2:9" s="6" customFormat="1" ht="56.25" outlineLevel="1">
      <c r="B539" s="42" t="s">
        <v>474</v>
      </c>
      <c r="C539" s="40" t="s">
        <v>69</v>
      </c>
      <c r="D539" s="46" t="s">
        <v>88</v>
      </c>
      <c r="E539" s="41">
        <f>'[3]Лист2'!$K$12</f>
        <v>10.35072</v>
      </c>
      <c r="F539" s="41">
        <f>E539*0.9</f>
        <v>9.315648000000001</v>
      </c>
      <c r="G539" s="41">
        <f>E539*0.85</f>
        <v>8.798112</v>
      </c>
      <c r="H539" s="41">
        <f t="shared" si="103"/>
        <v>8.280576000000002</v>
      </c>
      <c r="I539" s="125"/>
    </row>
    <row r="540" spans="2:9" s="6" customFormat="1" ht="37.5" outlineLevel="1">
      <c r="B540" s="42" t="s">
        <v>475</v>
      </c>
      <c r="C540" s="40" t="s">
        <v>78</v>
      </c>
      <c r="D540" s="46" t="s">
        <v>88</v>
      </c>
      <c r="E540" s="41">
        <f>'[3]Лист2'!$K$16</f>
        <v>8.4024</v>
      </c>
      <c r="F540" s="41">
        <f t="shared" si="107"/>
        <v>7.56216</v>
      </c>
      <c r="G540" s="41">
        <f t="shared" si="108"/>
        <v>7.14204</v>
      </c>
      <c r="H540" s="41">
        <f t="shared" si="103"/>
        <v>6.721920000000001</v>
      </c>
      <c r="I540" s="125"/>
    </row>
    <row r="541" spans="2:9" s="6" customFormat="1" ht="37.5" outlineLevel="1">
      <c r="B541" s="180" t="s">
        <v>476</v>
      </c>
      <c r="C541" s="46" t="s">
        <v>78</v>
      </c>
      <c r="D541" s="46" t="s">
        <v>88</v>
      </c>
      <c r="E541" s="47">
        <f>'[3]Лист1'!$K$34</f>
        <v>7.905599999999999</v>
      </c>
      <c r="F541" s="47">
        <f>E541*0.9</f>
        <v>7.115039999999999</v>
      </c>
      <c r="G541" s="47">
        <f>E541*0.85</f>
        <v>6.719759999999999</v>
      </c>
      <c r="H541" s="47">
        <f t="shared" si="103"/>
        <v>6.324479999999999</v>
      </c>
      <c r="I541" s="125"/>
    </row>
    <row r="542" spans="2:9" s="6" customFormat="1" ht="20.25" outlineLevel="1">
      <c r="B542" s="48" t="s">
        <v>99</v>
      </c>
      <c r="C542" s="49"/>
      <c r="D542" s="49"/>
      <c r="E542" s="49"/>
      <c r="F542" s="49"/>
      <c r="G542" s="49"/>
      <c r="H542" s="49"/>
      <c r="I542" s="125"/>
    </row>
    <row r="543" spans="2:9" s="6" customFormat="1" ht="18.75" outlineLevel="1">
      <c r="B543" s="178" t="s">
        <v>100</v>
      </c>
      <c r="C543" s="40" t="s">
        <v>69</v>
      </c>
      <c r="D543" s="40" t="s">
        <v>35</v>
      </c>
      <c r="E543" s="41">
        <f>'[3]Лист1'!$K$35</f>
        <v>12.0904</v>
      </c>
      <c r="F543" s="47">
        <f aca="true" t="shared" si="109" ref="F543:F549">E543*0.9</f>
        <v>10.88136</v>
      </c>
      <c r="G543" s="47">
        <f aca="true" t="shared" si="110" ref="G543:G549">E543*0.85</f>
        <v>10.27684</v>
      </c>
      <c r="H543" s="47">
        <f aca="true" t="shared" si="111" ref="H543:H549">E543*0.8</f>
        <v>9.672320000000001</v>
      </c>
      <c r="I543" s="125"/>
    </row>
    <row r="544" spans="2:9" s="6" customFormat="1" ht="18.75" outlineLevel="1">
      <c r="B544" s="178" t="s">
        <v>101</v>
      </c>
      <c r="C544" s="40" t="s">
        <v>69</v>
      </c>
      <c r="D544" s="40" t="s">
        <v>13</v>
      </c>
      <c r="E544" s="41">
        <f>'[3]Лист1'!$K$36</f>
        <v>6.4368</v>
      </c>
      <c r="F544" s="47">
        <f t="shared" si="109"/>
        <v>5.79312</v>
      </c>
      <c r="G544" s="47">
        <f t="shared" si="110"/>
        <v>5.47128</v>
      </c>
      <c r="H544" s="47">
        <f t="shared" si="111"/>
        <v>5.14944</v>
      </c>
      <c r="I544" s="125"/>
    </row>
    <row r="545" spans="2:9" s="6" customFormat="1" ht="18.75" outlineLevel="1">
      <c r="B545" s="178" t="s">
        <v>102</v>
      </c>
      <c r="C545" s="40" t="s">
        <v>69</v>
      </c>
      <c r="D545" s="40" t="s">
        <v>13</v>
      </c>
      <c r="E545" s="41">
        <f>'[3]Лист1'!$K$37</f>
        <v>6.6816</v>
      </c>
      <c r="F545" s="41">
        <f t="shared" si="109"/>
        <v>6.01344</v>
      </c>
      <c r="G545" s="41">
        <f t="shared" si="110"/>
        <v>5.67936</v>
      </c>
      <c r="H545" s="41">
        <f t="shared" si="111"/>
        <v>5.345280000000001</v>
      </c>
      <c r="I545" s="125"/>
    </row>
    <row r="546" spans="2:9" s="6" customFormat="1" ht="37.5" outlineLevel="1">
      <c r="B546" s="178" t="s">
        <v>103</v>
      </c>
      <c r="C546" s="40" t="s">
        <v>78</v>
      </c>
      <c r="D546" s="40" t="s">
        <v>13</v>
      </c>
      <c r="E546" s="41">
        <f>'[3]Лист1'!$K$38</f>
        <v>14.425600000000001</v>
      </c>
      <c r="F546" s="41">
        <f t="shared" si="109"/>
        <v>12.98304</v>
      </c>
      <c r="G546" s="41">
        <f t="shared" si="110"/>
        <v>12.26176</v>
      </c>
      <c r="H546" s="41">
        <f t="shared" si="111"/>
        <v>11.540480000000002</v>
      </c>
      <c r="I546" s="125"/>
    </row>
    <row r="547" spans="2:9" s="6" customFormat="1" ht="37.5" outlineLevel="1">
      <c r="B547" s="181" t="s">
        <v>104</v>
      </c>
      <c r="C547" s="40" t="s">
        <v>26</v>
      </c>
      <c r="D547" s="40" t="s">
        <v>13</v>
      </c>
      <c r="E547" s="41">
        <f>'[3]Лист1'!$K$39</f>
        <v>16.166400000000003</v>
      </c>
      <c r="F547" s="41">
        <f t="shared" si="109"/>
        <v>14.549760000000003</v>
      </c>
      <c r="G547" s="41">
        <f t="shared" si="110"/>
        <v>13.741440000000003</v>
      </c>
      <c r="H547" s="41">
        <f t="shared" si="111"/>
        <v>12.933120000000002</v>
      </c>
      <c r="I547" s="125"/>
    </row>
    <row r="548" spans="2:9" s="6" customFormat="1" ht="18.75" outlineLevel="1">
      <c r="B548" s="181" t="s">
        <v>105</v>
      </c>
      <c r="C548" s="40" t="s">
        <v>26</v>
      </c>
      <c r="D548" s="40" t="s">
        <v>13</v>
      </c>
      <c r="E548" s="41">
        <f>'[3]Лист1'!$K$40</f>
        <v>15.731200000000001</v>
      </c>
      <c r="F548" s="41">
        <f t="shared" si="109"/>
        <v>14.158080000000002</v>
      </c>
      <c r="G548" s="41">
        <f t="shared" si="110"/>
        <v>13.37152</v>
      </c>
      <c r="H548" s="41">
        <f t="shared" si="111"/>
        <v>12.584960000000002</v>
      </c>
      <c r="I548" s="125"/>
    </row>
    <row r="549" spans="2:9" s="6" customFormat="1" ht="37.5" outlineLevel="1">
      <c r="B549" s="39" t="s">
        <v>477</v>
      </c>
      <c r="C549" s="40" t="s">
        <v>69</v>
      </c>
      <c r="D549" s="40" t="s">
        <v>13</v>
      </c>
      <c r="E549" s="41">
        <f>'[3]Лист1'!$K$42</f>
        <v>8.0864</v>
      </c>
      <c r="F549" s="41">
        <f t="shared" si="109"/>
        <v>7.27776</v>
      </c>
      <c r="G549" s="41">
        <f t="shared" si="110"/>
        <v>6.8734399999999996</v>
      </c>
      <c r="H549" s="41">
        <f t="shared" si="111"/>
        <v>6.46912</v>
      </c>
      <c r="I549" s="125"/>
    </row>
    <row r="550" spans="2:9" s="6" customFormat="1" ht="20.25" outlineLevel="1">
      <c r="B550" s="48" t="s">
        <v>478</v>
      </c>
      <c r="C550" s="49"/>
      <c r="D550" s="49"/>
      <c r="E550" s="49"/>
      <c r="F550" s="49"/>
      <c r="G550" s="49"/>
      <c r="H550" s="49"/>
      <c r="I550" s="125"/>
    </row>
    <row r="551" spans="2:9" s="6" customFormat="1" ht="18.75" outlineLevel="1">
      <c r="B551" s="39" t="s">
        <v>479</v>
      </c>
      <c r="C551" s="40" t="s">
        <v>69</v>
      </c>
      <c r="D551" s="40" t="s">
        <v>13</v>
      </c>
      <c r="E551" s="41">
        <f>'[3]Лист2'!$K$17</f>
        <v>6.501600000000001</v>
      </c>
      <c r="F551" s="41">
        <f>E551*0.9</f>
        <v>5.851440000000001</v>
      </c>
      <c r="G551" s="41">
        <f>E551*0.85</f>
        <v>5.52636</v>
      </c>
      <c r="H551" s="41">
        <f>E551*0.8</f>
        <v>5.201280000000001</v>
      </c>
      <c r="I551" s="125"/>
    </row>
    <row r="552" spans="2:9" s="6" customFormat="1" ht="18.75" outlineLevel="1">
      <c r="B552" s="39" t="s">
        <v>480</v>
      </c>
      <c r="C552" s="40" t="s">
        <v>81</v>
      </c>
      <c r="D552" s="40" t="s">
        <v>13</v>
      </c>
      <c r="E552" s="41">
        <f>'[3]Лист2'!$K$18</f>
        <v>8.4024</v>
      </c>
      <c r="F552" s="41">
        <f>E552*0.9</f>
        <v>7.56216</v>
      </c>
      <c r="G552" s="41">
        <f>E552*0.85</f>
        <v>7.14204</v>
      </c>
      <c r="H552" s="41">
        <f>E552*0.8</f>
        <v>6.721920000000001</v>
      </c>
      <c r="I552" s="125"/>
    </row>
    <row r="553" spans="2:9" s="6" customFormat="1" ht="20.25" outlineLevel="1">
      <c r="B553" s="48" t="s">
        <v>106</v>
      </c>
      <c r="C553" s="49"/>
      <c r="D553" s="49"/>
      <c r="E553" s="49"/>
      <c r="F553" s="49"/>
      <c r="G553" s="49"/>
      <c r="H553" s="49"/>
      <c r="I553" s="125"/>
    </row>
    <row r="554" spans="2:9" s="6" customFormat="1" ht="37.5" outlineLevel="1">
      <c r="B554" s="39" t="s">
        <v>107</v>
      </c>
      <c r="C554" s="40" t="s">
        <v>78</v>
      </c>
      <c r="D554" s="40" t="s">
        <v>13</v>
      </c>
      <c r="E554" s="41">
        <f>'[3]Лист1'!$K$43</f>
        <v>16.2228</v>
      </c>
      <c r="F554" s="41">
        <f>E554*0.9</f>
        <v>14.60052</v>
      </c>
      <c r="G554" s="41">
        <f>E554*0.85</f>
        <v>13.78938</v>
      </c>
      <c r="H554" s="41">
        <f>E554*0.8</f>
        <v>12.97824</v>
      </c>
      <c r="I554" s="125"/>
    </row>
    <row r="555" spans="2:9" s="6" customFormat="1" ht="18" customHeight="1" outlineLevel="1">
      <c r="B555" s="39" t="s">
        <v>108</v>
      </c>
      <c r="C555" s="40" t="s">
        <v>69</v>
      </c>
      <c r="D555" s="40" t="s">
        <v>13</v>
      </c>
      <c r="E555" s="41">
        <f>'[3]Лист1'!$K$42</f>
        <v>8.0864</v>
      </c>
      <c r="F555" s="41">
        <f>E555*0.9</f>
        <v>7.27776</v>
      </c>
      <c r="G555" s="41">
        <f>E555*0.85</f>
        <v>6.8734399999999996</v>
      </c>
      <c r="H555" s="41">
        <f>E555*0.8</f>
        <v>6.46912</v>
      </c>
      <c r="I555" s="125"/>
    </row>
    <row r="556" spans="2:9" s="6" customFormat="1" ht="20.25" outlineLevel="1">
      <c r="B556" s="48" t="s">
        <v>106</v>
      </c>
      <c r="C556" s="49"/>
      <c r="D556" s="49"/>
      <c r="E556" s="49"/>
      <c r="F556" s="49"/>
      <c r="G556" s="49"/>
      <c r="H556" s="49"/>
      <c r="I556" s="125"/>
    </row>
    <row r="557" spans="2:9" s="6" customFormat="1" ht="37.5" outlineLevel="1">
      <c r="B557" s="39" t="s">
        <v>107</v>
      </c>
      <c r="C557" s="40" t="s">
        <v>78</v>
      </c>
      <c r="D557" s="40" t="s">
        <v>13</v>
      </c>
      <c r="E557" s="41">
        <f>'[3]Лист1'!$K$43</f>
        <v>16.2228</v>
      </c>
      <c r="F557" s="41">
        <f>E557*0.9</f>
        <v>14.60052</v>
      </c>
      <c r="G557" s="41">
        <f>E557*0.85</f>
        <v>13.78938</v>
      </c>
      <c r="H557" s="41">
        <f>E557*0.8</f>
        <v>12.97824</v>
      </c>
      <c r="I557" s="125"/>
    </row>
    <row r="558" spans="2:9" s="6" customFormat="1" ht="25.5" customHeight="1">
      <c r="B558" s="137" t="s">
        <v>383</v>
      </c>
      <c r="C558" s="136"/>
      <c r="D558" s="136"/>
      <c r="E558" s="136"/>
      <c r="F558" s="136"/>
      <c r="G558" s="136"/>
      <c r="H558" s="138">
        <f>SUMPRODUCT(H14:H557,I14:I557)</f>
        <v>0</v>
      </c>
      <c r="I558" s="125"/>
    </row>
    <row r="559" spans="2:11" s="1" customFormat="1" ht="30.75" customHeight="1">
      <c r="B559" s="13"/>
      <c r="C559" s="13"/>
      <c r="D559" s="13"/>
      <c r="E559" s="20"/>
      <c r="F559" s="13"/>
      <c r="G559" s="13"/>
      <c r="H559" s="6"/>
      <c r="I559" s="123"/>
      <c r="J559" s="6"/>
      <c r="K559" s="6"/>
    </row>
    <row r="560" spans="5:9" s="6" customFormat="1" ht="14.25">
      <c r="E560" s="21"/>
      <c r="I560" s="123"/>
    </row>
    <row r="561" spans="5:9" s="6" customFormat="1" ht="14.25">
      <c r="E561" s="21"/>
      <c r="I561" s="123"/>
    </row>
    <row r="562" spans="5:9" s="6" customFormat="1" ht="35.25" customHeight="1">
      <c r="E562" s="21"/>
      <c r="I562" s="123"/>
    </row>
    <row r="563" spans="5:9" s="6" customFormat="1" ht="14.25">
      <c r="E563" s="21"/>
      <c r="I563" s="123"/>
    </row>
    <row r="564" spans="5:9" s="6" customFormat="1" ht="14.25">
      <c r="E564" s="21"/>
      <c r="I564" s="123"/>
    </row>
    <row r="565" spans="5:9" s="6" customFormat="1" ht="14.25">
      <c r="E565" s="21"/>
      <c r="I565" s="123"/>
    </row>
    <row r="566" spans="5:9" s="6" customFormat="1" ht="14.25">
      <c r="E566" s="21"/>
      <c r="I566" s="123"/>
    </row>
    <row r="567" spans="5:9" s="6" customFormat="1" ht="14.25">
      <c r="E567" s="21"/>
      <c r="I567" s="123"/>
    </row>
    <row r="568" spans="5:9" s="6" customFormat="1" ht="16.5" customHeight="1">
      <c r="E568" s="21"/>
      <c r="I568" s="123"/>
    </row>
    <row r="569" spans="5:9" s="6" customFormat="1" ht="14.25">
      <c r="E569" s="21"/>
      <c r="I569" s="123"/>
    </row>
    <row r="570" spans="5:9" s="6" customFormat="1" ht="14.25">
      <c r="E570" s="21"/>
      <c r="I570" s="123"/>
    </row>
    <row r="571" spans="5:9" s="6" customFormat="1" ht="14.25">
      <c r="E571" s="21"/>
      <c r="I571" s="123"/>
    </row>
    <row r="572" spans="5:9" s="6" customFormat="1" ht="14.25">
      <c r="E572" s="21"/>
      <c r="I572" s="123"/>
    </row>
    <row r="573" spans="5:9" s="6" customFormat="1" ht="16.5" customHeight="1">
      <c r="E573" s="21"/>
      <c r="I573" s="123"/>
    </row>
    <row r="574" spans="5:9" s="6" customFormat="1" ht="14.25">
      <c r="E574" s="21"/>
      <c r="I574" s="123"/>
    </row>
    <row r="575" spans="5:9" s="6" customFormat="1" ht="16.5" customHeight="1">
      <c r="E575" s="21"/>
      <c r="I575" s="123"/>
    </row>
    <row r="576" spans="5:9" s="6" customFormat="1" ht="14.25">
      <c r="E576" s="21"/>
      <c r="I576" s="123"/>
    </row>
    <row r="577" spans="5:9" s="6" customFormat="1" ht="14.25">
      <c r="E577" s="21"/>
      <c r="I577" s="123"/>
    </row>
    <row r="578" spans="5:9" s="6" customFormat="1" ht="14.25">
      <c r="E578" s="21"/>
      <c r="I578" s="123"/>
    </row>
    <row r="579" spans="5:9" s="6" customFormat="1" ht="14.25">
      <c r="E579" s="21"/>
      <c r="I579" s="123"/>
    </row>
    <row r="580" spans="5:9" s="6" customFormat="1" ht="14.25">
      <c r="E580" s="21"/>
      <c r="I580" s="123"/>
    </row>
    <row r="581" spans="5:9" s="6" customFormat="1" ht="14.25">
      <c r="E581" s="21"/>
      <c r="I581" s="123"/>
    </row>
    <row r="582" spans="5:9" s="6" customFormat="1" ht="16.5" customHeight="1">
      <c r="E582" s="21"/>
      <c r="I582" s="123"/>
    </row>
    <row r="583" spans="5:9" s="6" customFormat="1" ht="14.25">
      <c r="E583" s="21"/>
      <c r="I583" s="123"/>
    </row>
    <row r="584" spans="5:9" s="6" customFormat="1" ht="14.25">
      <c r="E584" s="21"/>
      <c r="I584" s="123"/>
    </row>
    <row r="585" spans="5:9" s="6" customFormat="1" ht="16.5" customHeight="1">
      <c r="E585" s="21"/>
      <c r="I585" s="123"/>
    </row>
    <row r="586" spans="5:9" s="6" customFormat="1" ht="36" customHeight="1">
      <c r="E586" s="21"/>
      <c r="I586" s="123"/>
    </row>
    <row r="587" spans="5:9" s="6" customFormat="1" ht="16.5" customHeight="1">
      <c r="E587" s="21"/>
      <c r="I587" s="123"/>
    </row>
    <row r="588" spans="5:9" s="6" customFormat="1" ht="14.25">
      <c r="E588" s="21"/>
      <c r="I588" s="123"/>
    </row>
    <row r="589" spans="5:9" s="6" customFormat="1" ht="16.5" customHeight="1">
      <c r="E589" s="21"/>
      <c r="I589" s="123"/>
    </row>
    <row r="590" spans="5:9" s="6" customFormat="1" ht="16.5" customHeight="1">
      <c r="E590" s="21"/>
      <c r="I590" s="123"/>
    </row>
    <row r="591" spans="5:9" s="6" customFormat="1" ht="16.5" customHeight="1">
      <c r="E591" s="21"/>
      <c r="I591" s="123"/>
    </row>
    <row r="592" spans="2:9" s="6" customFormat="1" ht="16.5" customHeight="1">
      <c r="B592" s="1"/>
      <c r="C592" s="1"/>
      <c r="D592" s="1"/>
      <c r="E592" s="22"/>
      <c r="F592" s="1"/>
      <c r="G592" s="1"/>
      <c r="H592" s="1"/>
      <c r="I592" s="123"/>
    </row>
    <row r="593" spans="5:9" s="6" customFormat="1" ht="16.5" customHeight="1">
      <c r="E593" s="21"/>
      <c r="I593" s="123"/>
    </row>
    <row r="594" spans="5:9" s="6" customFormat="1" ht="16.5" customHeight="1">
      <c r="E594" s="21"/>
      <c r="I594" s="123"/>
    </row>
    <row r="595" spans="5:9" s="6" customFormat="1" ht="16.5" customHeight="1">
      <c r="E595" s="21"/>
      <c r="I595" s="123"/>
    </row>
    <row r="596" spans="5:9" s="6" customFormat="1" ht="16.5" customHeight="1">
      <c r="E596" s="21"/>
      <c r="I596" s="123"/>
    </row>
    <row r="597" spans="5:9" s="6" customFormat="1" ht="16.5" customHeight="1">
      <c r="E597" s="21"/>
      <c r="I597" s="123"/>
    </row>
    <row r="598" spans="5:9" s="6" customFormat="1" ht="16.5" customHeight="1">
      <c r="E598" s="21"/>
      <c r="I598" s="123"/>
    </row>
    <row r="599" spans="5:9" s="6" customFormat="1" ht="16.5" customHeight="1">
      <c r="E599" s="21"/>
      <c r="I599" s="123"/>
    </row>
    <row r="600" spans="5:9" s="6" customFormat="1" ht="16.5" customHeight="1">
      <c r="E600" s="21"/>
      <c r="I600" s="123"/>
    </row>
    <row r="601" spans="5:9" s="6" customFormat="1" ht="16.5" customHeight="1">
      <c r="E601" s="21"/>
      <c r="I601" s="123"/>
    </row>
    <row r="602" spans="5:9" s="6" customFormat="1" ht="16.5" customHeight="1">
      <c r="E602" s="21"/>
      <c r="I602" s="123"/>
    </row>
    <row r="603" spans="5:9" s="6" customFormat="1" ht="16.5" customHeight="1">
      <c r="E603" s="21"/>
      <c r="I603" s="123"/>
    </row>
    <row r="604" spans="5:9" s="6" customFormat="1" ht="16.5" customHeight="1">
      <c r="E604" s="21"/>
      <c r="I604" s="123"/>
    </row>
    <row r="605" spans="5:9" s="6" customFormat="1" ht="16.5" customHeight="1">
      <c r="E605" s="21"/>
      <c r="I605" s="123"/>
    </row>
    <row r="606" spans="5:9" s="6" customFormat="1" ht="16.5" customHeight="1">
      <c r="E606" s="21"/>
      <c r="I606" s="123"/>
    </row>
    <row r="607" spans="5:9" s="6" customFormat="1" ht="16.5" customHeight="1">
      <c r="E607" s="21"/>
      <c r="I607" s="123"/>
    </row>
    <row r="608" spans="5:9" s="6" customFormat="1" ht="16.5" customHeight="1">
      <c r="E608" s="21"/>
      <c r="I608" s="123"/>
    </row>
    <row r="609" spans="5:9" s="6" customFormat="1" ht="16.5" customHeight="1">
      <c r="E609" s="21"/>
      <c r="I609" s="123"/>
    </row>
    <row r="610" spans="5:9" s="6" customFormat="1" ht="13.5" customHeight="1">
      <c r="E610" s="21"/>
      <c r="I610" s="123"/>
    </row>
    <row r="611" spans="5:9" s="6" customFormat="1" ht="45" customHeight="1">
      <c r="E611" s="21"/>
      <c r="I611" s="123"/>
    </row>
    <row r="612" spans="5:9" s="6" customFormat="1" ht="63" customHeight="1">
      <c r="E612" s="21"/>
      <c r="I612" s="123"/>
    </row>
    <row r="613" spans="5:9" s="6" customFormat="1" ht="16.5" customHeight="1">
      <c r="E613" s="21"/>
      <c r="I613" s="123"/>
    </row>
    <row r="614" spans="5:9" s="6" customFormat="1" ht="16.5" customHeight="1">
      <c r="E614" s="21"/>
      <c r="I614" s="123"/>
    </row>
    <row r="615" spans="5:9" s="6" customFormat="1" ht="16.5" customHeight="1">
      <c r="E615" s="21"/>
      <c r="I615" s="123"/>
    </row>
    <row r="616" spans="5:9" s="6" customFormat="1" ht="16.5" customHeight="1">
      <c r="E616" s="21"/>
      <c r="I616" s="123"/>
    </row>
    <row r="617" spans="5:9" s="6" customFormat="1" ht="16.5" customHeight="1">
      <c r="E617" s="21"/>
      <c r="I617" s="123"/>
    </row>
    <row r="618" spans="5:9" s="6" customFormat="1" ht="16.5" customHeight="1">
      <c r="E618" s="21"/>
      <c r="I618" s="123"/>
    </row>
    <row r="619" spans="5:9" s="6" customFormat="1" ht="16.5" customHeight="1">
      <c r="E619" s="21"/>
      <c r="I619" s="123"/>
    </row>
    <row r="620" spans="5:9" s="6" customFormat="1" ht="16.5" customHeight="1">
      <c r="E620" s="21"/>
      <c r="I620" s="123"/>
    </row>
    <row r="621" spans="5:9" s="6" customFormat="1" ht="16.5" customHeight="1">
      <c r="E621" s="21"/>
      <c r="I621" s="123"/>
    </row>
    <row r="622" spans="5:9" s="6" customFormat="1" ht="16.5" customHeight="1">
      <c r="E622" s="21"/>
      <c r="I622" s="123"/>
    </row>
    <row r="623" spans="5:9" s="6" customFormat="1" ht="16.5" customHeight="1">
      <c r="E623" s="21"/>
      <c r="I623" s="123"/>
    </row>
    <row r="624" spans="5:9" s="6" customFormat="1" ht="16.5" customHeight="1">
      <c r="E624" s="21"/>
      <c r="I624" s="123"/>
    </row>
    <row r="625" spans="5:9" s="6" customFormat="1" ht="16.5" customHeight="1">
      <c r="E625" s="21"/>
      <c r="I625" s="123"/>
    </row>
    <row r="626" spans="5:9" s="6" customFormat="1" ht="16.5" customHeight="1">
      <c r="E626" s="21"/>
      <c r="I626" s="123"/>
    </row>
    <row r="627" spans="5:9" s="6" customFormat="1" ht="16.5" customHeight="1">
      <c r="E627" s="21"/>
      <c r="I627" s="123"/>
    </row>
    <row r="628" spans="5:9" s="6" customFormat="1" ht="16.5" customHeight="1">
      <c r="E628" s="21"/>
      <c r="I628" s="123"/>
    </row>
    <row r="629" spans="5:9" s="6" customFormat="1" ht="16.5" customHeight="1">
      <c r="E629" s="21"/>
      <c r="I629" s="126"/>
    </row>
    <row r="630" spans="2:9" s="1" customFormat="1" ht="16.5" customHeight="1">
      <c r="B630" s="6"/>
      <c r="C630" s="6"/>
      <c r="D630" s="6"/>
      <c r="E630" s="21"/>
      <c r="F630" s="6"/>
      <c r="G630" s="6"/>
      <c r="H630" s="6"/>
      <c r="I630" s="123"/>
    </row>
    <row r="631" spans="5:9" s="6" customFormat="1" ht="16.5" customHeight="1">
      <c r="E631" s="21"/>
      <c r="I631" s="123"/>
    </row>
    <row r="632" spans="5:9" s="6" customFormat="1" ht="16.5" customHeight="1">
      <c r="E632" s="21"/>
      <c r="I632" s="123"/>
    </row>
    <row r="633" spans="5:9" s="6" customFormat="1" ht="16.5" customHeight="1">
      <c r="E633" s="21"/>
      <c r="I633" s="123"/>
    </row>
    <row r="634" spans="5:9" s="6" customFormat="1" ht="16.5" customHeight="1">
      <c r="E634" s="21"/>
      <c r="I634" s="123"/>
    </row>
    <row r="635" spans="5:9" s="6" customFormat="1" ht="16.5" customHeight="1">
      <c r="E635" s="21"/>
      <c r="I635" s="123"/>
    </row>
    <row r="636" spans="5:9" s="6" customFormat="1" ht="16.5" customHeight="1">
      <c r="E636" s="21"/>
      <c r="I636" s="123"/>
    </row>
    <row r="637" spans="5:9" s="6" customFormat="1" ht="16.5" customHeight="1">
      <c r="E637" s="21"/>
      <c r="I637" s="123"/>
    </row>
    <row r="638" spans="5:9" s="6" customFormat="1" ht="16.5" customHeight="1">
      <c r="E638" s="21"/>
      <c r="I638" s="123"/>
    </row>
    <row r="639" spans="5:9" s="6" customFormat="1" ht="16.5" customHeight="1">
      <c r="E639" s="21"/>
      <c r="I639" s="123"/>
    </row>
    <row r="640" spans="5:9" s="6" customFormat="1" ht="16.5" customHeight="1">
      <c r="E640" s="21"/>
      <c r="I640" s="123"/>
    </row>
    <row r="641" spans="5:9" s="6" customFormat="1" ht="16.5" customHeight="1">
      <c r="E641" s="21"/>
      <c r="I641" s="123"/>
    </row>
    <row r="642" spans="5:9" s="6" customFormat="1" ht="16.5" customHeight="1">
      <c r="E642" s="21"/>
      <c r="I642" s="123"/>
    </row>
    <row r="643" spans="5:9" s="6" customFormat="1" ht="16.5" customHeight="1">
      <c r="E643" s="21"/>
      <c r="I643" s="123"/>
    </row>
    <row r="644" spans="5:9" s="6" customFormat="1" ht="16.5" customHeight="1">
      <c r="E644" s="21"/>
      <c r="I644" s="123"/>
    </row>
    <row r="645" spans="5:9" s="6" customFormat="1" ht="16.5" customHeight="1">
      <c r="E645" s="21"/>
      <c r="I645" s="123"/>
    </row>
    <row r="646" spans="5:9" s="6" customFormat="1" ht="16.5" customHeight="1">
      <c r="E646" s="21"/>
      <c r="I646" s="123"/>
    </row>
    <row r="647" spans="5:9" s="6" customFormat="1" ht="16.5" customHeight="1">
      <c r="E647" s="21"/>
      <c r="I647" s="123"/>
    </row>
    <row r="648" spans="5:9" s="6" customFormat="1" ht="16.5" customHeight="1">
      <c r="E648" s="21"/>
      <c r="I648" s="123"/>
    </row>
    <row r="649" spans="5:9" s="6" customFormat="1" ht="16.5" customHeight="1">
      <c r="E649" s="21"/>
      <c r="I649" s="123"/>
    </row>
    <row r="650" spans="5:9" s="6" customFormat="1" ht="16.5" customHeight="1">
      <c r="E650" s="21"/>
      <c r="I650" s="123"/>
    </row>
    <row r="651" spans="5:9" s="6" customFormat="1" ht="16.5" customHeight="1">
      <c r="E651" s="21"/>
      <c r="I651" s="123"/>
    </row>
    <row r="652" spans="5:9" s="6" customFormat="1" ht="16.5" customHeight="1">
      <c r="E652" s="21"/>
      <c r="I652" s="123"/>
    </row>
    <row r="653" spans="2:9" s="6" customFormat="1" ht="16.5" customHeight="1">
      <c r="B653" s="7"/>
      <c r="C653" s="7"/>
      <c r="D653" s="7"/>
      <c r="E653" s="21"/>
      <c r="F653" s="7"/>
      <c r="G653" s="7"/>
      <c r="H653" s="7"/>
      <c r="I653" s="123"/>
    </row>
    <row r="654" spans="2:9" s="6" customFormat="1" ht="16.5" customHeight="1">
      <c r="B654" s="7"/>
      <c r="C654" s="7"/>
      <c r="D654" s="7"/>
      <c r="E654" s="21"/>
      <c r="F654" s="7"/>
      <c r="G654" s="7"/>
      <c r="H654" s="7"/>
      <c r="I654" s="123"/>
    </row>
    <row r="655" spans="5:9" s="6" customFormat="1" ht="16.5" customHeight="1">
      <c r="E655" s="21"/>
      <c r="I655" s="123"/>
    </row>
    <row r="656" spans="5:9" s="6" customFormat="1" ht="16.5" customHeight="1">
      <c r="E656" s="21"/>
      <c r="I656" s="123"/>
    </row>
    <row r="657" spans="5:9" s="6" customFormat="1" ht="16.5" customHeight="1">
      <c r="E657" s="21"/>
      <c r="I657" s="123"/>
    </row>
    <row r="658" spans="5:9" s="6" customFormat="1" ht="16.5" customHeight="1">
      <c r="E658" s="21"/>
      <c r="I658" s="123"/>
    </row>
    <row r="659" spans="5:9" s="6" customFormat="1" ht="16.5" customHeight="1">
      <c r="E659" s="21"/>
      <c r="I659" s="123"/>
    </row>
    <row r="660" spans="5:9" s="6" customFormat="1" ht="16.5" customHeight="1">
      <c r="E660" s="21"/>
      <c r="I660" s="123"/>
    </row>
    <row r="661" spans="5:9" s="6" customFormat="1" ht="16.5" customHeight="1">
      <c r="E661" s="21"/>
      <c r="I661" s="123"/>
    </row>
    <row r="662" spans="5:9" s="6" customFormat="1" ht="16.5" customHeight="1">
      <c r="E662" s="21"/>
      <c r="I662" s="123"/>
    </row>
    <row r="663" spans="5:9" s="6" customFormat="1" ht="16.5" customHeight="1">
      <c r="E663" s="21"/>
      <c r="I663" s="123"/>
    </row>
    <row r="664" spans="5:9" s="6" customFormat="1" ht="16.5" customHeight="1">
      <c r="E664" s="21"/>
      <c r="I664" s="123"/>
    </row>
    <row r="665" spans="5:9" s="6" customFormat="1" ht="16.5" customHeight="1">
      <c r="E665" s="21"/>
      <c r="I665" s="123"/>
    </row>
    <row r="666" spans="5:9" s="6" customFormat="1" ht="16.5" customHeight="1">
      <c r="E666" s="21"/>
      <c r="I666" s="123"/>
    </row>
    <row r="667" spans="5:9" s="6" customFormat="1" ht="16.5" customHeight="1">
      <c r="E667" s="21"/>
      <c r="I667" s="123"/>
    </row>
    <row r="668" spans="5:9" s="6" customFormat="1" ht="16.5" customHeight="1">
      <c r="E668" s="21"/>
      <c r="I668" s="123"/>
    </row>
    <row r="669" spans="5:9" s="6" customFormat="1" ht="16.5" customHeight="1">
      <c r="E669" s="21"/>
      <c r="I669" s="123"/>
    </row>
    <row r="670" spans="5:9" s="6" customFormat="1" ht="16.5" customHeight="1">
      <c r="E670" s="21"/>
      <c r="I670" s="123"/>
    </row>
    <row r="671" spans="5:9" s="6" customFormat="1" ht="16.5" customHeight="1">
      <c r="E671" s="21"/>
      <c r="I671" s="123"/>
    </row>
    <row r="672" spans="5:9" s="6" customFormat="1" ht="16.5" customHeight="1">
      <c r="E672" s="21"/>
      <c r="I672" s="123"/>
    </row>
    <row r="673" spans="5:9" s="6" customFormat="1" ht="16.5" customHeight="1">
      <c r="E673" s="21"/>
      <c r="I673" s="123"/>
    </row>
    <row r="674" spans="5:9" s="6" customFormat="1" ht="16.5" customHeight="1">
      <c r="E674" s="21"/>
      <c r="I674" s="123"/>
    </row>
    <row r="675" spans="5:9" s="6" customFormat="1" ht="16.5" customHeight="1">
      <c r="E675" s="21"/>
      <c r="I675" s="123"/>
    </row>
    <row r="676" spans="5:9" s="6" customFormat="1" ht="16.5" customHeight="1">
      <c r="E676" s="21"/>
      <c r="I676" s="123"/>
    </row>
    <row r="677" spans="5:9" s="6" customFormat="1" ht="16.5" customHeight="1">
      <c r="E677" s="21"/>
      <c r="I677" s="123"/>
    </row>
    <row r="678" spans="5:9" s="6" customFormat="1" ht="16.5" customHeight="1">
      <c r="E678" s="21"/>
      <c r="I678" s="123"/>
    </row>
    <row r="679" spans="2:9" s="6" customFormat="1" ht="16.5" customHeight="1">
      <c r="B679" s="1"/>
      <c r="C679" s="1"/>
      <c r="D679" s="1"/>
      <c r="E679" s="22"/>
      <c r="F679" s="1"/>
      <c r="G679" s="1"/>
      <c r="H679" s="1"/>
      <c r="I679" s="123"/>
    </row>
    <row r="680" spans="5:9" s="6" customFormat="1" ht="16.5" customHeight="1">
      <c r="E680" s="21"/>
      <c r="I680" s="123"/>
    </row>
    <row r="681" spans="5:9" s="6" customFormat="1" ht="16.5" customHeight="1">
      <c r="E681" s="21"/>
      <c r="I681" s="123"/>
    </row>
    <row r="682" spans="5:9" s="6" customFormat="1" ht="16.5" customHeight="1">
      <c r="E682" s="21"/>
      <c r="I682" s="123"/>
    </row>
    <row r="683" spans="5:9" s="6" customFormat="1" ht="16.5" customHeight="1">
      <c r="E683" s="21"/>
      <c r="I683" s="123"/>
    </row>
    <row r="684" spans="5:9" s="6" customFormat="1" ht="16.5" customHeight="1">
      <c r="E684" s="21"/>
      <c r="I684" s="123"/>
    </row>
    <row r="685" spans="5:9" s="6" customFormat="1" ht="15.75" customHeight="1">
      <c r="E685" s="21"/>
      <c r="I685" s="123"/>
    </row>
    <row r="686" spans="5:9" s="6" customFormat="1" ht="15.75" customHeight="1">
      <c r="E686" s="21"/>
      <c r="I686" s="123"/>
    </row>
    <row r="687" spans="5:9" s="6" customFormat="1" ht="15.75" customHeight="1">
      <c r="E687" s="21"/>
      <c r="I687" s="123"/>
    </row>
    <row r="688" spans="5:9" s="6" customFormat="1" ht="12.75" customHeight="1">
      <c r="E688" s="21"/>
      <c r="I688" s="123"/>
    </row>
    <row r="689" spans="5:9" s="6" customFormat="1" ht="36.75" customHeight="1">
      <c r="E689" s="21"/>
      <c r="I689" s="123"/>
    </row>
    <row r="690" spans="5:9" s="6" customFormat="1" ht="63" customHeight="1">
      <c r="E690" s="21"/>
      <c r="I690" s="123"/>
    </row>
    <row r="691" spans="2:9" s="7" customFormat="1" ht="16.5" customHeight="1">
      <c r="B691" s="6"/>
      <c r="C691" s="6"/>
      <c r="D691" s="6"/>
      <c r="E691" s="21"/>
      <c r="F691" s="6"/>
      <c r="G691" s="6"/>
      <c r="H691" s="6"/>
      <c r="I691" s="123"/>
    </row>
    <row r="692" spans="2:9" s="7" customFormat="1" ht="16.5" customHeight="1">
      <c r="B692" s="6"/>
      <c r="C692" s="6"/>
      <c r="D692" s="6"/>
      <c r="E692" s="21"/>
      <c r="F692" s="6"/>
      <c r="G692" s="6"/>
      <c r="H692" s="6"/>
      <c r="I692" s="123"/>
    </row>
    <row r="693" spans="5:9" s="6" customFormat="1" ht="16.5" customHeight="1">
      <c r="E693" s="21"/>
      <c r="I693" s="123"/>
    </row>
    <row r="694" spans="5:9" s="6" customFormat="1" ht="16.5" customHeight="1">
      <c r="E694" s="21"/>
      <c r="I694" s="123"/>
    </row>
    <row r="695" spans="5:9" s="6" customFormat="1" ht="16.5" customHeight="1">
      <c r="E695" s="21"/>
      <c r="I695" s="123"/>
    </row>
    <row r="696" spans="5:9" s="6" customFormat="1" ht="16.5" customHeight="1">
      <c r="E696" s="21"/>
      <c r="I696" s="123"/>
    </row>
    <row r="697" spans="5:9" s="6" customFormat="1" ht="16.5" customHeight="1">
      <c r="E697" s="21"/>
      <c r="I697" s="123"/>
    </row>
    <row r="698" spans="5:9" s="6" customFormat="1" ht="16.5" customHeight="1">
      <c r="E698" s="21"/>
      <c r="I698" s="123"/>
    </row>
    <row r="699" spans="5:9" s="6" customFormat="1" ht="16.5" customHeight="1">
      <c r="E699" s="21"/>
      <c r="I699" s="123"/>
    </row>
    <row r="700" spans="5:9" s="6" customFormat="1" ht="16.5" customHeight="1">
      <c r="E700" s="21"/>
      <c r="I700" s="123"/>
    </row>
    <row r="701" spans="5:9" s="6" customFormat="1" ht="16.5" customHeight="1">
      <c r="E701" s="21"/>
      <c r="I701" s="123"/>
    </row>
    <row r="702" spans="5:9" s="6" customFormat="1" ht="16.5" customHeight="1">
      <c r="E702" s="21"/>
      <c r="I702" s="123"/>
    </row>
    <row r="703" spans="5:9" s="6" customFormat="1" ht="16.5" customHeight="1">
      <c r="E703" s="21"/>
      <c r="I703" s="123"/>
    </row>
    <row r="704" spans="5:9" s="6" customFormat="1" ht="16.5" customHeight="1">
      <c r="E704" s="21"/>
      <c r="I704" s="123"/>
    </row>
    <row r="705" spans="5:9" s="6" customFormat="1" ht="16.5" customHeight="1">
      <c r="E705" s="21"/>
      <c r="I705" s="123"/>
    </row>
    <row r="706" spans="5:9" s="6" customFormat="1" ht="16.5" customHeight="1">
      <c r="E706" s="21"/>
      <c r="I706" s="123"/>
    </row>
    <row r="707" spans="5:9" s="6" customFormat="1" ht="16.5" customHeight="1">
      <c r="E707" s="21"/>
      <c r="I707" s="123"/>
    </row>
    <row r="708" spans="5:9" s="6" customFormat="1" ht="16.5" customHeight="1">
      <c r="E708" s="21"/>
      <c r="I708" s="123"/>
    </row>
    <row r="709" spans="5:9" s="6" customFormat="1" ht="16.5" customHeight="1">
      <c r="E709" s="21"/>
      <c r="I709" s="123"/>
    </row>
    <row r="710" spans="5:9" s="6" customFormat="1" ht="16.5" customHeight="1">
      <c r="E710" s="21"/>
      <c r="I710" s="123"/>
    </row>
    <row r="711" spans="5:9" s="6" customFormat="1" ht="16.5" customHeight="1">
      <c r="E711" s="21"/>
      <c r="I711" s="123"/>
    </row>
    <row r="712" spans="5:9" s="6" customFormat="1" ht="16.5" customHeight="1">
      <c r="E712" s="21"/>
      <c r="I712" s="123"/>
    </row>
    <row r="713" spans="5:9" s="6" customFormat="1" ht="16.5" customHeight="1">
      <c r="E713" s="21"/>
      <c r="I713" s="123"/>
    </row>
    <row r="714" spans="5:9" s="6" customFormat="1" ht="16.5" customHeight="1">
      <c r="E714" s="21"/>
      <c r="I714" s="123"/>
    </row>
    <row r="715" spans="5:9" s="6" customFormat="1" ht="16.5" customHeight="1">
      <c r="E715" s="21"/>
      <c r="I715" s="123"/>
    </row>
    <row r="716" spans="5:9" s="6" customFormat="1" ht="16.5" customHeight="1">
      <c r="E716" s="21"/>
      <c r="I716" s="126"/>
    </row>
    <row r="717" spans="2:9" s="1" customFormat="1" ht="16.5" customHeight="1">
      <c r="B717" s="6"/>
      <c r="C717" s="6"/>
      <c r="D717" s="6"/>
      <c r="E717" s="21"/>
      <c r="F717" s="6"/>
      <c r="G717" s="6"/>
      <c r="H717" s="6"/>
      <c r="I717" s="123"/>
    </row>
    <row r="718" spans="5:9" s="6" customFormat="1" ht="16.5" customHeight="1">
      <c r="E718" s="21"/>
      <c r="I718" s="123"/>
    </row>
    <row r="719" spans="5:9" s="6" customFormat="1" ht="16.5" customHeight="1">
      <c r="E719" s="21"/>
      <c r="I719" s="123"/>
    </row>
    <row r="720" spans="5:9" s="6" customFormat="1" ht="16.5" customHeight="1">
      <c r="E720" s="21"/>
      <c r="I720" s="123"/>
    </row>
    <row r="721" spans="5:9" s="6" customFormat="1" ht="16.5" customHeight="1">
      <c r="E721" s="21"/>
      <c r="I721" s="123"/>
    </row>
    <row r="722" spans="5:9" s="6" customFormat="1" ht="16.5" customHeight="1">
      <c r="E722" s="21"/>
      <c r="I722" s="123"/>
    </row>
    <row r="723" spans="5:9" s="6" customFormat="1" ht="16.5" customHeight="1">
      <c r="E723" s="21"/>
      <c r="I723" s="123"/>
    </row>
    <row r="724" spans="2:9" s="6" customFormat="1" ht="16.5" customHeight="1">
      <c r="B724" s="8"/>
      <c r="C724" s="8"/>
      <c r="D724" s="8"/>
      <c r="E724" s="23"/>
      <c r="F724" s="8"/>
      <c r="G724" s="8"/>
      <c r="H724" s="8"/>
      <c r="I724" s="123"/>
    </row>
    <row r="725" spans="2:9" s="6" customFormat="1" ht="16.5" customHeight="1">
      <c r="B725" s="8"/>
      <c r="C725" s="8"/>
      <c r="D725" s="8"/>
      <c r="E725" s="23"/>
      <c r="F725" s="8"/>
      <c r="G725" s="8"/>
      <c r="H725" s="8"/>
      <c r="I725" s="123"/>
    </row>
    <row r="726" spans="2:9" s="6" customFormat="1" ht="16.5" customHeight="1">
      <c r="B726" s="8"/>
      <c r="C726" s="8"/>
      <c r="D726" s="8"/>
      <c r="E726" s="23"/>
      <c r="F726" s="8"/>
      <c r="G726" s="8"/>
      <c r="H726" s="8"/>
      <c r="I726" s="123"/>
    </row>
    <row r="727" spans="5:9" s="6" customFormat="1" ht="16.5" customHeight="1">
      <c r="E727" s="21"/>
      <c r="I727" s="123"/>
    </row>
    <row r="728" spans="5:9" s="6" customFormat="1" ht="16.5" customHeight="1">
      <c r="E728" s="21"/>
      <c r="I728" s="123"/>
    </row>
    <row r="729" spans="5:9" s="6" customFormat="1" ht="16.5" customHeight="1">
      <c r="E729" s="21"/>
      <c r="I729" s="123"/>
    </row>
    <row r="730" spans="5:9" s="6" customFormat="1" ht="16.5" customHeight="1">
      <c r="E730" s="21"/>
      <c r="I730" s="123"/>
    </row>
    <row r="731" spans="2:9" s="6" customFormat="1" ht="16.5" customHeight="1">
      <c r="B731" s="5"/>
      <c r="C731" s="5"/>
      <c r="D731" s="12"/>
      <c r="E731" s="24"/>
      <c r="F731" s="5"/>
      <c r="G731" s="5"/>
      <c r="H731" s="5"/>
      <c r="I731" s="123"/>
    </row>
    <row r="732" spans="5:9" s="6" customFormat="1" ht="16.5" customHeight="1">
      <c r="E732" s="21"/>
      <c r="I732" s="123"/>
    </row>
    <row r="733" spans="2:9" s="6" customFormat="1" ht="16.5" customHeight="1">
      <c r="B733" s="5"/>
      <c r="C733" s="5"/>
      <c r="D733" s="12"/>
      <c r="E733" s="24"/>
      <c r="F733" s="5"/>
      <c r="G733" s="5"/>
      <c r="H733" s="5"/>
      <c r="I733" s="123"/>
    </row>
    <row r="734" spans="2:9" s="6" customFormat="1" ht="16.5" customHeight="1">
      <c r="B734" s="5"/>
      <c r="C734" s="5"/>
      <c r="D734" s="12"/>
      <c r="E734" s="24"/>
      <c r="F734" s="5"/>
      <c r="G734" s="5"/>
      <c r="H734" s="5"/>
      <c r="I734" s="123"/>
    </row>
    <row r="735" spans="2:9" s="6" customFormat="1" ht="16.5" customHeight="1">
      <c r="B735" s="5"/>
      <c r="C735" s="5"/>
      <c r="D735" s="12"/>
      <c r="E735" s="24"/>
      <c r="F735" s="5"/>
      <c r="G735" s="5"/>
      <c r="H735" s="5"/>
      <c r="I735" s="123"/>
    </row>
    <row r="736" spans="2:9" s="6" customFormat="1" ht="16.5" customHeight="1">
      <c r="B736" s="5"/>
      <c r="C736" s="5"/>
      <c r="D736" s="12"/>
      <c r="E736" s="24"/>
      <c r="F736" s="5"/>
      <c r="G736" s="5"/>
      <c r="H736" s="5"/>
      <c r="I736" s="123"/>
    </row>
    <row r="737" spans="2:9" s="6" customFormat="1" ht="16.5" customHeight="1">
      <c r="B737" s="5"/>
      <c r="C737" s="5"/>
      <c r="D737" s="12"/>
      <c r="E737" s="24"/>
      <c r="F737" s="5"/>
      <c r="G737" s="5"/>
      <c r="H737" s="5"/>
      <c r="I737" s="123"/>
    </row>
    <row r="738" spans="2:9" s="6" customFormat="1" ht="16.5" customHeight="1">
      <c r="B738" s="5"/>
      <c r="C738" s="5"/>
      <c r="D738" s="12"/>
      <c r="E738" s="24"/>
      <c r="F738" s="5"/>
      <c r="G738" s="5"/>
      <c r="H738" s="5"/>
      <c r="I738" s="123"/>
    </row>
    <row r="739" spans="2:9" s="6" customFormat="1" ht="16.5" customHeight="1">
      <c r="B739" s="5"/>
      <c r="C739" s="5"/>
      <c r="D739" s="12"/>
      <c r="E739" s="24"/>
      <c r="F739" s="5"/>
      <c r="G739" s="5"/>
      <c r="H739" s="5"/>
      <c r="I739" s="123"/>
    </row>
    <row r="740" spans="2:9" s="6" customFormat="1" ht="16.5" customHeight="1">
      <c r="B740" s="9"/>
      <c r="C740" s="9"/>
      <c r="D740" s="16"/>
      <c r="E740" s="25"/>
      <c r="F740" s="9"/>
      <c r="G740" s="9"/>
      <c r="H740" s="9"/>
      <c r="I740" s="123"/>
    </row>
    <row r="741" spans="2:9" s="6" customFormat="1" ht="16.5" customHeight="1">
      <c r="B741" s="5"/>
      <c r="C741" s="5"/>
      <c r="D741" s="12"/>
      <c r="E741" s="24"/>
      <c r="F741" s="5"/>
      <c r="G741" s="5"/>
      <c r="H741" s="5"/>
      <c r="I741" s="123"/>
    </row>
    <row r="742" spans="2:9" s="6" customFormat="1" ht="16.5" customHeight="1">
      <c r="B742" s="5"/>
      <c r="C742" s="5"/>
      <c r="D742" s="12"/>
      <c r="E742" s="24"/>
      <c r="F742" s="5"/>
      <c r="G742" s="5"/>
      <c r="H742" s="5"/>
      <c r="I742" s="123"/>
    </row>
    <row r="743" spans="2:9" s="6" customFormat="1" ht="16.5" customHeight="1">
      <c r="B743" s="4"/>
      <c r="C743" s="4"/>
      <c r="D743" s="17"/>
      <c r="E743" s="26"/>
      <c r="F743" s="4"/>
      <c r="G743" s="4"/>
      <c r="H743" s="4"/>
      <c r="I743" s="123"/>
    </row>
    <row r="744" spans="2:9" s="6" customFormat="1" ht="16.5" customHeight="1">
      <c r="B744" s="4"/>
      <c r="C744" s="4"/>
      <c r="D744" s="17"/>
      <c r="E744" s="26"/>
      <c r="F744" s="4"/>
      <c r="G744" s="4"/>
      <c r="H744" s="4"/>
      <c r="I744" s="123"/>
    </row>
    <row r="745" spans="2:9" s="6" customFormat="1" ht="16.5" customHeight="1">
      <c r="B745" s="4"/>
      <c r="C745" s="4"/>
      <c r="D745" s="17"/>
      <c r="E745" s="26"/>
      <c r="F745" s="4"/>
      <c r="G745" s="4"/>
      <c r="H745" s="4"/>
      <c r="I745" s="123"/>
    </row>
    <row r="746" spans="2:9" s="6" customFormat="1" ht="16.5" customHeight="1">
      <c r="B746" s="4"/>
      <c r="C746" s="4"/>
      <c r="D746" s="17"/>
      <c r="E746" s="26"/>
      <c r="F746" s="4"/>
      <c r="G746" s="4"/>
      <c r="H746" s="4"/>
      <c r="I746" s="123"/>
    </row>
    <row r="747" spans="2:9" s="6" customFormat="1" ht="16.5" customHeight="1">
      <c r="B747" s="4"/>
      <c r="C747" s="4"/>
      <c r="D747" s="17"/>
      <c r="E747" s="26"/>
      <c r="F747" s="4"/>
      <c r="G747" s="4"/>
      <c r="H747" s="4"/>
      <c r="I747" s="123"/>
    </row>
    <row r="748" spans="2:9" s="6" customFormat="1" ht="16.5" customHeight="1">
      <c r="B748" s="4"/>
      <c r="C748" s="4"/>
      <c r="D748" s="17"/>
      <c r="E748" s="26"/>
      <c r="F748" s="4"/>
      <c r="G748" s="4"/>
      <c r="H748" s="4"/>
      <c r="I748" s="123"/>
    </row>
    <row r="749" spans="2:9" s="6" customFormat="1" ht="16.5" customHeight="1">
      <c r="B749" s="4"/>
      <c r="C749" s="4"/>
      <c r="D749" s="17"/>
      <c r="E749" s="26"/>
      <c r="F749" s="4"/>
      <c r="G749" s="4"/>
      <c r="H749" s="4"/>
      <c r="I749" s="123"/>
    </row>
    <row r="750" spans="2:9" s="6" customFormat="1" ht="16.5" customHeight="1">
      <c r="B750" s="4"/>
      <c r="C750" s="4"/>
      <c r="D750" s="17"/>
      <c r="E750" s="26"/>
      <c r="F750" s="4"/>
      <c r="G750" s="4"/>
      <c r="H750" s="4"/>
      <c r="I750" s="123"/>
    </row>
    <row r="751" spans="2:9" s="6" customFormat="1" ht="16.5" customHeight="1">
      <c r="B751" s="4"/>
      <c r="C751" s="4"/>
      <c r="D751" s="17"/>
      <c r="E751" s="26"/>
      <c r="F751" s="4"/>
      <c r="G751" s="4"/>
      <c r="H751" s="4"/>
      <c r="I751" s="123"/>
    </row>
    <row r="752" spans="2:9" s="6" customFormat="1" ht="16.5" customHeight="1">
      <c r="B752" s="4"/>
      <c r="C752" s="4"/>
      <c r="D752" s="17"/>
      <c r="E752" s="26"/>
      <c r="F752" s="4"/>
      <c r="G752" s="4"/>
      <c r="H752" s="4"/>
      <c r="I752" s="123"/>
    </row>
    <row r="753" spans="2:9" s="6" customFormat="1" ht="16.5" customHeight="1">
      <c r="B753" s="4"/>
      <c r="C753" s="4"/>
      <c r="D753" s="17"/>
      <c r="E753" s="26"/>
      <c r="F753" s="4"/>
      <c r="G753" s="4"/>
      <c r="H753" s="4"/>
      <c r="I753" s="123"/>
    </row>
    <row r="754" spans="2:9" s="6" customFormat="1" ht="16.5" customHeight="1">
      <c r="B754" s="4"/>
      <c r="C754" s="4"/>
      <c r="D754" s="17"/>
      <c r="E754" s="26"/>
      <c r="F754" s="4"/>
      <c r="G754" s="4"/>
      <c r="H754" s="4"/>
      <c r="I754" s="123"/>
    </row>
    <row r="755" spans="2:9" s="6" customFormat="1" ht="16.5" customHeight="1">
      <c r="B755" s="4"/>
      <c r="C755" s="4"/>
      <c r="D755" s="17"/>
      <c r="E755" s="26"/>
      <c r="F755" s="4"/>
      <c r="G755" s="4"/>
      <c r="H755" s="4"/>
      <c r="I755" s="123"/>
    </row>
    <row r="756" spans="2:9" s="6" customFormat="1" ht="16.5" customHeight="1">
      <c r="B756" s="4"/>
      <c r="C756" s="4"/>
      <c r="D756" s="17"/>
      <c r="E756" s="26"/>
      <c r="F756" s="4"/>
      <c r="G756" s="4"/>
      <c r="H756" s="4"/>
      <c r="I756" s="123"/>
    </row>
    <row r="757" spans="2:9" s="6" customFormat="1" ht="16.5" customHeight="1">
      <c r="B757" s="4"/>
      <c r="C757" s="4"/>
      <c r="D757" s="17"/>
      <c r="E757" s="26"/>
      <c r="F757" s="4"/>
      <c r="G757" s="4"/>
      <c r="H757" s="4"/>
      <c r="I757" s="123"/>
    </row>
    <row r="758" spans="2:9" s="6" customFormat="1" ht="16.5" customHeight="1">
      <c r="B758" s="4"/>
      <c r="C758" s="4"/>
      <c r="D758" s="17"/>
      <c r="E758" s="26"/>
      <c r="F758" s="4"/>
      <c r="G758" s="4"/>
      <c r="H758" s="4"/>
      <c r="I758" s="123"/>
    </row>
    <row r="759" spans="2:9" s="6" customFormat="1" ht="16.5" customHeight="1">
      <c r="B759" s="4"/>
      <c r="C759" s="4"/>
      <c r="D759" s="17"/>
      <c r="E759" s="26"/>
      <c r="F759" s="4"/>
      <c r="G759" s="4"/>
      <c r="H759" s="4"/>
      <c r="I759" s="123"/>
    </row>
    <row r="760" spans="2:9" s="6" customFormat="1" ht="16.5" customHeight="1">
      <c r="B760" s="4"/>
      <c r="C760" s="4"/>
      <c r="D760" s="17"/>
      <c r="E760" s="26"/>
      <c r="F760" s="4"/>
      <c r="G760" s="4"/>
      <c r="H760" s="4"/>
      <c r="I760" s="123"/>
    </row>
    <row r="761" spans="2:9" s="6" customFormat="1" ht="16.5" customHeight="1">
      <c r="B761" s="4"/>
      <c r="C761" s="4"/>
      <c r="D761" s="17"/>
      <c r="E761" s="26"/>
      <c r="F761" s="4"/>
      <c r="G761" s="4"/>
      <c r="H761" s="4"/>
      <c r="I761" s="127"/>
    </row>
    <row r="762" spans="2:9" s="8" customFormat="1" ht="15.75" customHeight="1">
      <c r="B762" s="4"/>
      <c r="C762" s="4"/>
      <c r="D762" s="17"/>
      <c r="E762" s="26"/>
      <c r="F762" s="4"/>
      <c r="G762" s="4"/>
      <c r="H762" s="4"/>
      <c r="I762" s="127"/>
    </row>
    <row r="763" spans="2:9" s="8" customFormat="1" ht="15.75" customHeight="1">
      <c r="B763" s="2"/>
      <c r="C763" s="2"/>
      <c r="D763" s="18"/>
      <c r="E763" s="27"/>
      <c r="F763" s="2"/>
      <c r="G763" s="2"/>
      <c r="H763" s="2"/>
      <c r="I763" s="127"/>
    </row>
    <row r="764" spans="2:9" s="8" customFormat="1" ht="15.75" customHeight="1">
      <c r="B764" s="2"/>
      <c r="C764" s="2"/>
      <c r="D764" s="18"/>
      <c r="E764" s="27"/>
      <c r="F764" s="2"/>
      <c r="G764" s="2"/>
      <c r="H764" s="2"/>
      <c r="I764" s="123"/>
    </row>
    <row r="765" spans="2:9" s="6" customFormat="1" ht="9" customHeight="1">
      <c r="B765" s="2"/>
      <c r="C765" s="2"/>
      <c r="D765" s="18"/>
      <c r="E765" s="27"/>
      <c r="F765" s="2"/>
      <c r="G765" s="2"/>
      <c r="H765" s="2"/>
      <c r="I765" s="123"/>
    </row>
    <row r="766" spans="2:9" s="6" customFormat="1" ht="54.75" customHeight="1">
      <c r="B766" s="2"/>
      <c r="C766" s="2"/>
      <c r="D766" s="18"/>
      <c r="E766" s="27"/>
      <c r="F766" s="2"/>
      <c r="G766" s="2"/>
      <c r="H766" s="2"/>
      <c r="I766" s="123"/>
    </row>
    <row r="767" spans="2:9" s="6" customFormat="1" ht="63" customHeight="1">
      <c r="B767" s="2"/>
      <c r="C767" s="2"/>
      <c r="D767" s="18"/>
      <c r="E767" s="27"/>
      <c r="F767" s="2"/>
      <c r="G767" s="2"/>
      <c r="H767" s="2"/>
      <c r="I767" s="123"/>
    </row>
    <row r="768" spans="2:9" s="6" customFormat="1" ht="16.5" customHeight="1">
      <c r="B768" s="2"/>
      <c r="C768" s="2"/>
      <c r="D768" s="18"/>
      <c r="E768" s="27"/>
      <c r="F768" s="2"/>
      <c r="G768" s="2"/>
      <c r="H768" s="2"/>
      <c r="I768" s="128"/>
    </row>
    <row r="769" spans="2:9" s="5" customFormat="1" ht="16.5" customHeight="1">
      <c r="B769" s="2"/>
      <c r="C769" s="2"/>
      <c r="D769" s="18"/>
      <c r="E769" s="27"/>
      <c r="F769" s="2"/>
      <c r="G769" s="2"/>
      <c r="H769" s="2"/>
      <c r="I769" s="123"/>
    </row>
    <row r="770" spans="2:9" s="6" customFormat="1" ht="16.5" customHeight="1">
      <c r="B770" s="2"/>
      <c r="C770" s="2"/>
      <c r="D770" s="18"/>
      <c r="E770" s="27"/>
      <c r="F770" s="2"/>
      <c r="G770" s="2"/>
      <c r="H770" s="2"/>
      <c r="I770" s="128"/>
    </row>
    <row r="771" spans="2:9" s="5" customFormat="1" ht="16.5" customHeight="1">
      <c r="B771" s="2"/>
      <c r="C771" s="2"/>
      <c r="D771" s="18"/>
      <c r="E771" s="27"/>
      <c r="F771" s="2"/>
      <c r="G771" s="2"/>
      <c r="H771" s="2"/>
      <c r="I771" s="128"/>
    </row>
    <row r="772" spans="2:9" s="5" customFormat="1" ht="16.5" customHeight="1">
      <c r="B772" s="2"/>
      <c r="C772" s="2"/>
      <c r="D772" s="18"/>
      <c r="E772" s="27"/>
      <c r="F772" s="2"/>
      <c r="G772" s="2"/>
      <c r="H772" s="2"/>
      <c r="I772" s="128"/>
    </row>
    <row r="773" spans="2:9" s="5" customFormat="1" ht="16.5" customHeight="1">
      <c r="B773" s="2"/>
      <c r="C773" s="2"/>
      <c r="D773" s="18"/>
      <c r="E773" s="27"/>
      <c r="F773" s="2"/>
      <c r="G773" s="2"/>
      <c r="H773" s="2"/>
      <c r="I773" s="128"/>
    </row>
    <row r="774" spans="2:9" s="5" customFormat="1" ht="16.5" customHeight="1">
      <c r="B774" s="2"/>
      <c r="C774" s="2"/>
      <c r="D774" s="18"/>
      <c r="E774" s="27"/>
      <c r="F774" s="2"/>
      <c r="G774" s="2"/>
      <c r="H774" s="2"/>
      <c r="I774" s="128"/>
    </row>
    <row r="775" spans="2:9" s="5" customFormat="1" ht="16.5" customHeight="1">
      <c r="B775" s="2"/>
      <c r="C775" s="2"/>
      <c r="D775" s="18"/>
      <c r="E775" s="27"/>
      <c r="F775" s="2"/>
      <c r="G775" s="2"/>
      <c r="H775" s="2"/>
      <c r="I775" s="128"/>
    </row>
    <row r="776" spans="2:9" s="5" customFormat="1" ht="16.5" customHeight="1">
      <c r="B776" s="2"/>
      <c r="C776" s="2"/>
      <c r="D776" s="18"/>
      <c r="E776" s="27"/>
      <c r="F776" s="2"/>
      <c r="G776" s="2"/>
      <c r="H776" s="2"/>
      <c r="I776" s="128"/>
    </row>
    <row r="777" spans="2:9" s="5" customFormat="1" ht="16.5" customHeight="1">
      <c r="B777" s="2"/>
      <c r="C777" s="2"/>
      <c r="D777" s="18"/>
      <c r="E777" s="27"/>
      <c r="F777" s="2"/>
      <c r="G777" s="2"/>
      <c r="H777" s="2"/>
      <c r="I777" s="129"/>
    </row>
    <row r="778" spans="2:9" s="9" customFormat="1" ht="16.5" customHeight="1">
      <c r="B778" s="2"/>
      <c r="C778" s="2"/>
      <c r="D778" s="18"/>
      <c r="E778" s="27"/>
      <c r="F778" s="2"/>
      <c r="G778" s="2"/>
      <c r="H778" s="2"/>
      <c r="I778" s="128"/>
    </row>
    <row r="779" spans="2:9" s="5" customFormat="1" ht="16.5" customHeight="1">
      <c r="B779" s="2"/>
      <c r="C779" s="2"/>
      <c r="D779" s="18"/>
      <c r="E779" s="27"/>
      <c r="F779" s="2"/>
      <c r="G779" s="2"/>
      <c r="H779" s="2"/>
      <c r="I779" s="128"/>
    </row>
    <row r="780" spans="2:9" s="5" customFormat="1" ht="16.5" customHeight="1">
      <c r="B780" s="2"/>
      <c r="C780" s="2"/>
      <c r="D780" s="18"/>
      <c r="E780" s="27"/>
      <c r="F780" s="2"/>
      <c r="G780" s="2"/>
      <c r="H780" s="2"/>
      <c r="I780" s="130"/>
    </row>
    <row r="781" spans="2:9" s="4" customFormat="1" ht="17.25" customHeight="1">
      <c r="B781" s="2"/>
      <c r="C781" s="2"/>
      <c r="D781" s="18"/>
      <c r="E781" s="27"/>
      <c r="F781" s="2"/>
      <c r="G781" s="2"/>
      <c r="H781" s="2"/>
      <c r="I781" s="130"/>
    </row>
    <row r="782" spans="2:9" s="4" customFormat="1" ht="17.25" customHeight="1">
      <c r="B782" s="2"/>
      <c r="C782" s="2"/>
      <c r="D782" s="18"/>
      <c r="E782" s="27"/>
      <c r="F782" s="2"/>
      <c r="G782" s="2"/>
      <c r="H782" s="2"/>
      <c r="I782" s="130"/>
    </row>
    <row r="783" spans="2:9" s="4" customFormat="1" ht="17.25" customHeight="1">
      <c r="B783" s="2"/>
      <c r="C783" s="2"/>
      <c r="D783" s="18"/>
      <c r="E783" s="27"/>
      <c r="F783" s="2"/>
      <c r="G783" s="2"/>
      <c r="H783" s="2"/>
      <c r="I783" s="130"/>
    </row>
    <row r="784" spans="2:9" s="4" customFormat="1" ht="17.25" customHeight="1">
      <c r="B784" s="2"/>
      <c r="C784" s="2"/>
      <c r="D784" s="18"/>
      <c r="E784" s="27"/>
      <c r="F784" s="2"/>
      <c r="G784" s="2"/>
      <c r="H784" s="2"/>
      <c r="I784" s="130"/>
    </row>
    <row r="785" spans="2:9" s="4" customFormat="1" ht="17.25" customHeight="1">
      <c r="B785" s="2"/>
      <c r="C785" s="2"/>
      <c r="D785" s="18"/>
      <c r="E785" s="27"/>
      <c r="F785" s="2"/>
      <c r="G785" s="2"/>
      <c r="H785" s="2"/>
      <c r="I785" s="130"/>
    </row>
    <row r="786" spans="2:9" s="4" customFormat="1" ht="17.25" customHeight="1">
      <c r="B786" s="2"/>
      <c r="C786" s="2"/>
      <c r="D786" s="18"/>
      <c r="E786" s="27"/>
      <c r="F786" s="2"/>
      <c r="G786" s="2"/>
      <c r="H786" s="2"/>
      <c r="I786" s="130"/>
    </row>
    <row r="787" spans="2:9" s="4" customFormat="1" ht="17.25" customHeight="1">
      <c r="B787" s="2"/>
      <c r="C787" s="2"/>
      <c r="D787" s="18"/>
      <c r="E787" s="27"/>
      <c r="F787" s="2"/>
      <c r="G787" s="2"/>
      <c r="H787" s="2"/>
      <c r="I787" s="130"/>
    </row>
    <row r="788" spans="2:9" s="4" customFormat="1" ht="17.25" customHeight="1">
      <c r="B788" s="2"/>
      <c r="C788" s="2"/>
      <c r="D788" s="18"/>
      <c r="E788" s="27"/>
      <c r="F788" s="2"/>
      <c r="G788" s="2"/>
      <c r="H788" s="2"/>
      <c r="I788" s="130"/>
    </row>
    <row r="789" spans="2:9" s="4" customFormat="1" ht="17.25" customHeight="1">
      <c r="B789" s="2"/>
      <c r="C789" s="2"/>
      <c r="D789" s="18"/>
      <c r="E789" s="27"/>
      <c r="F789" s="2"/>
      <c r="G789" s="2"/>
      <c r="H789" s="2"/>
      <c r="I789" s="130"/>
    </row>
    <row r="790" spans="2:9" s="4" customFormat="1" ht="17.25" customHeight="1">
      <c r="B790" s="2"/>
      <c r="C790" s="2"/>
      <c r="D790" s="18"/>
      <c r="E790" s="27"/>
      <c r="F790" s="2"/>
      <c r="G790" s="2"/>
      <c r="H790" s="2"/>
      <c r="I790" s="130"/>
    </row>
    <row r="791" spans="2:9" s="4" customFormat="1" ht="17.25" customHeight="1">
      <c r="B791" s="2"/>
      <c r="C791" s="2"/>
      <c r="D791" s="18"/>
      <c r="E791" s="27"/>
      <c r="F791" s="2"/>
      <c r="G791" s="2"/>
      <c r="H791" s="2"/>
      <c r="I791" s="130"/>
    </row>
    <row r="792" spans="2:9" s="4" customFormat="1" ht="17.25" customHeight="1">
      <c r="B792" s="2"/>
      <c r="C792" s="2"/>
      <c r="D792" s="18"/>
      <c r="E792" s="27"/>
      <c r="F792" s="2"/>
      <c r="G792" s="2"/>
      <c r="H792" s="2"/>
      <c r="I792" s="130"/>
    </row>
    <row r="793" spans="2:9" s="4" customFormat="1" ht="17.25" customHeight="1">
      <c r="B793" s="2"/>
      <c r="C793" s="2"/>
      <c r="D793" s="18"/>
      <c r="E793" s="27"/>
      <c r="F793" s="2"/>
      <c r="G793" s="2"/>
      <c r="H793" s="2"/>
      <c r="I793" s="130"/>
    </row>
    <row r="794" spans="2:9" s="4" customFormat="1" ht="17.25" customHeight="1">
      <c r="B794" s="2"/>
      <c r="C794" s="2"/>
      <c r="D794" s="18"/>
      <c r="E794" s="27"/>
      <c r="F794" s="2"/>
      <c r="G794" s="2"/>
      <c r="H794" s="2"/>
      <c r="I794" s="130"/>
    </row>
    <row r="795" spans="2:9" s="4" customFormat="1" ht="17.25" customHeight="1">
      <c r="B795" s="3"/>
      <c r="C795" s="3"/>
      <c r="D795" s="19"/>
      <c r="E795" s="28"/>
      <c r="F795" s="3"/>
      <c r="G795" s="2"/>
      <c r="H795" s="2"/>
      <c r="I795" s="130"/>
    </row>
    <row r="796" spans="2:9" s="4" customFormat="1" ht="17.25" customHeight="1">
      <c r="B796" s="3"/>
      <c r="C796" s="3"/>
      <c r="D796" s="19"/>
      <c r="E796" s="28"/>
      <c r="F796" s="3"/>
      <c r="G796" s="2"/>
      <c r="H796" s="2"/>
      <c r="I796" s="130"/>
    </row>
    <row r="797" spans="2:9" s="4" customFormat="1" ht="17.25" customHeight="1">
      <c r="B797" s="3"/>
      <c r="C797" s="3"/>
      <c r="D797" s="19"/>
      <c r="E797" s="28"/>
      <c r="F797" s="3"/>
      <c r="G797" s="2"/>
      <c r="H797" s="2"/>
      <c r="I797" s="130"/>
    </row>
    <row r="798" spans="2:9" s="4" customFormat="1" ht="17.25" customHeight="1">
      <c r="B798" s="3"/>
      <c r="C798" s="3"/>
      <c r="D798" s="19"/>
      <c r="E798" s="28"/>
      <c r="F798" s="3"/>
      <c r="G798" s="2"/>
      <c r="H798" s="2"/>
      <c r="I798" s="130"/>
    </row>
    <row r="799" spans="2:9" s="4" customFormat="1" ht="17.25" customHeight="1">
      <c r="B799" s="3"/>
      <c r="C799" s="3"/>
      <c r="D799" s="19"/>
      <c r="E799" s="28"/>
      <c r="F799" s="3"/>
      <c r="G799" s="2"/>
      <c r="H799" s="2"/>
      <c r="I799" s="130"/>
    </row>
    <row r="800" spans="2:9" s="4" customFormat="1" ht="17.25" customHeight="1">
      <c r="B800" s="3"/>
      <c r="C800" s="3"/>
      <c r="D800" s="19"/>
      <c r="E800" s="28"/>
      <c r="F800" s="3"/>
      <c r="G800" s="2"/>
      <c r="H800" s="2"/>
      <c r="I800" s="131"/>
    </row>
    <row r="801" ht="17.25" customHeight="1"/>
    <row r="802" ht="17.25" customHeight="1"/>
    <row r="803" ht="17.25" customHeight="1"/>
    <row r="811" ht="15" customHeight="1"/>
    <row r="812" ht="5.25" customHeight="1"/>
    <row r="813" ht="13.5" customHeight="1"/>
    <row r="814" ht="15" customHeight="1"/>
    <row r="815" ht="15" customHeight="1"/>
    <row r="816" ht="21" customHeight="1"/>
  </sheetData>
  <sheetProtection/>
  <mergeCells count="230">
    <mergeCell ref="C257:C258"/>
    <mergeCell ref="B264:B265"/>
    <mergeCell ref="C283:C284"/>
    <mergeCell ref="B342:B344"/>
    <mergeCell ref="B42:B43"/>
    <mergeCell ref="C42:C43"/>
    <mergeCell ref="B27:B28"/>
    <mergeCell ref="C27:C28"/>
    <mergeCell ref="B340:B341"/>
    <mergeCell ref="C340:C341"/>
    <mergeCell ref="B279:B280"/>
    <mergeCell ref="C279:C280"/>
    <mergeCell ref="B254:B255"/>
    <mergeCell ref="C254:C255"/>
    <mergeCell ref="B414:B415"/>
    <mergeCell ref="C414:C415"/>
    <mergeCell ref="B281:B282"/>
    <mergeCell ref="C281:C282"/>
    <mergeCell ref="C285:C286"/>
    <mergeCell ref="B287:B288"/>
    <mergeCell ref="C287:C288"/>
    <mergeCell ref="B283:B284"/>
    <mergeCell ref="C232:C233"/>
    <mergeCell ref="B238:B239"/>
    <mergeCell ref="C238:C239"/>
    <mergeCell ref="C240:C242"/>
    <mergeCell ref="B246:B247"/>
    <mergeCell ref="C246:C247"/>
    <mergeCell ref="B240:B242"/>
    <mergeCell ref="C439:C440"/>
    <mergeCell ref="B337:B339"/>
    <mergeCell ref="B257:B258"/>
    <mergeCell ref="B229:B230"/>
    <mergeCell ref="C229:C230"/>
    <mergeCell ref="B234:B235"/>
    <mergeCell ref="C234:C235"/>
    <mergeCell ref="B252:B253"/>
    <mergeCell ref="C330:C331"/>
    <mergeCell ref="C385:C386"/>
    <mergeCell ref="B335:B336"/>
    <mergeCell ref="C333:C334"/>
    <mergeCell ref="B454:B455"/>
    <mergeCell ref="C454:C455"/>
    <mergeCell ref="B443:B445"/>
    <mergeCell ref="B439:B440"/>
    <mergeCell ref="B446:B447"/>
    <mergeCell ref="C446:C447"/>
    <mergeCell ref="C407:C408"/>
    <mergeCell ref="C381:C382"/>
    <mergeCell ref="B407:B408"/>
    <mergeCell ref="B398:B399"/>
    <mergeCell ref="B330:B331"/>
    <mergeCell ref="C337:C339"/>
    <mergeCell ref="B333:B334"/>
    <mergeCell ref="C342:C344"/>
    <mergeCell ref="B387:B388"/>
    <mergeCell ref="C387:C388"/>
    <mergeCell ref="C323:C325"/>
    <mergeCell ref="C318:C320"/>
    <mergeCell ref="C315:C317"/>
    <mergeCell ref="B315:B317"/>
    <mergeCell ref="C443:C445"/>
    <mergeCell ref="C398:C399"/>
    <mergeCell ref="B385:B386"/>
    <mergeCell ref="B381:B382"/>
    <mergeCell ref="C345:C347"/>
    <mergeCell ref="B345:B347"/>
    <mergeCell ref="C146:C148"/>
    <mergeCell ref="B119:B121"/>
    <mergeCell ref="C181:C182"/>
    <mergeCell ref="B318:B320"/>
    <mergeCell ref="C312:C314"/>
    <mergeCell ref="C309:C311"/>
    <mergeCell ref="B224:B225"/>
    <mergeCell ref="C224:C225"/>
    <mergeCell ref="C252:C253"/>
    <mergeCell ref="B232:B233"/>
    <mergeCell ref="B296:B298"/>
    <mergeCell ref="C303:C304"/>
    <mergeCell ref="B260:B261"/>
    <mergeCell ref="C248:C249"/>
    <mergeCell ref="C301:C302"/>
    <mergeCell ref="B248:B249"/>
    <mergeCell ref="C264:C265"/>
    <mergeCell ref="C260:C261"/>
    <mergeCell ref="B267:B268"/>
    <mergeCell ref="C267:C268"/>
    <mergeCell ref="C35:C36"/>
    <mergeCell ref="B59:B60"/>
    <mergeCell ref="C59:C60"/>
    <mergeCell ref="C88:C89"/>
    <mergeCell ref="AE12:AQ12"/>
    <mergeCell ref="C82:C83"/>
    <mergeCell ref="B35:B36"/>
    <mergeCell ref="C143:C145"/>
    <mergeCell ref="B125:B127"/>
    <mergeCell ref="B56:B57"/>
    <mergeCell ref="C103:C104"/>
    <mergeCell ref="C100:C101"/>
    <mergeCell ref="C92:C93"/>
    <mergeCell ref="B103:B104"/>
    <mergeCell ref="C114:C115"/>
    <mergeCell ref="C112:C113"/>
    <mergeCell ref="FR12:GD12"/>
    <mergeCell ref="R12:AD12"/>
    <mergeCell ref="C32:C33"/>
    <mergeCell ref="ER12:FD12"/>
    <mergeCell ref="BR12:CD12"/>
    <mergeCell ref="B12:H12"/>
    <mergeCell ref="AR12:BD12"/>
    <mergeCell ref="CE12:CQ12"/>
    <mergeCell ref="BE12:BQ12"/>
    <mergeCell ref="IE12:IM12"/>
    <mergeCell ref="CR12:DD12"/>
    <mergeCell ref="DE12:DQ12"/>
    <mergeCell ref="DR12:ED12"/>
    <mergeCell ref="EE12:EQ12"/>
    <mergeCell ref="GR12:HD12"/>
    <mergeCell ref="HR12:ID12"/>
    <mergeCell ref="FE12:FQ12"/>
    <mergeCell ref="HE12:HQ12"/>
    <mergeCell ref="GE12:GQ12"/>
    <mergeCell ref="D3:E3"/>
    <mergeCell ref="B32:B33"/>
    <mergeCell ref="C53:C55"/>
    <mergeCell ref="B48:B49"/>
    <mergeCell ref="C79:C80"/>
    <mergeCell ref="C90:C91"/>
    <mergeCell ref="B90:B91"/>
    <mergeCell ref="C48:C49"/>
    <mergeCell ref="B61:B62"/>
    <mergeCell ref="C56:C57"/>
    <mergeCell ref="C61:C62"/>
    <mergeCell ref="B86:B87"/>
    <mergeCell ref="B92:B93"/>
    <mergeCell ref="B67:B68"/>
    <mergeCell ref="C67:C68"/>
    <mergeCell ref="B71:B72"/>
    <mergeCell ref="C71:C72"/>
    <mergeCell ref="B88:B89"/>
    <mergeCell ref="B84:B85"/>
    <mergeCell ref="B63:B64"/>
    <mergeCell ref="C63:C64"/>
    <mergeCell ref="B65:B66"/>
    <mergeCell ref="C65:C66"/>
    <mergeCell ref="B82:B83"/>
    <mergeCell ref="B77:B78"/>
    <mergeCell ref="C77:C78"/>
    <mergeCell ref="B204:B205"/>
    <mergeCell ref="B226:B227"/>
    <mergeCell ref="C226:C227"/>
    <mergeCell ref="C73:C74"/>
    <mergeCell ref="B73:B74"/>
    <mergeCell ref="C75:C76"/>
    <mergeCell ref="B75:B76"/>
    <mergeCell ref="B98:B99"/>
    <mergeCell ref="B206:B207"/>
    <mergeCell ref="B212:B213"/>
    <mergeCell ref="C307:C308"/>
    <mergeCell ref="B312:B314"/>
    <mergeCell ref="B301:B302"/>
    <mergeCell ref="B309:B311"/>
    <mergeCell ref="C305:C306"/>
    <mergeCell ref="B307:B308"/>
    <mergeCell ref="B469:B471"/>
    <mergeCell ref="C469:C471"/>
    <mergeCell ref="C464:C465"/>
    <mergeCell ref="B472:B474"/>
    <mergeCell ref="C472:C474"/>
    <mergeCell ref="B464:B465"/>
    <mergeCell ref="C190:C191"/>
    <mergeCell ref="C335:C336"/>
    <mergeCell ref="C107:C108"/>
    <mergeCell ref="B285:B286"/>
    <mergeCell ref="B305:B306"/>
    <mergeCell ref="C296:C298"/>
    <mergeCell ref="B323:B325"/>
    <mergeCell ref="B188:B189"/>
    <mergeCell ref="C206:C207"/>
    <mergeCell ref="B303:B304"/>
    <mergeCell ref="B192:B193"/>
    <mergeCell ref="C204:C205"/>
    <mergeCell ref="B217:B218"/>
    <mergeCell ref="C212:C213"/>
    <mergeCell ref="C188:C189"/>
    <mergeCell ref="B190:B191"/>
    <mergeCell ref="B200:B201"/>
    <mergeCell ref="C200:C201"/>
    <mergeCell ref="B194:B195"/>
    <mergeCell ref="C194:C195"/>
    <mergeCell ref="C98:C99"/>
    <mergeCell ref="B184:B185"/>
    <mergeCell ref="B123:B124"/>
    <mergeCell ref="C128:C130"/>
    <mergeCell ref="B128:B130"/>
    <mergeCell ref="B181:B182"/>
    <mergeCell ref="C125:C127"/>
    <mergeCell ref="C119:C121"/>
    <mergeCell ref="B146:B148"/>
    <mergeCell ref="B112:B113"/>
    <mergeCell ref="B100:B101"/>
    <mergeCell ref="B210:B211"/>
    <mergeCell ref="B221:B222"/>
    <mergeCell ref="C221:C222"/>
    <mergeCell ref="C210:C211"/>
    <mergeCell ref="B215:B216"/>
    <mergeCell ref="C215:C216"/>
    <mergeCell ref="C217:C218"/>
    <mergeCell ref="C192:C193"/>
    <mergeCell ref="C131:C133"/>
    <mergeCell ref="B109:B110"/>
    <mergeCell ref="C109:C110"/>
    <mergeCell ref="B186:B187"/>
    <mergeCell ref="C186:C187"/>
    <mergeCell ref="B143:B145"/>
    <mergeCell ref="B107:B108"/>
    <mergeCell ref="C184:C185"/>
    <mergeCell ref="B131:B133"/>
    <mergeCell ref="C123:C124"/>
    <mergeCell ref="B114:B115"/>
    <mergeCell ref="B7:C7"/>
    <mergeCell ref="B9:D9"/>
    <mergeCell ref="B10:C10"/>
    <mergeCell ref="B11:C11"/>
    <mergeCell ref="B94:B95"/>
    <mergeCell ref="C94:C95"/>
    <mergeCell ref="B53:B55"/>
    <mergeCell ref="B79:B80"/>
    <mergeCell ref="C84:C85"/>
    <mergeCell ref="C86:C87"/>
  </mergeCells>
  <printOptions horizontalCentered="1"/>
  <pageMargins left="0.2755905511811024" right="0.2362204724409449" top="0.35433070866141736" bottom="0.2755905511811024" header="0.11811023622047245" footer="0.11811023622047245"/>
  <pageSetup horizontalDpi="600" verticalDpi="600" orientation="portrait" paperSize="9" scale="58" r:id="rId2"/>
  <headerFooter alignWithMargins="0">
    <oddFooter>&amp;R&amp;P</oddFooter>
  </headerFooter>
  <rowBreaks count="8" manualBreakCount="8">
    <brk id="68" min="1" max="8" man="1"/>
    <brk id="137" min="1" max="8" man="1"/>
    <brk id="211" min="1" max="8" man="1"/>
    <brk id="269" min="1" max="8" man="1"/>
    <brk id="325" min="1" max="8" man="1"/>
    <brk id="375" min="1" max="8" man="1"/>
    <brk id="438" min="1" max="8" man="1"/>
    <brk id="534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пакетоване насіння 2006</dc:title>
  <dc:subject/>
  <dc:creator>Романюк Сергій</dc:creator>
  <cp:keywords/>
  <dc:description/>
  <cp:lastModifiedBy>Ivan</cp:lastModifiedBy>
  <cp:lastPrinted>2018-12-20T11:19:34Z</cp:lastPrinted>
  <dcterms:created xsi:type="dcterms:W3CDTF">2004-09-20T11:32:25Z</dcterms:created>
  <dcterms:modified xsi:type="dcterms:W3CDTF">2019-02-19T21:59:06Z</dcterms:modified>
  <cp:category/>
  <cp:version/>
  <cp:contentType/>
  <cp:contentStatus/>
</cp:coreProperties>
</file>