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айстермеблі.укр\прайсы на сайт\1\"/>
    </mc:Choice>
  </mc:AlternateContent>
  <bookViews>
    <workbookView xWindow="0" yWindow="0" windowWidth="21570" windowHeight="80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8" i="1" l="1"/>
  <c r="C67" i="1"/>
  <c r="C66" i="1"/>
  <c r="C65" i="1"/>
  <c r="C64" i="1"/>
  <c r="C63" i="1"/>
  <c r="C62" i="1"/>
  <c r="C61" i="1"/>
  <c r="C60" i="1"/>
  <c r="O46" i="1"/>
  <c r="O45" i="1"/>
  <c r="O44" i="1"/>
  <c r="O43" i="1"/>
  <c r="O42" i="1"/>
  <c r="O41" i="1"/>
  <c r="O40" i="1"/>
  <c r="O39" i="1"/>
  <c r="O38" i="1"/>
  <c r="O37" i="1"/>
  <c r="O36" i="1"/>
  <c r="O35" i="1"/>
  <c r="O31" i="1"/>
  <c r="F30" i="1"/>
  <c r="F18" i="1"/>
  <c r="C47" i="1"/>
  <c r="C46" i="1"/>
  <c r="C45" i="1"/>
  <c r="C44" i="1"/>
  <c r="C43" i="1"/>
  <c r="C42" i="1"/>
  <c r="C41" i="1"/>
  <c r="C40" i="1"/>
  <c r="O47" i="1" l="1"/>
  <c r="B50" i="1" l="1"/>
  <c r="B49" i="1"/>
  <c r="B48" i="1"/>
  <c r="K1" i="1"/>
  <c r="H28" i="1" s="1"/>
  <c r="O28" i="1" s="1"/>
  <c r="E13" i="1" l="1"/>
  <c r="F13" i="1" s="1"/>
  <c r="E36" i="1"/>
  <c r="F36" i="1" s="1"/>
  <c r="H3" i="1"/>
  <c r="O3" i="1" s="1"/>
  <c r="H26" i="1"/>
  <c r="O26" i="1" s="1"/>
  <c r="B16" i="1"/>
  <c r="C16" i="1" s="1"/>
  <c r="E38" i="1"/>
  <c r="F38" i="1" s="1"/>
  <c r="B7" i="1"/>
  <c r="C7" i="1" s="1"/>
  <c r="E8" i="1"/>
  <c r="F8" i="1" s="1"/>
  <c r="B11" i="1"/>
  <c r="C11" i="1" s="1"/>
  <c r="E7" i="1"/>
  <c r="F7" i="1" s="1"/>
  <c r="B10" i="1"/>
  <c r="C10" i="1" s="1"/>
  <c r="B9" i="1"/>
  <c r="C9" i="1" s="1"/>
  <c r="E10" i="1"/>
  <c r="F10" i="1" s="1"/>
  <c r="B12" i="1"/>
  <c r="C12" i="1" s="1"/>
  <c r="B8" i="1"/>
  <c r="C8" i="1" s="1"/>
  <c r="E9" i="1"/>
  <c r="F9" i="1" s="1"/>
  <c r="B31" i="1"/>
  <c r="C31" i="1" s="1"/>
  <c r="B14" i="1"/>
  <c r="C14" i="1" s="1"/>
  <c r="H5" i="1"/>
  <c r="O5" i="1" s="1"/>
  <c r="E11" i="1"/>
  <c r="F11" i="1" s="1"/>
  <c r="H11" i="1"/>
  <c r="O11" i="1" s="1"/>
  <c r="E34" i="1"/>
  <c r="F34" i="1" s="1"/>
  <c r="H9" i="1"/>
  <c r="O9" i="1" s="1"/>
  <c r="E17" i="1"/>
  <c r="F17" i="1" s="1"/>
  <c r="E32" i="1"/>
  <c r="F32" i="1" s="1"/>
  <c r="B35" i="1"/>
  <c r="C35" i="1" s="1"/>
  <c r="H7" i="1"/>
  <c r="O7" i="1" s="1"/>
  <c r="E15" i="1"/>
  <c r="F15" i="1" s="1"/>
  <c r="B18" i="1"/>
  <c r="C18" i="1" s="1"/>
  <c r="B33" i="1"/>
  <c r="C33" i="1" s="1"/>
  <c r="H30" i="1"/>
  <c r="O30" i="1" s="1"/>
  <c r="H14" i="1"/>
  <c r="O14" i="1" s="1"/>
  <c r="B21" i="1"/>
  <c r="C21" i="1" s="1"/>
  <c r="E22" i="1"/>
  <c r="F22" i="1" s="1"/>
  <c r="B23" i="1"/>
  <c r="C23" i="1" s="1"/>
  <c r="E24" i="1"/>
  <c r="F24" i="1" s="1"/>
  <c r="E26" i="1"/>
  <c r="F26" i="1" s="1"/>
  <c r="H22" i="1"/>
  <c r="O22" i="1" s="1"/>
  <c r="E37" i="1"/>
  <c r="F37" i="1" s="1"/>
  <c r="H33" i="1"/>
  <c r="O33" i="1" s="1"/>
  <c r="H2" i="1"/>
  <c r="O2" i="1" s="1"/>
  <c r="H4" i="1"/>
  <c r="O4" i="1" s="1"/>
  <c r="H6" i="1"/>
  <c r="O6" i="1" s="1"/>
  <c r="E12" i="1"/>
  <c r="F12" i="1" s="1"/>
  <c r="B13" i="1"/>
  <c r="C13" i="1" s="1"/>
  <c r="H8" i="1"/>
  <c r="O8" i="1" s="1"/>
  <c r="E14" i="1"/>
  <c r="F14" i="1" s="1"/>
  <c r="B15" i="1"/>
  <c r="C15" i="1" s="1"/>
  <c r="H10" i="1"/>
  <c r="O10" i="1" s="1"/>
  <c r="E16" i="1"/>
  <c r="F16" i="1" s="1"/>
  <c r="B17" i="1"/>
  <c r="C17" i="1" s="1"/>
  <c r="H12" i="1"/>
  <c r="O12" i="1" s="1"/>
  <c r="H25" i="1"/>
  <c r="O25" i="1" s="1"/>
  <c r="E31" i="1"/>
  <c r="F31" i="1" s="1"/>
  <c r="B32" i="1"/>
  <c r="C32" i="1" s="1"/>
  <c r="H27" i="1"/>
  <c r="O27" i="1" s="1"/>
  <c r="E33" i="1"/>
  <c r="F33" i="1" s="1"/>
  <c r="B34" i="1"/>
  <c r="C34" i="1" s="1"/>
  <c r="H29" i="1"/>
  <c r="O29" i="1" s="1"/>
  <c r="E35" i="1"/>
  <c r="F35" i="1" s="1"/>
  <c r="B36" i="1"/>
  <c r="C36" i="1" s="1"/>
  <c r="B19" i="1"/>
  <c r="C19" i="1" s="1"/>
  <c r="E20" i="1"/>
  <c r="F20" i="1" s="1"/>
  <c r="H16" i="1"/>
  <c r="O16" i="1" s="1"/>
  <c r="H18" i="1"/>
  <c r="O18" i="1" s="1"/>
  <c r="B25" i="1"/>
  <c r="C25" i="1" s="1"/>
  <c r="H20" i="1"/>
  <c r="O20" i="1" s="1"/>
  <c r="B27" i="1"/>
  <c r="C27" i="1" s="1"/>
  <c r="E28" i="1"/>
  <c r="F28" i="1" s="1"/>
  <c r="B29" i="1"/>
  <c r="C29" i="1" s="1"/>
  <c r="H24" i="1"/>
  <c r="O24" i="1" s="1"/>
  <c r="B38" i="1"/>
  <c r="C38" i="1" s="1"/>
  <c r="H13" i="1"/>
  <c r="O13" i="1" s="1"/>
  <c r="E19" i="1"/>
  <c r="F19" i="1" s="1"/>
  <c r="B20" i="1"/>
  <c r="C20" i="1" s="1"/>
  <c r="H15" i="1"/>
  <c r="O15" i="1" s="1"/>
  <c r="E21" i="1"/>
  <c r="F21" i="1" s="1"/>
  <c r="B22" i="1"/>
  <c r="C22" i="1" s="1"/>
  <c r="H17" i="1"/>
  <c r="O17" i="1" s="1"/>
  <c r="E23" i="1"/>
  <c r="F23" i="1" s="1"/>
  <c r="B24" i="1"/>
  <c r="C24" i="1" s="1"/>
  <c r="H19" i="1"/>
  <c r="O19" i="1" s="1"/>
  <c r="E25" i="1"/>
  <c r="F25" i="1" s="1"/>
  <c r="B26" i="1"/>
  <c r="C26" i="1" s="1"/>
  <c r="H21" i="1"/>
  <c r="O21" i="1" s="1"/>
  <c r="E27" i="1"/>
  <c r="F27" i="1" s="1"/>
  <c r="B28" i="1"/>
  <c r="C28" i="1" s="1"/>
  <c r="H23" i="1"/>
  <c r="O23" i="1" s="1"/>
  <c r="E29" i="1"/>
  <c r="F29" i="1" s="1"/>
  <c r="B30" i="1"/>
  <c r="C30" i="1" s="1"/>
  <c r="B37" i="1"/>
  <c r="C37" i="1" s="1"/>
  <c r="H32" i="1"/>
  <c r="O32" i="1" s="1"/>
</calcChain>
</file>

<file path=xl/sharedStrings.xml><?xml version="1.0" encoding="utf-8"?>
<sst xmlns="http://schemas.openxmlformats.org/spreadsheetml/2006/main" count="200" uniqueCount="156">
  <si>
    <t>Код модуля размер</t>
  </si>
  <si>
    <t>Цена, грн</t>
  </si>
  <si>
    <t>Процент (-)</t>
  </si>
  <si>
    <t>Верх 20 (200*720*280)</t>
  </si>
  <si>
    <t>Верх 920 (200*900*280)</t>
  </si>
  <si>
    <t>Низ 20 (200*820*450)</t>
  </si>
  <si>
    <t>Верх 21 (200*720*280)</t>
  </si>
  <si>
    <t>Верх 921 (200*900*280)</t>
  </si>
  <si>
    <t>Низ 25 карго (200*820*450)</t>
  </si>
  <si>
    <t>Верх 30 (300*720*300)</t>
  </si>
  <si>
    <t>Верх 930 (300*900*280)</t>
  </si>
  <si>
    <t>Низ 30 (300*820*450)</t>
  </si>
  <si>
    <t>Верх 30* витрина (300*720*300)</t>
  </si>
  <si>
    <t>Верх 930* витрина (300*900*280)</t>
  </si>
  <si>
    <t>Низ 32 (300*820*450)</t>
  </si>
  <si>
    <t>Верх 37 (300*720*300)</t>
  </si>
  <si>
    <t>Верх 937 (300*900*280)</t>
  </si>
  <si>
    <t>Низ 33 шухляды (300*820*450)</t>
  </si>
  <si>
    <t>Верх 38 (280*720*280)</t>
  </si>
  <si>
    <t>Верх 938 (280*900*280)</t>
  </si>
  <si>
    <t>Низ 37 (280*820*550)</t>
  </si>
  <si>
    <t>Верх 39 (280*720*280)</t>
  </si>
  <si>
    <t>Верх 939 (280*900*280)</t>
  </si>
  <si>
    <t>Низ 38 (280*820*550)</t>
  </si>
  <si>
    <t>Верх 40 (400*720*280)</t>
  </si>
  <si>
    <t>Верх 940 (400*900*280)</t>
  </si>
  <si>
    <t>Низ 39 (280*820*550)</t>
  </si>
  <si>
    <t>Верх 40* витрина (400*720*280)</t>
  </si>
  <si>
    <t>Верх 940* витрина (400*900*280)</t>
  </si>
  <si>
    <t>Низ 40 (400*820*450)</t>
  </si>
  <si>
    <t>Верх 45 (450*720*280)</t>
  </si>
  <si>
    <t>Верх 945 (450*900*280)</t>
  </si>
  <si>
    <t>Низ 42 (400*820*450)</t>
  </si>
  <si>
    <t>Верх 50 (500*720*280)</t>
  </si>
  <si>
    <t>Верх 950 (500*900*280)</t>
  </si>
  <si>
    <t>Низ 43 шухляды (400*820*450)</t>
  </si>
  <si>
    <t>Верх 54 (500*420*280) вытяжка</t>
  </si>
  <si>
    <t>Низ 45 (450*820*450)</t>
  </si>
  <si>
    <t>Верх 58 (580*720*580) угол</t>
  </si>
  <si>
    <t>Верх 958 (580*900*580) угол</t>
  </si>
  <si>
    <t>Низ 47 (400*2140*550)</t>
  </si>
  <si>
    <t>Верх 58* витрина (580*720*580) угол</t>
  </si>
  <si>
    <t>Верх 958* витрина (580*900*580) угол</t>
  </si>
  <si>
    <t>Низ 50 (500*820*450)</t>
  </si>
  <si>
    <t>Верх 59 (580*720*580) угол радиусный</t>
  </si>
  <si>
    <t>Верх 959 (580*900*580) угол радиусный</t>
  </si>
  <si>
    <t>Низ 52 (500*820*450)</t>
  </si>
  <si>
    <t>Верх 60  (600*720*280)</t>
  </si>
  <si>
    <t>Верх 960  (600*900*280)</t>
  </si>
  <si>
    <t>Низ 60 (600*820*450)</t>
  </si>
  <si>
    <t>Верх 60* витрина  (600*720*280)</t>
  </si>
  <si>
    <t>Верх 960* витрина  (600*900*280)</t>
  </si>
  <si>
    <t>Низ 61 (600*820*450) мойка</t>
  </si>
  <si>
    <t>Верх 61 (600*720*280) сушка</t>
  </si>
  <si>
    <t>Верх 961 (600*900*280) сушка</t>
  </si>
  <si>
    <t>Низ 62 (600*820*450) шухляды</t>
  </si>
  <si>
    <t>Верх 61* витрина (600*720*280) сушка</t>
  </si>
  <si>
    <t>Верх 961* витрина (600*900*280) сушка</t>
  </si>
  <si>
    <t>Низ 63 (600*820*450) шухляды</t>
  </si>
  <si>
    <t>Верх 62 (600*360*280)</t>
  </si>
  <si>
    <t>Верх 962 (600*450*280)</t>
  </si>
  <si>
    <t>Низ 65 духовка (600*820*450)</t>
  </si>
  <si>
    <t>Верх 62* витрина (600*360*280)</t>
  </si>
  <si>
    <t>Верх 962* витрина (600*450*280)</t>
  </si>
  <si>
    <t>Низ 66 пенал (600*210*550)</t>
  </si>
  <si>
    <t>Верх 63 (600*360*280) сушка</t>
  </si>
  <si>
    <t>Верх 963 (600*450*280) сушка</t>
  </si>
  <si>
    <t>Низ 67 (600*2140*550)</t>
  </si>
  <si>
    <t>Верх 63* витрина (600*360*280) сушка</t>
  </si>
  <si>
    <t>Верх 963* витрина (600*450*280) сушка</t>
  </si>
  <si>
    <t>Низ 80 (800*820*450)</t>
  </si>
  <si>
    <t>Верх 64 (600*420*280) вытяжка</t>
  </si>
  <si>
    <t>Низ 81 мойка (800*820*450)</t>
  </si>
  <si>
    <t>Верх 80 (800*720*280)</t>
  </si>
  <si>
    <t>Верх 980 (800*900*280)</t>
  </si>
  <si>
    <t>Низ 82 шухляды (800*820*450)</t>
  </si>
  <si>
    <t>Верх 80* витрина (800*720*280)</t>
  </si>
  <si>
    <t>Верх 980* витрина (800*900*280)</t>
  </si>
  <si>
    <t>Низ 88 угол (780*820*780)</t>
  </si>
  <si>
    <t>Верх 81 (800*720*280) сушка</t>
  </si>
  <si>
    <t>Верх 981 (800*900*280) сушка</t>
  </si>
  <si>
    <t>Низ 89 угол мойка (780*820*780)</t>
  </si>
  <si>
    <t>Верх 81* витрина (800*720*280) сушка</t>
  </si>
  <si>
    <t>Верх 981* витрина (800*900*280) сушка</t>
  </si>
  <si>
    <t>Низ 90 угол (880*820*450)</t>
  </si>
  <si>
    <t>Верх 82 (800*360*280)</t>
  </si>
  <si>
    <t>Верх 82 (800*450*280)</t>
  </si>
  <si>
    <t>Низ 91 угол мойка (880*820*450)</t>
  </si>
  <si>
    <t>Верх 82* витрина (800*360*280)</t>
  </si>
  <si>
    <t>Верх 982* витрина (800*450*280)</t>
  </si>
  <si>
    <t>ВЕРХ</t>
  </si>
  <si>
    <t>Верх 83 (800*360*280) сушка</t>
  </si>
  <si>
    <t>Верх 983 (800*450*280) сушка</t>
  </si>
  <si>
    <t>Верх 140 (400*180*570)</t>
  </si>
  <si>
    <t>Верх 83* витрина (800*360*280) сушка</t>
  </si>
  <si>
    <t>Верх 983* витрина (800*450*280) сушка</t>
  </si>
  <si>
    <t>Верх 160 (600*180*570)</t>
  </si>
  <si>
    <t>Столешник 28 мм</t>
  </si>
  <si>
    <t>1 м</t>
  </si>
  <si>
    <t>Накладка на столешницу</t>
  </si>
  <si>
    <t>28 мм, левая, правая</t>
  </si>
  <si>
    <t>Столешник с срезом 28 мм</t>
  </si>
  <si>
    <t>300 мм</t>
  </si>
  <si>
    <t>Стыковачная планка</t>
  </si>
  <si>
    <t>28 мм</t>
  </si>
  <si>
    <t xml:space="preserve"> Столешник 38 мм</t>
  </si>
  <si>
    <t>Стыковачная планка угловая</t>
  </si>
  <si>
    <t>Столешник с срезом 38 мм</t>
  </si>
  <si>
    <t>38 мм, левая, правая</t>
  </si>
  <si>
    <t>УГОЛ столешника 28 мм</t>
  </si>
  <si>
    <t>880*880 мм</t>
  </si>
  <si>
    <t>Нога регулированная</t>
  </si>
  <si>
    <t>1 шт</t>
  </si>
  <si>
    <t>УГОЛ столешника 38 мм</t>
  </si>
  <si>
    <t>38 мм</t>
  </si>
  <si>
    <t>Плинтус ДСП</t>
  </si>
  <si>
    <t>2440 мм</t>
  </si>
  <si>
    <t>Плинтус МДФ</t>
  </si>
  <si>
    <t>2700 мм</t>
  </si>
  <si>
    <t>Борт пристенный</t>
  </si>
  <si>
    <t>3 м</t>
  </si>
  <si>
    <t>Панель торцевая 16 мм</t>
  </si>
  <si>
    <t>900*280*16 мм</t>
  </si>
  <si>
    <t>Заглушка пристенного борт а</t>
  </si>
  <si>
    <t>1 к-т (л+пр+угол)</t>
  </si>
  <si>
    <t>720*550*16 мм</t>
  </si>
  <si>
    <t>Фотопечать на витрину</t>
  </si>
  <si>
    <t>720*280*16мм</t>
  </si>
  <si>
    <t>Фартук с фотопечатью**</t>
  </si>
  <si>
    <t>1 м2</t>
  </si>
  <si>
    <t>Подсветка</t>
  </si>
  <si>
    <t>Каталог кухни</t>
  </si>
  <si>
    <t>Уплотнитель для цокольного плинтуса</t>
  </si>
  <si>
    <t>Цвет корпусов кухонь венге магия, дуб молочный, орех экко.</t>
  </si>
  <si>
    <t>В61 В63 В81 В83 В961 В963 В981 В983  сушки идут в комплекте</t>
  </si>
  <si>
    <t>Н25 карго идет в комплекте с тумбочкой</t>
  </si>
  <si>
    <t>Возможно производство тумбочкек нестандартного размера при этом стоимость увеличивается на 30% от тумбочки большего размера . Нестандартный цвет пленок +5 %</t>
  </si>
  <si>
    <t>Фартук с фотопечатью максимальная длина фартука 3000 мм; высота 1380 мм</t>
  </si>
  <si>
    <t>ВНИМАНИЕ ! ЦЕНА НА ФУРНИТУРУ МОЖЕТ КОЛЕБАТЬСЯ ОТ КУРСА У.Е.</t>
  </si>
  <si>
    <t>Барная стойка состоит из</t>
  </si>
  <si>
    <t>Цена</t>
  </si>
  <si>
    <t>Ед. измерения</t>
  </si>
  <si>
    <t xml:space="preserve">Столешник барной стойки 28 мм </t>
  </si>
  <si>
    <t>1500*500 мм</t>
  </si>
  <si>
    <t>Столешник барной стойки 38 мм</t>
  </si>
  <si>
    <t>Крышка барной стойки ДСП м.п.</t>
  </si>
  <si>
    <t>Крышка барной стойки МДФ</t>
  </si>
  <si>
    <t>Труба диаметром 50 мм, 3 м</t>
  </si>
  <si>
    <t>шт</t>
  </si>
  <si>
    <t>Флянец диаметром 50 мм 1 шт</t>
  </si>
  <si>
    <t>Решетка центральная (фруктовница)</t>
  </si>
  <si>
    <t>Бокалодержатель "I" хром Rejs</t>
  </si>
  <si>
    <t xml:space="preserve">Подсветка барной стойки 2 лампочка </t>
  </si>
  <si>
    <t xml:space="preserve">Наш сайт </t>
  </si>
  <si>
    <t>майстермеблі.укр</t>
  </si>
  <si>
    <r>
      <rPr>
        <b/>
        <sz val="22"/>
        <color rgb="FF00B050"/>
        <rFont val="Calibri"/>
        <family val="2"/>
        <charset val="204"/>
        <scheme val="minor"/>
      </rPr>
      <t>тел.</t>
    </r>
    <r>
      <rPr>
        <b/>
        <sz val="22"/>
        <color rgb="FFFF0000"/>
        <rFont val="Calibri"/>
        <family val="2"/>
        <charset val="204"/>
        <scheme val="minor"/>
      </rPr>
      <t xml:space="preserve"> (098) 030 40 60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</si>
</sst>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i/>
      <sz val="10"/>
      <color indexed="8"/>
      <name val="Calibri"/>
      <family val="2"/>
      <charset val="204"/>
    </font>
    <font>
      <sz val="9"/>
      <color indexed="8"/>
      <name val="Calibri"/>
      <family val="2"/>
      <charset val="204"/>
    </font>
    <font>
      <b/>
      <i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8"/>
      <color indexed="8"/>
      <name val="Calibri"/>
      <family val="2"/>
      <charset val="204"/>
    </font>
    <font>
      <b/>
      <i/>
      <sz val="12"/>
      <color indexed="12"/>
      <name val="Calibri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i/>
      <sz val="20"/>
      <color rgb="FFFF0000"/>
      <name val="Calibri"/>
      <family val="2"/>
      <charset val="204"/>
    </font>
    <font>
      <b/>
      <sz val="22"/>
      <color rgb="FFFF0000"/>
      <name val="Calibri"/>
      <family val="2"/>
      <charset val="204"/>
      <scheme val="minor"/>
    </font>
    <font>
      <b/>
      <i/>
      <sz val="10"/>
      <color rgb="FFFF0000"/>
      <name val="Calibri"/>
      <family val="2"/>
      <charset val="204"/>
    </font>
    <font>
      <sz val="22"/>
      <color rgb="FF00B050"/>
      <name val="Calibri"/>
      <family val="2"/>
      <charset val="204"/>
      <scheme val="minor"/>
    </font>
    <font>
      <b/>
      <sz val="22"/>
      <color rgb="FF00B05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1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/>
    <xf numFmtId="0" fontId="4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/>
    </xf>
    <xf numFmtId="0" fontId="0" fillId="2" borderId="2" xfId="0" applyFill="1" applyBorder="1" applyAlignment="1"/>
    <xf numFmtId="0" fontId="0" fillId="2" borderId="4" xfId="0" applyFill="1" applyBorder="1" applyAlignment="1"/>
    <xf numFmtId="0" fontId="0" fillId="2" borderId="4" xfId="0" applyFill="1" applyBorder="1"/>
    <xf numFmtId="0" fontId="3" fillId="0" borderId="5" xfId="0" applyFont="1" applyBorder="1" applyAlignment="1">
      <alignment vertical="center" wrapText="1"/>
    </xf>
    <xf numFmtId="1" fontId="0" fillId="0" borderId="5" xfId="0" applyNumberFormat="1" applyBorder="1" applyAlignment="1" applyProtection="1">
      <alignment horizontal="center" vertical="center"/>
      <protection hidden="1"/>
    </xf>
    <xf numFmtId="1" fontId="3" fillId="0" borderId="5" xfId="0" applyNumberFormat="1" applyFont="1" applyBorder="1" applyAlignment="1" applyProtection="1">
      <alignment vertical="center" wrapText="1"/>
      <protection hidden="1"/>
    </xf>
    <xf numFmtId="1" fontId="0" fillId="4" borderId="5" xfId="0" applyNumberFormat="1" applyFill="1" applyBorder="1" applyAlignment="1" applyProtection="1">
      <alignment horizontal="center" vertical="center"/>
      <protection hidden="1"/>
    </xf>
    <xf numFmtId="1" fontId="0" fillId="0" borderId="0" xfId="0" applyNumberFormat="1" applyProtection="1">
      <protection hidden="1"/>
    </xf>
    <xf numFmtId="1" fontId="0" fillId="0" borderId="0" xfId="0" applyNumberFormat="1" applyAlignment="1" applyProtection="1">
      <protection hidden="1"/>
    </xf>
    <xf numFmtId="1" fontId="0" fillId="0" borderId="5" xfId="0" applyNumberForma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>
      <alignment horizontal="left" vertical="center" wrapText="1"/>
    </xf>
    <xf numFmtId="1" fontId="3" fillId="0" borderId="6" xfId="0" applyNumberFormat="1" applyFont="1" applyBorder="1" applyAlignment="1" applyProtection="1">
      <alignment horizontal="left" vertical="center" wrapText="1"/>
      <protection hidden="1"/>
    </xf>
    <xf numFmtId="1" fontId="0" fillId="0" borderId="6" xfId="0" applyNumberFormat="1" applyFill="1" applyBorder="1" applyAlignment="1" applyProtection="1">
      <alignment horizontal="center" vertical="center"/>
      <protection hidden="1"/>
    </xf>
    <xf numFmtId="0" fontId="3" fillId="5" borderId="6" xfId="0" applyFont="1" applyFill="1" applyBorder="1" applyAlignment="1">
      <alignment horizontal="left" vertical="center" wrapText="1"/>
    </xf>
    <xf numFmtId="1" fontId="0" fillId="5" borderId="5" xfId="0" applyNumberFormat="1" applyFill="1" applyBorder="1" applyAlignment="1" applyProtection="1">
      <alignment horizontal="center" vertical="center"/>
      <protection hidden="1"/>
    </xf>
    <xf numFmtId="1" fontId="3" fillId="5" borderId="6" xfId="0" applyNumberFormat="1" applyFont="1" applyFill="1" applyBorder="1" applyAlignment="1" applyProtection="1">
      <alignment horizontal="left" vertical="center" wrapText="1"/>
      <protection hidden="1"/>
    </xf>
    <xf numFmtId="1" fontId="3" fillId="0" borderId="6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Font="1"/>
    <xf numFmtId="1" fontId="1" fillId="0" borderId="0" xfId="0" applyNumberFormat="1" applyFont="1" applyProtection="1">
      <protection hidden="1"/>
    </xf>
    <xf numFmtId="1" fontId="0" fillId="0" borderId="0" xfId="0" applyNumberFormat="1" applyFill="1" applyBorder="1" applyProtection="1">
      <protection hidden="1"/>
    </xf>
    <xf numFmtId="0" fontId="1" fillId="0" borderId="6" xfId="1" applyFont="1" applyBorder="1" applyAlignment="1">
      <alignment vertical="center" wrapText="1"/>
    </xf>
    <xf numFmtId="1" fontId="1" fillId="0" borderId="6" xfId="1" applyNumberFormat="1" applyFont="1" applyBorder="1" applyAlignment="1" applyProtection="1">
      <alignment horizontal="center" vertical="center" wrapText="1"/>
      <protection hidden="1"/>
    </xf>
    <xf numFmtId="1" fontId="5" fillId="0" borderId="6" xfId="1" applyNumberFormat="1" applyFont="1" applyFill="1" applyBorder="1" applyAlignment="1" applyProtection="1">
      <alignment horizontal="center" vertical="center" wrapText="1"/>
      <protection hidden="1"/>
    </xf>
    <xf numFmtId="1" fontId="5" fillId="0" borderId="6" xfId="1" applyNumberFormat="1" applyFont="1" applyBorder="1" applyAlignment="1" applyProtection="1">
      <alignment vertical="center" wrapText="1"/>
      <protection hidden="1"/>
    </xf>
    <xf numFmtId="1" fontId="1" fillId="0" borderId="6" xfId="1" applyNumberFormat="1" applyFont="1" applyFill="1" applyBorder="1" applyAlignment="1" applyProtection="1">
      <alignment horizontal="center" vertical="center" wrapText="1"/>
      <protection hidden="1"/>
    </xf>
    <xf numFmtId="1" fontId="2" fillId="0" borderId="6" xfId="1" applyNumberFormat="1" applyFont="1" applyBorder="1" applyAlignment="1" applyProtection="1">
      <alignment horizontal="center" vertical="center" wrapText="1"/>
      <protection hidden="1"/>
    </xf>
    <xf numFmtId="1" fontId="5" fillId="0" borderId="6" xfId="1" applyNumberFormat="1" applyFont="1" applyBorder="1" applyAlignment="1" applyProtection="1">
      <alignment horizontal="center" vertical="center" wrapText="1"/>
      <protection hidden="1"/>
    </xf>
    <xf numFmtId="1" fontId="5" fillId="0" borderId="6" xfId="1" applyNumberFormat="1" applyFont="1" applyFill="1" applyBorder="1" applyAlignment="1" applyProtection="1">
      <alignment vertical="center" wrapText="1"/>
      <protection hidden="1"/>
    </xf>
    <xf numFmtId="0" fontId="1" fillId="0" borderId="6" xfId="1" applyFont="1" applyFill="1" applyBorder="1" applyAlignment="1">
      <alignment vertical="center" wrapText="1"/>
    </xf>
    <xf numFmtId="1" fontId="1" fillId="4" borderId="5" xfId="0" applyNumberFormat="1" applyFont="1" applyFill="1" applyBorder="1" applyAlignment="1" applyProtection="1">
      <alignment horizontal="center" vertical="center"/>
      <protection hidden="1"/>
    </xf>
    <xf numFmtId="0" fontId="1" fillId="0" borderId="0" xfId="1" applyFont="1" applyFill="1" applyBorder="1" applyAlignment="1"/>
    <xf numFmtId="0" fontId="1" fillId="0" borderId="0" xfId="1" applyFont="1" applyAlignment="1"/>
    <xf numFmtId="0" fontId="4" fillId="0" borderId="0" xfId="1" applyAlignment="1"/>
    <xf numFmtId="0" fontId="1" fillId="2" borderId="1" xfId="1" applyFont="1" applyFill="1" applyBorder="1" applyAlignment="1"/>
    <xf numFmtId="0" fontId="0" fillId="2" borderId="2" xfId="0" applyFont="1" applyFill="1" applyBorder="1"/>
    <xf numFmtId="0" fontId="1" fillId="2" borderId="3" xfId="1" applyFont="1" applyFill="1" applyBorder="1" applyAlignment="1">
      <alignment horizontal="center" vertical="center"/>
    </xf>
    <xf numFmtId="0" fontId="0" fillId="0" borderId="8" xfId="0" applyBorder="1"/>
    <xf numFmtId="0" fontId="0" fillId="0" borderId="0" xfId="0" applyBorder="1"/>
    <xf numFmtId="0" fontId="1" fillId="0" borderId="0" xfId="0" applyFont="1" applyBorder="1"/>
    <xf numFmtId="0" fontId="0" fillId="0" borderId="0" xfId="1" applyFont="1" applyBorder="1" applyAlignment="1">
      <alignment horizontal="center" vertical="center"/>
    </xf>
    <xf numFmtId="0" fontId="1" fillId="0" borderId="5" xfId="1" applyFont="1" applyBorder="1"/>
    <xf numFmtId="1" fontId="0" fillId="0" borderId="5" xfId="0" applyNumberFormat="1" applyBorder="1" applyProtection="1">
      <protection hidden="1"/>
    </xf>
    <xf numFmtId="0" fontId="1" fillId="0" borderId="5" xfId="1" applyFont="1" applyBorder="1" applyAlignment="1">
      <alignment horizontal="center" vertical="center"/>
    </xf>
    <xf numFmtId="0" fontId="0" fillId="0" borderId="6" xfId="0" applyBorder="1"/>
    <xf numFmtId="0" fontId="4" fillId="0" borderId="0" xfId="1" applyBorder="1" applyAlignment="1">
      <alignment horizontal="center" vertical="center"/>
    </xf>
    <xf numFmtId="0" fontId="1" fillId="0" borderId="6" xfId="1" applyFont="1" applyBorder="1"/>
    <xf numFmtId="1" fontId="0" fillId="0" borderId="6" xfId="0" applyNumberFormat="1" applyBorder="1" applyProtection="1">
      <protection hidden="1"/>
    </xf>
    <xf numFmtId="0" fontId="1" fillId="0" borderId="6" xfId="1" applyFont="1" applyBorder="1" applyAlignment="1">
      <alignment horizontal="center" vertical="center"/>
    </xf>
    <xf numFmtId="0" fontId="4" fillId="0" borderId="0" xfId="1" applyBorder="1"/>
    <xf numFmtId="0" fontId="1" fillId="0" borderId="6" xfId="0" applyFont="1" applyBorder="1" applyAlignment="1">
      <alignment horizontal="center"/>
    </xf>
    <xf numFmtId="0" fontId="0" fillId="0" borderId="0" xfId="0" applyAlignment="1"/>
    <xf numFmtId="1" fontId="0" fillId="0" borderId="9" xfId="0" applyNumberFormat="1" applyFill="1" applyBorder="1" applyAlignment="1" applyProtection="1">
      <alignment horizontal="center" vertical="center"/>
      <protection hidden="1"/>
    </xf>
    <xf numFmtId="1" fontId="0" fillId="0" borderId="10" xfId="0" applyNumberFormat="1" applyFill="1" applyBorder="1" applyAlignment="1" applyProtection="1">
      <alignment horizontal="center" vertical="center"/>
      <protection hidden="1"/>
    </xf>
    <xf numFmtId="0" fontId="6" fillId="3" borderId="7" xfId="1" applyFont="1" applyFill="1" applyBorder="1" applyAlignment="1">
      <alignment vertical="top" wrapText="1"/>
    </xf>
    <xf numFmtId="1" fontId="0" fillId="0" borderId="0" xfId="0" applyNumberFormat="1" applyFill="1" applyBorder="1" applyAlignment="1" applyProtection="1">
      <alignment horizontal="center" vertical="center"/>
      <protection hidden="1"/>
    </xf>
    <xf numFmtId="0" fontId="7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69</xdr:row>
      <xdr:rowOff>190499</xdr:rowOff>
    </xdr:from>
    <xdr:to>
      <xdr:col>0</xdr:col>
      <xdr:colOff>2400300</xdr:colOff>
      <xdr:row>75</xdr:row>
      <xdr:rowOff>166436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468849"/>
          <a:ext cx="2400300" cy="1804737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190499</xdr:rowOff>
    </xdr:from>
    <xdr:ext cx="1524000" cy="1145865"/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1400" y="190499"/>
          <a:ext cx="1524000" cy="114586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"/>
  <sheetViews>
    <sheetView tabSelected="1" workbookViewId="0">
      <selection activeCell="C3" sqref="C3"/>
    </sheetView>
  </sheetViews>
  <sheetFormatPr defaultRowHeight="15" x14ac:dyDescent="0.25"/>
  <cols>
    <col min="1" max="1" width="36.85546875" style="23" customWidth="1"/>
    <col min="2" max="2" width="0" hidden="1" customWidth="1"/>
    <col min="3" max="3" width="30.140625" customWidth="1"/>
    <col min="4" max="4" width="32.5703125" style="23" customWidth="1"/>
    <col min="5" max="5" width="0" hidden="1" customWidth="1"/>
    <col min="6" max="6" width="14.5703125" customWidth="1"/>
    <col min="7" max="7" width="36.140625" style="23" customWidth="1"/>
    <col min="8" max="10" width="0" hidden="1" customWidth="1"/>
    <col min="11" max="11" width="0" style="56" hidden="1" customWidth="1"/>
    <col min="12" max="14" width="0" hidden="1" customWidth="1"/>
    <col min="15" max="15" width="17.7109375" customWidth="1"/>
    <col min="17" max="17" width="13.85546875" customWidth="1"/>
    <col min="257" max="257" width="36.85546875" customWidth="1"/>
    <col min="258" max="258" width="0" hidden="1" customWidth="1"/>
    <col min="259" max="259" width="14.5703125" customWidth="1"/>
    <col min="260" max="260" width="32.5703125" customWidth="1"/>
    <col min="261" max="261" width="0" hidden="1" customWidth="1"/>
    <col min="262" max="262" width="14.5703125" customWidth="1"/>
    <col min="263" max="263" width="36.140625" customWidth="1"/>
    <col min="264" max="270" width="0" hidden="1" customWidth="1"/>
    <col min="271" max="271" width="17.7109375" customWidth="1"/>
    <col min="513" max="513" width="36.85546875" customWidth="1"/>
    <col min="514" max="514" width="0" hidden="1" customWidth="1"/>
    <col min="515" max="515" width="14.5703125" customWidth="1"/>
    <col min="516" max="516" width="32.5703125" customWidth="1"/>
    <col min="517" max="517" width="0" hidden="1" customWidth="1"/>
    <col min="518" max="518" width="14.5703125" customWidth="1"/>
    <col min="519" max="519" width="36.140625" customWidth="1"/>
    <col min="520" max="526" width="0" hidden="1" customWidth="1"/>
    <col min="527" max="527" width="17.7109375" customWidth="1"/>
    <col min="769" max="769" width="36.85546875" customWidth="1"/>
    <col min="770" max="770" width="0" hidden="1" customWidth="1"/>
    <col min="771" max="771" width="14.5703125" customWidth="1"/>
    <col min="772" max="772" width="32.5703125" customWidth="1"/>
    <col min="773" max="773" width="0" hidden="1" customWidth="1"/>
    <col min="774" max="774" width="14.5703125" customWidth="1"/>
    <col min="775" max="775" width="36.140625" customWidth="1"/>
    <col min="776" max="782" width="0" hidden="1" customWidth="1"/>
    <col min="783" max="783" width="17.7109375" customWidth="1"/>
    <col min="1025" max="1025" width="36.85546875" customWidth="1"/>
    <col min="1026" max="1026" width="0" hidden="1" customWidth="1"/>
    <col min="1027" max="1027" width="14.5703125" customWidth="1"/>
    <col min="1028" max="1028" width="32.5703125" customWidth="1"/>
    <col min="1029" max="1029" width="0" hidden="1" customWidth="1"/>
    <col min="1030" max="1030" width="14.5703125" customWidth="1"/>
    <col min="1031" max="1031" width="36.140625" customWidth="1"/>
    <col min="1032" max="1038" width="0" hidden="1" customWidth="1"/>
    <col min="1039" max="1039" width="17.7109375" customWidth="1"/>
    <col min="1281" max="1281" width="36.85546875" customWidth="1"/>
    <col min="1282" max="1282" width="0" hidden="1" customWidth="1"/>
    <col min="1283" max="1283" width="14.5703125" customWidth="1"/>
    <col min="1284" max="1284" width="32.5703125" customWidth="1"/>
    <col min="1285" max="1285" width="0" hidden="1" customWidth="1"/>
    <col min="1286" max="1286" width="14.5703125" customWidth="1"/>
    <col min="1287" max="1287" width="36.140625" customWidth="1"/>
    <col min="1288" max="1294" width="0" hidden="1" customWidth="1"/>
    <col min="1295" max="1295" width="17.7109375" customWidth="1"/>
    <col min="1537" max="1537" width="36.85546875" customWidth="1"/>
    <col min="1538" max="1538" width="0" hidden="1" customWidth="1"/>
    <col min="1539" max="1539" width="14.5703125" customWidth="1"/>
    <col min="1540" max="1540" width="32.5703125" customWidth="1"/>
    <col min="1541" max="1541" width="0" hidden="1" customWidth="1"/>
    <col min="1542" max="1542" width="14.5703125" customWidth="1"/>
    <col min="1543" max="1543" width="36.140625" customWidth="1"/>
    <col min="1544" max="1550" width="0" hidden="1" customWidth="1"/>
    <col min="1551" max="1551" width="17.7109375" customWidth="1"/>
    <col min="1793" max="1793" width="36.85546875" customWidth="1"/>
    <col min="1794" max="1794" width="0" hidden="1" customWidth="1"/>
    <col min="1795" max="1795" width="14.5703125" customWidth="1"/>
    <col min="1796" max="1796" width="32.5703125" customWidth="1"/>
    <col min="1797" max="1797" width="0" hidden="1" customWidth="1"/>
    <col min="1798" max="1798" width="14.5703125" customWidth="1"/>
    <col min="1799" max="1799" width="36.140625" customWidth="1"/>
    <col min="1800" max="1806" width="0" hidden="1" customWidth="1"/>
    <col min="1807" max="1807" width="17.7109375" customWidth="1"/>
    <col min="2049" max="2049" width="36.85546875" customWidth="1"/>
    <col min="2050" max="2050" width="0" hidden="1" customWidth="1"/>
    <col min="2051" max="2051" width="14.5703125" customWidth="1"/>
    <col min="2052" max="2052" width="32.5703125" customWidth="1"/>
    <col min="2053" max="2053" width="0" hidden="1" customWidth="1"/>
    <col min="2054" max="2054" width="14.5703125" customWidth="1"/>
    <col min="2055" max="2055" width="36.140625" customWidth="1"/>
    <col min="2056" max="2062" width="0" hidden="1" customWidth="1"/>
    <col min="2063" max="2063" width="17.7109375" customWidth="1"/>
    <col min="2305" max="2305" width="36.85546875" customWidth="1"/>
    <col min="2306" max="2306" width="0" hidden="1" customWidth="1"/>
    <col min="2307" max="2307" width="14.5703125" customWidth="1"/>
    <col min="2308" max="2308" width="32.5703125" customWidth="1"/>
    <col min="2309" max="2309" width="0" hidden="1" customWidth="1"/>
    <col min="2310" max="2310" width="14.5703125" customWidth="1"/>
    <col min="2311" max="2311" width="36.140625" customWidth="1"/>
    <col min="2312" max="2318" width="0" hidden="1" customWidth="1"/>
    <col min="2319" max="2319" width="17.7109375" customWidth="1"/>
    <col min="2561" max="2561" width="36.85546875" customWidth="1"/>
    <col min="2562" max="2562" width="0" hidden="1" customWidth="1"/>
    <col min="2563" max="2563" width="14.5703125" customWidth="1"/>
    <col min="2564" max="2564" width="32.5703125" customWidth="1"/>
    <col min="2565" max="2565" width="0" hidden="1" customWidth="1"/>
    <col min="2566" max="2566" width="14.5703125" customWidth="1"/>
    <col min="2567" max="2567" width="36.140625" customWidth="1"/>
    <col min="2568" max="2574" width="0" hidden="1" customWidth="1"/>
    <col min="2575" max="2575" width="17.7109375" customWidth="1"/>
    <col min="2817" max="2817" width="36.85546875" customWidth="1"/>
    <col min="2818" max="2818" width="0" hidden="1" customWidth="1"/>
    <col min="2819" max="2819" width="14.5703125" customWidth="1"/>
    <col min="2820" max="2820" width="32.5703125" customWidth="1"/>
    <col min="2821" max="2821" width="0" hidden="1" customWidth="1"/>
    <col min="2822" max="2822" width="14.5703125" customWidth="1"/>
    <col min="2823" max="2823" width="36.140625" customWidth="1"/>
    <col min="2824" max="2830" width="0" hidden="1" customWidth="1"/>
    <col min="2831" max="2831" width="17.7109375" customWidth="1"/>
    <col min="3073" max="3073" width="36.85546875" customWidth="1"/>
    <col min="3074" max="3074" width="0" hidden="1" customWidth="1"/>
    <col min="3075" max="3075" width="14.5703125" customWidth="1"/>
    <col min="3076" max="3076" width="32.5703125" customWidth="1"/>
    <col min="3077" max="3077" width="0" hidden="1" customWidth="1"/>
    <col min="3078" max="3078" width="14.5703125" customWidth="1"/>
    <col min="3079" max="3079" width="36.140625" customWidth="1"/>
    <col min="3080" max="3086" width="0" hidden="1" customWidth="1"/>
    <col min="3087" max="3087" width="17.7109375" customWidth="1"/>
    <col min="3329" max="3329" width="36.85546875" customWidth="1"/>
    <col min="3330" max="3330" width="0" hidden="1" customWidth="1"/>
    <col min="3331" max="3331" width="14.5703125" customWidth="1"/>
    <col min="3332" max="3332" width="32.5703125" customWidth="1"/>
    <col min="3333" max="3333" width="0" hidden="1" customWidth="1"/>
    <col min="3334" max="3334" width="14.5703125" customWidth="1"/>
    <col min="3335" max="3335" width="36.140625" customWidth="1"/>
    <col min="3336" max="3342" width="0" hidden="1" customWidth="1"/>
    <col min="3343" max="3343" width="17.7109375" customWidth="1"/>
    <col min="3585" max="3585" width="36.85546875" customWidth="1"/>
    <col min="3586" max="3586" width="0" hidden="1" customWidth="1"/>
    <col min="3587" max="3587" width="14.5703125" customWidth="1"/>
    <col min="3588" max="3588" width="32.5703125" customWidth="1"/>
    <col min="3589" max="3589" width="0" hidden="1" customWidth="1"/>
    <col min="3590" max="3590" width="14.5703125" customWidth="1"/>
    <col min="3591" max="3591" width="36.140625" customWidth="1"/>
    <col min="3592" max="3598" width="0" hidden="1" customWidth="1"/>
    <col min="3599" max="3599" width="17.7109375" customWidth="1"/>
    <col min="3841" max="3841" width="36.85546875" customWidth="1"/>
    <col min="3842" max="3842" width="0" hidden="1" customWidth="1"/>
    <col min="3843" max="3843" width="14.5703125" customWidth="1"/>
    <col min="3844" max="3844" width="32.5703125" customWidth="1"/>
    <col min="3845" max="3845" width="0" hidden="1" customWidth="1"/>
    <col min="3846" max="3846" width="14.5703125" customWidth="1"/>
    <col min="3847" max="3847" width="36.140625" customWidth="1"/>
    <col min="3848" max="3854" width="0" hidden="1" customWidth="1"/>
    <col min="3855" max="3855" width="17.7109375" customWidth="1"/>
    <col min="4097" max="4097" width="36.85546875" customWidth="1"/>
    <col min="4098" max="4098" width="0" hidden="1" customWidth="1"/>
    <col min="4099" max="4099" width="14.5703125" customWidth="1"/>
    <col min="4100" max="4100" width="32.5703125" customWidth="1"/>
    <col min="4101" max="4101" width="0" hidden="1" customWidth="1"/>
    <col min="4102" max="4102" width="14.5703125" customWidth="1"/>
    <col min="4103" max="4103" width="36.140625" customWidth="1"/>
    <col min="4104" max="4110" width="0" hidden="1" customWidth="1"/>
    <col min="4111" max="4111" width="17.7109375" customWidth="1"/>
    <col min="4353" max="4353" width="36.85546875" customWidth="1"/>
    <col min="4354" max="4354" width="0" hidden="1" customWidth="1"/>
    <col min="4355" max="4355" width="14.5703125" customWidth="1"/>
    <col min="4356" max="4356" width="32.5703125" customWidth="1"/>
    <col min="4357" max="4357" width="0" hidden="1" customWidth="1"/>
    <col min="4358" max="4358" width="14.5703125" customWidth="1"/>
    <col min="4359" max="4359" width="36.140625" customWidth="1"/>
    <col min="4360" max="4366" width="0" hidden="1" customWidth="1"/>
    <col min="4367" max="4367" width="17.7109375" customWidth="1"/>
    <col min="4609" max="4609" width="36.85546875" customWidth="1"/>
    <col min="4610" max="4610" width="0" hidden="1" customWidth="1"/>
    <col min="4611" max="4611" width="14.5703125" customWidth="1"/>
    <col min="4612" max="4612" width="32.5703125" customWidth="1"/>
    <col min="4613" max="4613" width="0" hidden="1" customWidth="1"/>
    <col min="4614" max="4614" width="14.5703125" customWidth="1"/>
    <col min="4615" max="4615" width="36.140625" customWidth="1"/>
    <col min="4616" max="4622" width="0" hidden="1" customWidth="1"/>
    <col min="4623" max="4623" width="17.7109375" customWidth="1"/>
    <col min="4865" max="4865" width="36.85546875" customWidth="1"/>
    <col min="4866" max="4866" width="0" hidden="1" customWidth="1"/>
    <col min="4867" max="4867" width="14.5703125" customWidth="1"/>
    <col min="4868" max="4868" width="32.5703125" customWidth="1"/>
    <col min="4869" max="4869" width="0" hidden="1" customWidth="1"/>
    <col min="4870" max="4870" width="14.5703125" customWidth="1"/>
    <col min="4871" max="4871" width="36.140625" customWidth="1"/>
    <col min="4872" max="4878" width="0" hidden="1" customWidth="1"/>
    <col min="4879" max="4879" width="17.7109375" customWidth="1"/>
    <col min="5121" max="5121" width="36.85546875" customWidth="1"/>
    <col min="5122" max="5122" width="0" hidden="1" customWidth="1"/>
    <col min="5123" max="5123" width="14.5703125" customWidth="1"/>
    <col min="5124" max="5124" width="32.5703125" customWidth="1"/>
    <col min="5125" max="5125" width="0" hidden="1" customWidth="1"/>
    <col min="5126" max="5126" width="14.5703125" customWidth="1"/>
    <col min="5127" max="5127" width="36.140625" customWidth="1"/>
    <col min="5128" max="5134" width="0" hidden="1" customWidth="1"/>
    <col min="5135" max="5135" width="17.7109375" customWidth="1"/>
    <col min="5377" max="5377" width="36.85546875" customWidth="1"/>
    <col min="5378" max="5378" width="0" hidden="1" customWidth="1"/>
    <col min="5379" max="5379" width="14.5703125" customWidth="1"/>
    <col min="5380" max="5380" width="32.5703125" customWidth="1"/>
    <col min="5381" max="5381" width="0" hidden="1" customWidth="1"/>
    <col min="5382" max="5382" width="14.5703125" customWidth="1"/>
    <col min="5383" max="5383" width="36.140625" customWidth="1"/>
    <col min="5384" max="5390" width="0" hidden="1" customWidth="1"/>
    <col min="5391" max="5391" width="17.7109375" customWidth="1"/>
    <col min="5633" max="5633" width="36.85546875" customWidth="1"/>
    <col min="5634" max="5634" width="0" hidden="1" customWidth="1"/>
    <col min="5635" max="5635" width="14.5703125" customWidth="1"/>
    <col min="5636" max="5636" width="32.5703125" customWidth="1"/>
    <col min="5637" max="5637" width="0" hidden="1" customWidth="1"/>
    <col min="5638" max="5638" width="14.5703125" customWidth="1"/>
    <col min="5639" max="5639" width="36.140625" customWidth="1"/>
    <col min="5640" max="5646" width="0" hidden="1" customWidth="1"/>
    <col min="5647" max="5647" width="17.7109375" customWidth="1"/>
    <col min="5889" max="5889" width="36.85546875" customWidth="1"/>
    <col min="5890" max="5890" width="0" hidden="1" customWidth="1"/>
    <col min="5891" max="5891" width="14.5703125" customWidth="1"/>
    <col min="5892" max="5892" width="32.5703125" customWidth="1"/>
    <col min="5893" max="5893" width="0" hidden="1" customWidth="1"/>
    <col min="5894" max="5894" width="14.5703125" customWidth="1"/>
    <col min="5895" max="5895" width="36.140625" customWidth="1"/>
    <col min="5896" max="5902" width="0" hidden="1" customWidth="1"/>
    <col min="5903" max="5903" width="17.7109375" customWidth="1"/>
    <col min="6145" max="6145" width="36.85546875" customWidth="1"/>
    <col min="6146" max="6146" width="0" hidden="1" customWidth="1"/>
    <col min="6147" max="6147" width="14.5703125" customWidth="1"/>
    <col min="6148" max="6148" width="32.5703125" customWidth="1"/>
    <col min="6149" max="6149" width="0" hidden="1" customWidth="1"/>
    <col min="6150" max="6150" width="14.5703125" customWidth="1"/>
    <col min="6151" max="6151" width="36.140625" customWidth="1"/>
    <col min="6152" max="6158" width="0" hidden="1" customWidth="1"/>
    <col min="6159" max="6159" width="17.7109375" customWidth="1"/>
    <col min="6401" max="6401" width="36.85546875" customWidth="1"/>
    <col min="6402" max="6402" width="0" hidden="1" customWidth="1"/>
    <col min="6403" max="6403" width="14.5703125" customWidth="1"/>
    <col min="6404" max="6404" width="32.5703125" customWidth="1"/>
    <col min="6405" max="6405" width="0" hidden="1" customWidth="1"/>
    <col min="6406" max="6406" width="14.5703125" customWidth="1"/>
    <col min="6407" max="6407" width="36.140625" customWidth="1"/>
    <col min="6408" max="6414" width="0" hidden="1" customWidth="1"/>
    <col min="6415" max="6415" width="17.7109375" customWidth="1"/>
    <col min="6657" max="6657" width="36.85546875" customWidth="1"/>
    <col min="6658" max="6658" width="0" hidden="1" customWidth="1"/>
    <col min="6659" max="6659" width="14.5703125" customWidth="1"/>
    <col min="6660" max="6660" width="32.5703125" customWidth="1"/>
    <col min="6661" max="6661" width="0" hidden="1" customWidth="1"/>
    <col min="6662" max="6662" width="14.5703125" customWidth="1"/>
    <col min="6663" max="6663" width="36.140625" customWidth="1"/>
    <col min="6664" max="6670" width="0" hidden="1" customWidth="1"/>
    <col min="6671" max="6671" width="17.7109375" customWidth="1"/>
    <col min="6913" max="6913" width="36.85546875" customWidth="1"/>
    <col min="6914" max="6914" width="0" hidden="1" customWidth="1"/>
    <col min="6915" max="6915" width="14.5703125" customWidth="1"/>
    <col min="6916" max="6916" width="32.5703125" customWidth="1"/>
    <col min="6917" max="6917" width="0" hidden="1" customWidth="1"/>
    <col min="6918" max="6918" width="14.5703125" customWidth="1"/>
    <col min="6919" max="6919" width="36.140625" customWidth="1"/>
    <col min="6920" max="6926" width="0" hidden="1" customWidth="1"/>
    <col min="6927" max="6927" width="17.7109375" customWidth="1"/>
    <col min="7169" max="7169" width="36.85546875" customWidth="1"/>
    <col min="7170" max="7170" width="0" hidden="1" customWidth="1"/>
    <col min="7171" max="7171" width="14.5703125" customWidth="1"/>
    <col min="7172" max="7172" width="32.5703125" customWidth="1"/>
    <col min="7173" max="7173" width="0" hidden="1" customWidth="1"/>
    <col min="7174" max="7174" width="14.5703125" customWidth="1"/>
    <col min="7175" max="7175" width="36.140625" customWidth="1"/>
    <col min="7176" max="7182" width="0" hidden="1" customWidth="1"/>
    <col min="7183" max="7183" width="17.7109375" customWidth="1"/>
    <col min="7425" max="7425" width="36.85546875" customWidth="1"/>
    <col min="7426" max="7426" width="0" hidden="1" customWidth="1"/>
    <col min="7427" max="7427" width="14.5703125" customWidth="1"/>
    <col min="7428" max="7428" width="32.5703125" customWidth="1"/>
    <col min="7429" max="7429" width="0" hidden="1" customWidth="1"/>
    <col min="7430" max="7430" width="14.5703125" customWidth="1"/>
    <col min="7431" max="7431" width="36.140625" customWidth="1"/>
    <col min="7432" max="7438" width="0" hidden="1" customWidth="1"/>
    <col min="7439" max="7439" width="17.7109375" customWidth="1"/>
    <col min="7681" max="7681" width="36.85546875" customWidth="1"/>
    <col min="7682" max="7682" width="0" hidden="1" customWidth="1"/>
    <col min="7683" max="7683" width="14.5703125" customWidth="1"/>
    <col min="7684" max="7684" width="32.5703125" customWidth="1"/>
    <col min="7685" max="7685" width="0" hidden="1" customWidth="1"/>
    <col min="7686" max="7686" width="14.5703125" customWidth="1"/>
    <col min="7687" max="7687" width="36.140625" customWidth="1"/>
    <col min="7688" max="7694" width="0" hidden="1" customWidth="1"/>
    <col min="7695" max="7695" width="17.7109375" customWidth="1"/>
    <col min="7937" max="7937" width="36.85546875" customWidth="1"/>
    <col min="7938" max="7938" width="0" hidden="1" customWidth="1"/>
    <col min="7939" max="7939" width="14.5703125" customWidth="1"/>
    <col min="7940" max="7940" width="32.5703125" customWidth="1"/>
    <col min="7941" max="7941" width="0" hidden="1" customWidth="1"/>
    <col min="7942" max="7942" width="14.5703125" customWidth="1"/>
    <col min="7943" max="7943" width="36.140625" customWidth="1"/>
    <col min="7944" max="7950" width="0" hidden="1" customWidth="1"/>
    <col min="7951" max="7951" width="17.7109375" customWidth="1"/>
    <col min="8193" max="8193" width="36.85546875" customWidth="1"/>
    <col min="8194" max="8194" width="0" hidden="1" customWidth="1"/>
    <col min="8195" max="8195" width="14.5703125" customWidth="1"/>
    <col min="8196" max="8196" width="32.5703125" customWidth="1"/>
    <col min="8197" max="8197" width="0" hidden="1" customWidth="1"/>
    <col min="8198" max="8198" width="14.5703125" customWidth="1"/>
    <col min="8199" max="8199" width="36.140625" customWidth="1"/>
    <col min="8200" max="8206" width="0" hidden="1" customWidth="1"/>
    <col min="8207" max="8207" width="17.7109375" customWidth="1"/>
    <col min="8449" max="8449" width="36.85546875" customWidth="1"/>
    <col min="8450" max="8450" width="0" hidden="1" customWidth="1"/>
    <col min="8451" max="8451" width="14.5703125" customWidth="1"/>
    <col min="8452" max="8452" width="32.5703125" customWidth="1"/>
    <col min="8453" max="8453" width="0" hidden="1" customWidth="1"/>
    <col min="8454" max="8454" width="14.5703125" customWidth="1"/>
    <col min="8455" max="8455" width="36.140625" customWidth="1"/>
    <col min="8456" max="8462" width="0" hidden="1" customWidth="1"/>
    <col min="8463" max="8463" width="17.7109375" customWidth="1"/>
    <col min="8705" max="8705" width="36.85546875" customWidth="1"/>
    <col min="8706" max="8706" width="0" hidden="1" customWidth="1"/>
    <col min="8707" max="8707" width="14.5703125" customWidth="1"/>
    <col min="8708" max="8708" width="32.5703125" customWidth="1"/>
    <col min="8709" max="8709" width="0" hidden="1" customWidth="1"/>
    <col min="8710" max="8710" width="14.5703125" customWidth="1"/>
    <col min="8711" max="8711" width="36.140625" customWidth="1"/>
    <col min="8712" max="8718" width="0" hidden="1" customWidth="1"/>
    <col min="8719" max="8719" width="17.7109375" customWidth="1"/>
    <col min="8961" max="8961" width="36.85546875" customWidth="1"/>
    <col min="8962" max="8962" width="0" hidden="1" customWidth="1"/>
    <col min="8963" max="8963" width="14.5703125" customWidth="1"/>
    <col min="8964" max="8964" width="32.5703125" customWidth="1"/>
    <col min="8965" max="8965" width="0" hidden="1" customWidth="1"/>
    <col min="8966" max="8966" width="14.5703125" customWidth="1"/>
    <col min="8967" max="8967" width="36.140625" customWidth="1"/>
    <col min="8968" max="8974" width="0" hidden="1" customWidth="1"/>
    <col min="8975" max="8975" width="17.7109375" customWidth="1"/>
    <col min="9217" max="9217" width="36.85546875" customWidth="1"/>
    <col min="9218" max="9218" width="0" hidden="1" customWidth="1"/>
    <col min="9219" max="9219" width="14.5703125" customWidth="1"/>
    <col min="9220" max="9220" width="32.5703125" customWidth="1"/>
    <col min="9221" max="9221" width="0" hidden="1" customWidth="1"/>
    <col min="9222" max="9222" width="14.5703125" customWidth="1"/>
    <col min="9223" max="9223" width="36.140625" customWidth="1"/>
    <col min="9224" max="9230" width="0" hidden="1" customWidth="1"/>
    <col min="9231" max="9231" width="17.7109375" customWidth="1"/>
    <col min="9473" max="9473" width="36.85546875" customWidth="1"/>
    <col min="9474" max="9474" width="0" hidden="1" customWidth="1"/>
    <col min="9475" max="9475" width="14.5703125" customWidth="1"/>
    <col min="9476" max="9476" width="32.5703125" customWidth="1"/>
    <col min="9477" max="9477" width="0" hidden="1" customWidth="1"/>
    <col min="9478" max="9478" width="14.5703125" customWidth="1"/>
    <col min="9479" max="9479" width="36.140625" customWidth="1"/>
    <col min="9480" max="9486" width="0" hidden="1" customWidth="1"/>
    <col min="9487" max="9487" width="17.7109375" customWidth="1"/>
    <col min="9729" max="9729" width="36.85546875" customWidth="1"/>
    <col min="9730" max="9730" width="0" hidden="1" customWidth="1"/>
    <col min="9731" max="9731" width="14.5703125" customWidth="1"/>
    <col min="9732" max="9732" width="32.5703125" customWidth="1"/>
    <col min="9733" max="9733" width="0" hidden="1" customWidth="1"/>
    <col min="9734" max="9734" width="14.5703125" customWidth="1"/>
    <col min="9735" max="9735" width="36.140625" customWidth="1"/>
    <col min="9736" max="9742" width="0" hidden="1" customWidth="1"/>
    <col min="9743" max="9743" width="17.7109375" customWidth="1"/>
    <col min="9985" max="9985" width="36.85546875" customWidth="1"/>
    <col min="9986" max="9986" width="0" hidden="1" customWidth="1"/>
    <col min="9987" max="9987" width="14.5703125" customWidth="1"/>
    <col min="9988" max="9988" width="32.5703125" customWidth="1"/>
    <col min="9989" max="9989" width="0" hidden="1" customWidth="1"/>
    <col min="9990" max="9990" width="14.5703125" customWidth="1"/>
    <col min="9991" max="9991" width="36.140625" customWidth="1"/>
    <col min="9992" max="9998" width="0" hidden="1" customWidth="1"/>
    <col min="9999" max="9999" width="17.7109375" customWidth="1"/>
    <col min="10241" max="10241" width="36.85546875" customWidth="1"/>
    <col min="10242" max="10242" width="0" hidden="1" customWidth="1"/>
    <col min="10243" max="10243" width="14.5703125" customWidth="1"/>
    <col min="10244" max="10244" width="32.5703125" customWidth="1"/>
    <col min="10245" max="10245" width="0" hidden="1" customWidth="1"/>
    <col min="10246" max="10246" width="14.5703125" customWidth="1"/>
    <col min="10247" max="10247" width="36.140625" customWidth="1"/>
    <col min="10248" max="10254" width="0" hidden="1" customWidth="1"/>
    <col min="10255" max="10255" width="17.7109375" customWidth="1"/>
    <col min="10497" max="10497" width="36.85546875" customWidth="1"/>
    <col min="10498" max="10498" width="0" hidden="1" customWidth="1"/>
    <col min="10499" max="10499" width="14.5703125" customWidth="1"/>
    <col min="10500" max="10500" width="32.5703125" customWidth="1"/>
    <col min="10501" max="10501" width="0" hidden="1" customWidth="1"/>
    <col min="10502" max="10502" width="14.5703125" customWidth="1"/>
    <col min="10503" max="10503" width="36.140625" customWidth="1"/>
    <col min="10504" max="10510" width="0" hidden="1" customWidth="1"/>
    <col min="10511" max="10511" width="17.7109375" customWidth="1"/>
    <col min="10753" max="10753" width="36.85546875" customWidth="1"/>
    <col min="10754" max="10754" width="0" hidden="1" customWidth="1"/>
    <col min="10755" max="10755" width="14.5703125" customWidth="1"/>
    <col min="10756" max="10756" width="32.5703125" customWidth="1"/>
    <col min="10757" max="10757" width="0" hidden="1" customWidth="1"/>
    <col min="10758" max="10758" width="14.5703125" customWidth="1"/>
    <col min="10759" max="10759" width="36.140625" customWidth="1"/>
    <col min="10760" max="10766" width="0" hidden="1" customWidth="1"/>
    <col min="10767" max="10767" width="17.7109375" customWidth="1"/>
    <col min="11009" max="11009" width="36.85546875" customWidth="1"/>
    <col min="11010" max="11010" width="0" hidden="1" customWidth="1"/>
    <col min="11011" max="11011" width="14.5703125" customWidth="1"/>
    <col min="11012" max="11012" width="32.5703125" customWidth="1"/>
    <col min="11013" max="11013" width="0" hidden="1" customWidth="1"/>
    <col min="11014" max="11014" width="14.5703125" customWidth="1"/>
    <col min="11015" max="11015" width="36.140625" customWidth="1"/>
    <col min="11016" max="11022" width="0" hidden="1" customWidth="1"/>
    <col min="11023" max="11023" width="17.7109375" customWidth="1"/>
    <col min="11265" max="11265" width="36.85546875" customWidth="1"/>
    <col min="11266" max="11266" width="0" hidden="1" customWidth="1"/>
    <col min="11267" max="11267" width="14.5703125" customWidth="1"/>
    <col min="11268" max="11268" width="32.5703125" customWidth="1"/>
    <col min="11269" max="11269" width="0" hidden="1" customWidth="1"/>
    <col min="11270" max="11270" width="14.5703125" customWidth="1"/>
    <col min="11271" max="11271" width="36.140625" customWidth="1"/>
    <col min="11272" max="11278" width="0" hidden="1" customWidth="1"/>
    <col min="11279" max="11279" width="17.7109375" customWidth="1"/>
    <col min="11521" max="11521" width="36.85546875" customWidth="1"/>
    <col min="11522" max="11522" width="0" hidden="1" customWidth="1"/>
    <col min="11523" max="11523" width="14.5703125" customWidth="1"/>
    <col min="11524" max="11524" width="32.5703125" customWidth="1"/>
    <col min="11525" max="11525" width="0" hidden="1" customWidth="1"/>
    <col min="11526" max="11526" width="14.5703125" customWidth="1"/>
    <col min="11527" max="11527" width="36.140625" customWidth="1"/>
    <col min="11528" max="11534" width="0" hidden="1" customWidth="1"/>
    <col min="11535" max="11535" width="17.7109375" customWidth="1"/>
    <col min="11777" max="11777" width="36.85546875" customWidth="1"/>
    <col min="11778" max="11778" width="0" hidden="1" customWidth="1"/>
    <col min="11779" max="11779" width="14.5703125" customWidth="1"/>
    <col min="11780" max="11780" width="32.5703125" customWidth="1"/>
    <col min="11781" max="11781" width="0" hidden="1" customWidth="1"/>
    <col min="11782" max="11782" width="14.5703125" customWidth="1"/>
    <col min="11783" max="11783" width="36.140625" customWidth="1"/>
    <col min="11784" max="11790" width="0" hidden="1" customWidth="1"/>
    <col min="11791" max="11791" width="17.7109375" customWidth="1"/>
    <col min="12033" max="12033" width="36.85546875" customWidth="1"/>
    <col min="12034" max="12034" width="0" hidden="1" customWidth="1"/>
    <col min="12035" max="12035" width="14.5703125" customWidth="1"/>
    <col min="12036" max="12036" width="32.5703125" customWidth="1"/>
    <col min="12037" max="12037" width="0" hidden="1" customWidth="1"/>
    <col min="12038" max="12038" width="14.5703125" customWidth="1"/>
    <col min="12039" max="12039" width="36.140625" customWidth="1"/>
    <col min="12040" max="12046" width="0" hidden="1" customWidth="1"/>
    <col min="12047" max="12047" width="17.7109375" customWidth="1"/>
    <col min="12289" max="12289" width="36.85546875" customWidth="1"/>
    <col min="12290" max="12290" width="0" hidden="1" customWidth="1"/>
    <col min="12291" max="12291" width="14.5703125" customWidth="1"/>
    <col min="12292" max="12292" width="32.5703125" customWidth="1"/>
    <col min="12293" max="12293" width="0" hidden="1" customWidth="1"/>
    <col min="12294" max="12294" width="14.5703125" customWidth="1"/>
    <col min="12295" max="12295" width="36.140625" customWidth="1"/>
    <col min="12296" max="12302" width="0" hidden="1" customWidth="1"/>
    <col min="12303" max="12303" width="17.7109375" customWidth="1"/>
    <col min="12545" max="12545" width="36.85546875" customWidth="1"/>
    <col min="12546" max="12546" width="0" hidden="1" customWidth="1"/>
    <col min="12547" max="12547" width="14.5703125" customWidth="1"/>
    <col min="12548" max="12548" width="32.5703125" customWidth="1"/>
    <col min="12549" max="12549" width="0" hidden="1" customWidth="1"/>
    <col min="12550" max="12550" width="14.5703125" customWidth="1"/>
    <col min="12551" max="12551" width="36.140625" customWidth="1"/>
    <col min="12552" max="12558" width="0" hidden="1" customWidth="1"/>
    <col min="12559" max="12559" width="17.7109375" customWidth="1"/>
    <col min="12801" max="12801" width="36.85546875" customWidth="1"/>
    <col min="12802" max="12802" width="0" hidden="1" customWidth="1"/>
    <col min="12803" max="12803" width="14.5703125" customWidth="1"/>
    <col min="12804" max="12804" width="32.5703125" customWidth="1"/>
    <col min="12805" max="12805" width="0" hidden="1" customWidth="1"/>
    <col min="12806" max="12806" width="14.5703125" customWidth="1"/>
    <col min="12807" max="12807" width="36.140625" customWidth="1"/>
    <col min="12808" max="12814" width="0" hidden="1" customWidth="1"/>
    <col min="12815" max="12815" width="17.7109375" customWidth="1"/>
    <col min="13057" max="13057" width="36.85546875" customWidth="1"/>
    <col min="13058" max="13058" width="0" hidden="1" customWidth="1"/>
    <col min="13059" max="13059" width="14.5703125" customWidth="1"/>
    <col min="13060" max="13060" width="32.5703125" customWidth="1"/>
    <col min="13061" max="13061" width="0" hidden="1" customWidth="1"/>
    <col min="13062" max="13062" width="14.5703125" customWidth="1"/>
    <col min="13063" max="13063" width="36.140625" customWidth="1"/>
    <col min="13064" max="13070" width="0" hidden="1" customWidth="1"/>
    <col min="13071" max="13071" width="17.7109375" customWidth="1"/>
    <col min="13313" max="13313" width="36.85546875" customWidth="1"/>
    <col min="13314" max="13314" width="0" hidden="1" customWidth="1"/>
    <col min="13315" max="13315" width="14.5703125" customWidth="1"/>
    <col min="13316" max="13316" width="32.5703125" customWidth="1"/>
    <col min="13317" max="13317" width="0" hidden="1" customWidth="1"/>
    <col min="13318" max="13318" width="14.5703125" customWidth="1"/>
    <col min="13319" max="13319" width="36.140625" customWidth="1"/>
    <col min="13320" max="13326" width="0" hidden="1" customWidth="1"/>
    <col min="13327" max="13327" width="17.7109375" customWidth="1"/>
    <col min="13569" max="13569" width="36.85546875" customWidth="1"/>
    <col min="13570" max="13570" width="0" hidden="1" customWidth="1"/>
    <col min="13571" max="13571" width="14.5703125" customWidth="1"/>
    <col min="13572" max="13572" width="32.5703125" customWidth="1"/>
    <col min="13573" max="13573" width="0" hidden="1" customWidth="1"/>
    <col min="13574" max="13574" width="14.5703125" customWidth="1"/>
    <col min="13575" max="13575" width="36.140625" customWidth="1"/>
    <col min="13576" max="13582" width="0" hidden="1" customWidth="1"/>
    <col min="13583" max="13583" width="17.7109375" customWidth="1"/>
    <col min="13825" max="13825" width="36.85546875" customWidth="1"/>
    <col min="13826" max="13826" width="0" hidden="1" customWidth="1"/>
    <col min="13827" max="13827" width="14.5703125" customWidth="1"/>
    <col min="13828" max="13828" width="32.5703125" customWidth="1"/>
    <col min="13829" max="13829" width="0" hidden="1" customWidth="1"/>
    <col min="13830" max="13830" width="14.5703125" customWidth="1"/>
    <col min="13831" max="13831" width="36.140625" customWidth="1"/>
    <col min="13832" max="13838" width="0" hidden="1" customWidth="1"/>
    <col min="13839" max="13839" width="17.7109375" customWidth="1"/>
    <col min="14081" max="14081" width="36.85546875" customWidth="1"/>
    <col min="14082" max="14082" width="0" hidden="1" customWidth="1"/>
    <col min="14083" max="14083" width="14.5703125" customWidth="1"/>
    <col min="14084" max="14084" width="32.5703125" customWidth="1"/>
    <col min="14085" max="14085" width="0" hidden="1" customWidth="1"/>
    <col min="14086" max="14086" width="14.5703125" customWidth="1"/>
    <col min="14087" max="14087" width="36.140625" customWidth="1"/>
    <col min="14088" max="14094" width="0" hidden="1" customWidth="1"/>
    <col min="14095" max="14095" width="17.7109375" customWidth="1"/>
    <col min="14337" max="14337" width="36.85546875" customWidth="1"/>
    <col min="14338" max="14338" width="0" hidden="1" customWidth="1"/>
    <col min="14339" max="14339" width="14.5703125" customWidth="1"/>
    <col min="14340" max="14340" width="32.5703125" customWidth="1"/>
    <col min="14341" max="14341" width="0" hidden="1" customWidth="1"/>
    <col min="14342" max="14342" width="14.5703125" customWidth="1"/>
    <col min="14343" max="14343" width="36.140625" customWidth="1"/>
    <col min="14344" max="14350" width="0" hidden="1" customWidth="1"/>
    <col min="14351" max="14351" width="17.7109375" customWidth="1"/>
    <col min="14593" max="14593" width="36.85546875" customWidth="1"/>
    <col min="14594" max="14594" width="0" hidden="1" customWidth="1"/>
    <col min="14595" max="14595" width="14.5703125" customWidth="1"/>
    <col min="14596" max="14596" width="32.5703125" customWidth="1"/>
    <col min="14597" max="14597" width="0" hidden="1" customWidth="1"/>
    <col min="14598" max="14598" width="14.5703125" customWidth="1"/>
    <col min="14599" max="14599" width="36.140625" customWidth="1"/>
    <col min="14600" max="14606" width="0" hidden="1" customWidth="1"/>
    <col min="14607" max="14607" width="17.7109375" customWidth="1"/>
    <col min="14849" max="14849" width="36.85546875" customWidth="1"/>
    <col min="14850" max="14850" width="0" hidden="1" customWidth="1"/>
    <col min="14851" max="14851" width="14.5703125" customWidth="1"/>
    <col min="14852" max="14852" width="32.5703125" customWidth="1"/>
    <col min="14853" max="14853" width="0" hidden="1" customWidth="1"/>
    <col min="14854" max="14854" width="14.5703125" customWidth="1"/>
    <col min="14855" max="14855" width="36.140625" customWidth="1"/>
    <col min="14856" max="14862" width="0" hidden="1" customWidth="1"/>
    <col min="14863" max="14863" width="17.7109375" customWidth="1"/>
    <col min="15105" max="15105" width="36.85546875" customWidth="1"/>
    <col min="15106" max="15106" width="0" hidden="1" customWidth="1"/>
    <col min="15107" max="15107" width="14.5703125" customWidth="1"/>
    <col min="15108" max="15108" width="32.5703125" customWidth="1"/>
    <col min="15109" max="15109" width="0" hidden="1" customWidth="1"/>
    <col min="15110" max="15110" width="14.5703125" customWidth="1"/>
    <col min="15111" max="15111" width="36.140625" customWidth="1"/>
    <col min="15112" max="15118" width="0" hidden="1" customWidth="1"/>
    <col min="15119" max="15119" width="17.7109375" customWidth="1"/>
    <col min="15361" max="15361" width="36.85546875" customWidth="1"/>
    <col min="15362" max="15362" width="0" hidden="1" customWidth="1"/>
    <col min="15363" max="15363" width="14.5703125" customWidth="1"/>
    <col min="15364" max="15364" width="32.5703125" customWidth="1"/>
    <col min="15365" max="15365" width="0" hidden="1" customWidth="1"/>
    <col min="15366" max="15366" width="14.5703125" customWidth="1"/>
    <col min="15367" max="15367" width="36.140625" customWidth="1"/>
    <col min="15368" max="15374" width="0" hidden="1" customWidth="1"/>
    <col min="15375" max="15375" width="17.7109375" customWidth="1"/>
    <col min="15617" max="15617" width="36.85546875" customWidth="1"/>
    <col min="15618" max="15618" width="0" hidden="1" customWidth="1"/>
    <col min="15619" max="15619" width="14.5703125" customWidth="1"/>
    <col min="15620" max="15620" width="32.5703125" customWidth="1"/>
    <col min="15621" max="15621" width="0" hidden="1" customWidth="1"/>
    <col min="15622" max="15622" width="14.5703125" customWidth="1"/>
    <col min="15623" max="15623" width="36.140625" customWidth="1"/>
    <col min="15624" max="15630" width="0" hidden="1" customWidth="1"/>
    <col min="15631" max="15631" width="17.7109375" customWidth="1"/>
    <col min="15873" max="15873" width="36.85546875" customWidth="1"/>
    <col min="15874" max="15874" width="0" hidden="1" customWidth="1"/>
    <col min="15875" max="15875" width="14.5703125" customWidth="1"/>
    <col min="15876" max="15876" width="32.5703125" customWidth="1"/>
    <col min="15877" max="15877" width="0" hidden="1" customWidth="1"/>
    <col min="15878" max="15878" width="14.5703125" customWidth="1"/>
    <col min="15879" max="15879" width="36.140625" customWidth="1"/>
    <col min="15880" max="15886" width="0" hidden="1" customWidth="1"/>
    <col min="15887" max="15887" width="17.7109375" customWidth="1"/>
    <col min="16129" max="16129" width="36.85546875" customWidth="1"/>
    <col min="16130" max="16130" width="0" hidden="1" customWidth="1"/>
    <col min="16131" max="16131" width="14.5703125" customWidth="1"/>
    <col min="16132" max="16132" width="32.5703125" customWidth="1"/>
    <col min="16133" max="16133" width="0" hidden="1" customWidth="1"/>
    <col min="16134" max="16134" width="14.5703125" customWidth="1"/>
    <col min="16135" max="16135" width="36.140625" customWidth="1"/>
    <col min="16136" max="16142" width="0" hidden="1" customWidth="1"/>
    <col min="16143" max="16143" width="17.7109375" customWidth="1"/>
  </cols>
  <sheetData>
    <row r="1" spans="1:19" ht="15.75" thickBot="1" x14ac:dyDescent="0.3">
      <c r="G1" s="3" t="s">
        <v>0</v>
      </c>
      <c r="H1" s="4" t="s">
        <v>1</v>
      </c>
      <c r="I1" s="5" t="s">
        <v>2</v>
      </c>
      <c r="J1" s="6">
        <v>-10</v>
      </c>
      <c r="K1" s="7">
        <f>J1*0.01</f>
        <v>-0.1</v>
      </c>
      <c r="L1" s="8"/>
      <c r="M1" s="8"/>
      <c r="N1" s="8"/>
      <c r="O1" s="4" t="s">
        <v>1</v>
      </c>
      <c r="P1" s="23"/>
      <c r="S1" s="23"/>
    </row>
    <row r="2" spans="1:19" ht="25.5" customHeight="1" x14ac:dyDescent="0.45">
      <c r="C2" s="66" t="s">
        <v>153</v>
      </c>
      <c r="D2" s="62"/>
      <c r="G2" s="11" t="s">
        <v>5</v>
      </c>
      <c r="H2" s="12">
        <f>ROUNDUP(N2/(1-K1),0)</f>
        <v>321</v>
      </c>
      <c r="I2" s="13"/>
      <c r="J2" s="13"/>
      <c r="K2" s="14"/>
      <c r="L2" s="15">
        <v>346</v>
      </c>
      <c r="M2" s="15">
        <v>401</v>
      </c>
      <c r="N2" s="15">
        <v>353</v>
      </c>
      <c r="O2" s="60">
        <f t="shared" ref="O2:O33" si="0">((SUM(H2/100*113))*1.26)*1.07</f>
        <v>489.03258600000004</v>
      </c>
      <c r="P2" s="23"/>
      <c r="S2" s="23"/>
    </row>
    <row r="3" spans="1:19" ht="32.25" customHeight="1" x14ac:dyDescent="0.45">
      <c r="C3" s="63" t="s">
        <v>154</v>
      </c>
      <c r="D3" s="62"/>
      <c r="G3" s="17" t="s">
        <v>8</v>
      </c>
      <c r="H3" s="12">
        <f>ROUNDUP(N3/(1-K1),0)</f>
        <v>591</v>
      </c>
      <c r="I3" s="13"/>
      <c r="J3" s="13"/>
      <c r="K3" s="14"/>
      <c r="L3" s="18">
        <v>193</v>
      </c>
      <c r="M3" s="18">
        <v>224</v>
      </c>
      <c r="N3" s="18">
        <v>650</v>
      </c>
      <c r="O3" s="60">
        <f t="shared" si="0"/>
        <v>900.36840600000016</v>
      </c>
      <c r="P3" s="23"/>
      <c r="R3" s="66"/>
      <c r="S3" s="62"/>
    </row>
    <row r="4" spans="1:19" ht="17.25" customHeight="1" x14ac:dyDescent="0.45">
      <c r="C4" s="64"/>
      <c r="D4" s="65"/>
      <c r="G4" s="17" t="s">
        <v>11</v>
      </c>
      <c r="H4" s="12">
        <f>ROUNDUP(N4/(1-K1),0)</f>
        <v>440</v>
      </c>
      <c r="I4" s="13"/>
      <c r="J4" s="13"/>
      <c r="K4" s="14"/>
      <c r="L4" s="18">
        <v>465</v>
      </c>
      <c r="M4" s="18">
        <v>556</v>
      </c>
      <c r="N4" s="18">
        <v>484</v>
      </c>
      <c r="O4" s="60">
        <f t="shared" si="0"/>
        <v>670.32504000000017</v>
      </c>
      <c r="P4" s="23"/>
      <c r="R4" s="63"/>
      <c r="S4" s="62"/>
    </row>
    <row r="5" spans="1:19" ht="27" customHeight="1" thickBot="1" x14ac:dyDescent="0.5">
      <c r="C5" s="64" t="s">
        <v>155</v>
      </c>
      <c r="D5" s="65"/>
      <c r="G5" s="17" t="s">
        <v>14</v>
      </c>
      <c r="H5" s="12">
        <f>ROUNDUP(N5/(1-K1),0)</f>
        <v>561</v>
      </c>
      <c r="I5" s="13"/>
      <c r="J5" s="13"/>
      <c r="K5" s="14"/>
      <c r="L5" s="18">
        <v>496</v>
      </c>
      <c r="M5" s="18">
        <v>589</v>
      </c>
      <c r="N5" s="18">
        <v>617</v>
      </c>
      <c r="O5" s="60">
        <f t="shared" si="0"/>
        <v>854.66442600000016</v>
      </c>
      <c r="P5" s="23"/>
      <c r="R5" s="64"/>
      <c r="S5" s="65"/>
    </row>
    <row r="6" spans="1:19" ht="17.25" customHeight="1" thickBot="1" x14ac:dyDescent="0.5">
      <c r="A6" s="1" t="s">
        <v>0</v>
      </c>
      <c r="B6" s="2" t="s">
        <v>1</v>
      </c>
      <c r="C6" s="2" t="s">
        <v>1</v>
      </c>
      <c r="D6" s="3" t="s">
        <v>0</v>
      </c>
      <c r="E6" s="2" t="s">
        <v>1</v>
      </c>
      <c r="F6" s="2" t="s">
        <v>1</v>
      </c>
      <c r="G6" s="17" t="s">
        <v>17</v>
      </c>
      <c r="H6" s="12">
        <f>ROUNDUP(N6/(1-K1),0)</f>
        <v>731</v>
      </c>
      <c r="I6" s="13"/>
      <c r="J6" s="13"/>
      <c r="K6" s="14"/>
      <c r="L6" s="18">
        <v>467</v>
      </c>
      <c r="M6" s="18">
        <v>539</v>
      </c>
      <c r="N6" s="18">
        <v>804</v>
      </c>
      <c r="O6" s="60">
        <f t="shared" si="0"/>
        <v>1113.6536460000002</v>
      </c>
      <c r="P6" s="23"/>
      <c r="R6" s="64"/>
      <c r="S6" s="65"/>
    </row>
    <row r="7" spans="1:19" ht="17.25" customHeight="1" x14ac:dyDescent="0.25">
      <c r="A7" s="9" t="s">
        <v>3</v>
      </c>
      <c r="B7" s="10">
        <f>ROUNDUP(L2/(1-K1),0)</f>
        <v>315</v>
      </c>
      <c r="C7" s="60">
        <f t="shared" ref="C7:C38" si="1">((SUM(B7/100*113))*1.26)*1.07</f>
        <v>479.89179000000007</v>
      </c>
      <c r="D7" s="11" t="s">
        <v>4</v>
      </c>
      <c r="E7" s="10">
        <f>ROUNDUP(M2/(1-K1),0)</f>
        <v>365</v>
      </c>
      <c r="F7" s="60">
        <f t="shared" ref="F7:F38" si="2">((SUM(E7/100*113))*1.26)*1.07</f>
        <v>556.06509000000005</v>
      </c>
      <c r="G7" s="17" t="s">
        <v>20</v>
      </c>
      <c r="H7" s="12">
        <f>ROUNDUP(N7/(1-K1),0)</f>
        <v>700</v>
      </c>
      <c r="I7" s="13"/>
      <c r="J7" s="13"/>
      <c r="K7" s="14"/>
      <c r="L7" s="18">
        <v>174</v>
      </c>
      <c r="M7" s="18">
        <v>198</v>
      </c>
      <c r="N7" s="18">
        <v>770</v>
      </c>
      <c r="O7" s="60">
        <f t="shared" si="0"/>
        <v>1066.4262000000001</v>
      </c>
      <c r="P7" s="23"/>
      <c r="S7" s="23"/>
    </row>
    <row r="8" spans="1:19" ht="17.25" customHeight="1" x14ac:dyDescent="0.25">
      <c r="A8" s="16" t="s">
        <v>6</v>
      </c>
      <c r="B8" s="10">
        <f>ROUNDUP(L3/(1-K1),0)</f>
        <v>176</v>
      </c>
      <c r="C8" s="60">
        <f t="shared" si="1"/>
        <v>268.13001600000001</v>
      </c>
      <c r="D8" s="17" t="s">
        <v>7</v>
      </c>
      <c r="E8" s="10">
        <f>ROUNDUP(M3/(1-K1),0)</f>
        <v>204</v>
      </c>
      <c r="F8" s="60">
        <f t="shared" si="2"/>
        <v>310.78706399999999</v>
      </c>
      <c r="G8" s="17" t="s">
        <v>23</v>
      </c>
      <c r="H8" s="12">
        <f>ROUNDUP(N8/(1-K1),0)</f>
        <v>270</v>
      </c>
      <c r="I8" s="13"/>
      <c r="J8" s="13"/>
      <c r="K8" s="14"/>
      <c r="L8" s="18">
        <v>998</v>
      </c>
      <c r="M8" s="18">
        <v>1299</v>
      </c>
      <c r="N8" s="18">
        <v>297</v>
      </c>
      <c r="O8" s="60">
        <f t="shared" si="0"/>
        <v>411.33582000000007</v>
      </c>
      <c r="Q8" s="57"/>
    </row>
    <row r="9" spans="1:19" ht="17.25" customHeight="1" x14ac:dyDescent="0.25">
      <c r="A9" s="16" t="s">
        <v>9</v>
      </c>
      <c r="B9" s="10">
        <f>ROUNDUP(L4/(1-K1),0)</f>
        <v>423</v>
      </c>
      <c r="C9" s="60">
        <f t="shared" si="1"/>
        <v>644.42611800000009</v>
      </c>
      <c r="D9" s="17" t="s">
        <v>10</v>
      </c>
      <c r="E9" s="10">
        <f>ROUNDUP(M4/(1-K1),0)</f>
        <v>506</v>
      </c>
      <c r="F9" s="60">
        <f t="shared" si="2"/>
        <v>770.87379599999997</v>
      </c>
      <c r="G9" s="17" t="s">
        <v>26</v>
      </c>
      <c r="H9" s="12">
        <f>ROUNDUP(N9/(1-K1),0)</f>
        <v>1211</v>
      </c>
      <c r="I9" s="13"/>
      <c r="J9" s="13"/>
      <c r="K9" s="14"/>
      <c r="L9" s="18">
        <v>537</v>
      </c>
      <c r="M9" s="18">
        <v>650</v>
      </c>
      <c r="N9" s="18">
        <v>1332</v>
      </c>
      <c r="O9" s="60">
        <f t="shared" si="0"/>
        <v>1844.917326</v>
      </c>
    </row>
    <row r="10" spans="1:19" ht="17.25" customHeight="1" x14ac:dyDescent="0.25">
      <c r="A10" s="19" t="s">
        <v>12</v>
      </c>
      <c r="B10" s="20">
        <f>ROUNDUP(L5/(1-K1),0)</f>
        <v>451</v>
      </c>
      <c r="C10" s="60">
        <f t="shared" si="1"/>
        <v>687.08316600000001</v>
      </c>
      <c r="D10" s="21" t="s">
        <v>13</v>
      </c>
      <c r="E10" s="20">
        <f>ROUNDUP(M5/(1-K1),0)</f>
        <v>536</v>
      </c>
      <c r="F10" s="60">
        <f t="shared" si="2"/>
        <v>816.5777760000002</v>
      </c>
      <c r="G10" s="17" t="s">
        <v>29</v>
      </c>
      <c r="H10" s="12">
        <f>ROUNDUP(N10/(1-K1),0)</f>
        <v>513</v>
      </c>
      <c r="I10" s="13"/>
      <c r="J10" s="13"/>
      <c r="K10" s="14"/>
      <c r="L10" s="18">
        <v>544</v>
      </c>
      <c r="M10" s="18">
        <v>651</v>
      </c>
      <c r="N10" s="18">
        <v>564</v>
      </c>
      <c r="O10" s="60">
        <f t="shared" si="0"/>
        <v>781.53805799999998</v>
      </c>
    </row>
    <row r="11" spans="1:19" ht="17.25" customHeight="1" x14ac:dyDescent="0.25">
      <c r="A11" s="16" t="s">
        <v>15</v>
      </c>
      <c r="B11" s="10">
        <f>ROUNDUP(L6/(1-K1),0)</f>
        <v>425</v>
      </c>
      <c r="C11" s="60">
        <f t="shared" si="1"/>
        <v>647.47305000000006</v>
      </c>
      <c r="D11" s="17" t="s">
        <v>16</v>
      </c>
      <c r="E11" s="10">
        <f>ROUNDUP(M6/(1-K1),0)</f>
        <v>490</v>
      </c>
      <c r="F11" s="60">
        <f t="shared" si="2"/>
        <v>746.4983400000001</v>
      </c>
      <c r="G11" s="17" t="s">
        <v>32</v>
      </c>
      <c r="H11" s="12">
        <f>ROUNDUP(N11/(1-K1),0)</f>
        <v>644</v>
      </c>
      <c r="I11" s="13"/>
      <c r="J11" s="13"/>
      <c r="K11" s="14"/>
      <c r="L11" s="18">
        <v>590</v>
      </c>
      <c r="M11" s="18">
        <v>720</v>
      </c>
      <c r="N11" s="18">
        <v>708</v>
      </c>
      <c r="O11" s="60">
        <f t="shared" si="0"/>
        <v>981.11210400000016</v>
      </c>
    </row>
    <row r="12" spans="1:19" ht="17.25" customHeight="1" x14ac:dyDescent="0.25">
      <c r="A12" s="16" t="s">
        <v>18</v>
      </c>
      <c r="B12" s="10">
        <f>ROUNDUP(L7/(1-K1),0)</f>
        <v>159</v>
      </c>
      <c r="C12" s="60">
        <f t="shared" si="1"/>
        <v>242.23109400000004</v>
      </c>
      <c r="D12" s="17" t="s">
        <v>19</v>
      </c>
      <c r="E12" s="10">
        <f>ROUNDUP(M7/(1-K1),0)</f>
        <v>180</v>
      </c>
      <c r="F12" s="60">
        <f t="shared" si="2"/>
        <v>274.22388000000001</v>
      </c>
      <c r="G12" s="17" t="s">
        <v>35</v>
      </c>
      <c r="H12" s="12">
        <f>ROUNDUP(N12/(1-K1),0)</f>
        <v>779</v>
      </c>
      <c r="I12" s="13"/>
      <c r="J12" s="13"/>
      <c r="K12" s="14"/>
      <c r="L12" s="18">
        <v>623</v>
      </c>
      <c r="M12" s="18">
        <v>759</v>
      </c>
      <c r="N12" s="18">
        <v>856</v>
      </c>
      <c r="O12" s="60">
        <f t="shared" si="0"/>
        <v>1186.7800140000002</v>
      </c>
      <c r="P12" s="58"/>
    </row>
    <row r="13" spans="1:19" ht="17.25" customHeight="1" x14ac:dyDescent="0.25">
      <c r="A13" s="16" t="s">
        <v>21</v>
      </c>
      <c r="B13" s="10">
        <f>ROUNDUP(L8/(1-K1),0)</f>
        <v>908</v>
      </c>
      <c r="C13" s="60">
        <f t="shared" si="1"/>
        <v>1383.3071280000001</v>
      </c>
      <c r="D13" s="17" t="s">
        <v>22</v>
      </c>
      <c r="E13" s="10">
        <f>ROUNDUP(M8/(1-K1),0)</f>
        <v>1181</v>
      </c>
      <c r="F13" s="60">
        <f t="shared" si="2"/>
        <v>1799.2133460000002</v>
      </c>
      <c r="G13" s="17" t="s">
        <v>37</v>
      </c>
      <c r="H13" s="12">
        <f>ROUNDUP(N13/(1-K1),0)</f>
        <v>562</v>
      </c>
      <c r="I13" s="13"/>
      <c r="J13" s="13"/>
      <c r="K13" s="14"/>
      <c r="L13" s="18">
        <v>472</v>
      </c>
      <c r="M13" s="18"/>
      <c r="N13" s="18">
        <v>618</v>
      </c>
      <c r="O13" s="60">
        <f t="shared" si="0"/>
        <v>856.18789200000003</v>
      </c>
    </row>
    <row r="14" spans="1:19" ht="17.25" customHeight="1" x14ac:dyDescent="0.25">
      <c r="A14" s="16" t="s">
        <v>24</v>
      </c>
      <c r="B14" s="10">
        <f>ROUNDUP(L9/(1-K1),0)</f>
        <v>489</v>
      </c>
      <c r="C14" s="60">
        <f t="shared" si="1"/>
        <v>744.97487399999989</v>
      </c>
      <c r="D14" s="17" t="s">
        <v>25</v>
      </c>
      <c r="E14" s="10">
        <f>ROUNDUP(M9/(1-K1),0)</f>
        <v>591</v>
      </c>
      <c r="F14" s="60">
        <f t="shared" si="2"/>
        <v>900.36840600000016</v>
      </c>
      <c r="G14" s="17" t="s">
        <v>40</v>
      </c>
      <c r="H14" s="12">
        <f>ROUNDUP(N14/(1-K1),0)</f>
        <v>1526</v>
      </c>
      <c r="I14" s="13"/>
      <c r="J14" s="13"/>
      <c r="K14" s="14"/>
      <c r="L14" s="18">
        <v>995</v>
      </c>
      <c r="M14" s="18">
        <v>1221</v>
      </c>
      <c r="N14" s="18">
        <v>1678</v>
      </c>
      <c r="O14" s="60">
        <f t="shared" si="0"/>
        <v>2324.8091159999999</v>
      </c>
    </row>
    <row r="15" spans="1:19" ht="34.5" customHeight="1" x14ac:dyDescent="0.25">
      <c r="A15" s="19" t="s">
        <v>27</v>
      </c>
      <c r="B15" s="20">
        <f>ROUNDUP(L10/(1-K1),0)</f>
        <v>495</v>
      </c>
      <c r="C15" s="60">
        <f t="shared" si="1"/>
        <v>754.11567000000014</v>
      </c>
      <c r="D15" s="21" t="s">
        <v>28</v>
      </c>
      <c r="E15" s="20">
        <f>ROUNDUP(M10/(1-K1),0)</f>
        <v>592</v>
      </c>
      <c r="F15" s="60">
        <f t="shared" si="2"/>
        <v>901.89187200000015</v>
      </c>
      <c r="G15" s="17" t="s">
        <v>43</v>
      </c>
      <c r="H15" s="12">
        <f>ROUNDUP(N15/(1-K1),0)</f>
        <v>600</v>
      </c>
      <c r="I15" s="13"/>
      <c r="J15" s="13"/>
      <c r="K15" s="14"/>
      <c r="L15" s="18">
        <v>1004</v>
      </c>
      <c r="M15" s="18">
        <v>1218</v>
      </c>
      <c r="N15" s="18">
        <v>660</v>
      </c>
      <c r="O15" s="60">
        <f t="shared" si="0"/>
        <v>914.07960000000003</v>
      </c>
    </row>
    <row r="16" spans="1:19" ht="34.5" customHeight="1" x14ac:dyDescent="0.25">
      <c r="A16" s="16" t="s">
        <v>30</v>
      </c>
      <c r="B16" s="10">
        <f>ROUNDUP(L11/(1-K1),0)</f>
        <v>537</v>
      </c>
      <c r="C16" s="60">
        <f t="shared" si="1"/>
        <v>818.10124200000018</v>
      </c>
      <c r="D16" s="17" t="s">
        <v>31</v>
      </c>
      <c r="E16" s="10">
        <f>ROUNDUP(M11/(1-K1),0)</f>
        <v>655</v>
      </c>
      <c r="F16" s="60">
        <f t="shared" si="2"/>
        <v>997.87022999999999</v>
      </c>
      <c r="G16" s="17" t="s">
        <v>46</v>
      </c>
      <c r="H16" s="12">
        <f>ROUNDUP(N16/(1-K1),0)</f>
        <v>728</v>
      </c>
      <c r="I16" s="13"/>
      <c r="J16" s="13"/>
      <c r="K16" s="14"/>
      <c r="L16" s="18">
        <v>1831</v>
      </c>
      <c r="M16" s="18">
        <v>2202</v>
      </c>
      <c r="N16" s="18">
        <v>800</v>
      </c>
      <c r="O16" s="60">
        <f t="shared" si="0"/>
        <v>1109.0832480000001</v>
      </c>
      <c r="Q16" s="60"/>
    </row>
    <row r="17" spans="1:15" ht="17.25" customHeight="1" x14ac:dyDescent="0.25">
      <c r="A17" s="16" t="s">
        <v>33</v>
      </c>
      <c r="B17" s="10">
        <f>ROUNDUP(L12/(1-K1),0)</f>
        <v>567</v>
      </c>
      <c r="C17" s="60">
        <f t="shared" si="1"/>
        <v>863.80522200000007</v>
      </c>
      <c r="D17" s="17" t="s">
        <v>34</v>
      </c>
      <c r="E17" s="10">
        <f>ROUNDUP(M12/(1-K1),0)</f>
        <v>690</v>
      </c>
      <c r="F17" s="60">
        <f t="shared" si="2"/>
        <v>1051.19154</v>
      </c>
      <c r="G17" s="17" t="s">
        <v>49</v>
      </c>
      <c r="H17" s="12">
        <f>ROUNDUP(N17/(1-K1),0)</f>
        <v>722</v>
      </c>
      <c r="I17" s="13"/>
      <c r="J17" s="13"/>
      <c r="K17" s="14"/>
      <c r="L17" s="18">
        <v>715</v>
      </c>
      <c r="M17" s="18">
        <v>865</v>
      </c>
      <c r="N17" s="18">
        <v>794</v>
      </c>
      <c r="O17" s="60">
        <f t="shared" si="0"/>
        <v>1099.942452</v>
      </c>
    </row>
    <row r="18" spans="1:15" ht="17.25" customHeight="1" x14ac:dyDescent="0.25">
      <c r="A18" s="16" t="s">
        <v>36</v>
      </c>
      <c r="B18" s="10">
        <f>ROUNDUP(L13/(1-K1),0)</f>
        <v>430</v>
      </c>
      <c r="C18" s="60">
        <f t="shared" si="1"/>
        <v>655.09037999999998</v>
      </c>
      <c r="D18" s="17"/>
      <c r="E18" s="10"/>
      <c r="F18" s="60">
        <f t="shared" si="2"/>
        <v>0</v>
      </c>
      <c r="G18" s="17" t="s">
        <v>52</v>
      </c>
      <c r="H18" s="12">
        <f>ROUNDUP(N18/(1-K1),0)</f>
        <v>658</v>
      </c>
      <c r="I18" s="13"/>
      <c r="J18" s="13"/>
      <c r="K18" s="14"/>
      <c r="L18" s="18">
        <v>776</v>
      </c>
      <c r="M18" s="18">
        <v>922</v>
      </c>
      <c r="N18" s="18">
        <v>723</v>
      </c>
      <c r="O18" s="60">
        <f t="shared" si="0"/>
        <v>1002.4406279999999</v>
      </c>
    </row>
    <row r="19" spans="1:15" ht="17.25" customHeight="1" x14ac:dyDescent="0.25">
      <c r="A19" s="16" t="s">
        <v>38</v>
      </c>
      <c r="B19" s="10">
        <f>ROUNDUP(L14/(1-K1),0)</f>
        <v>905</v>
      </c>
      <c r="C19" s="60">
        <f t="shared" si="1"/>
        <v>1378.7367300000003</v>
      </c>
      <c r="D19" s="17" t="s">
        <v>39</v>
      </c>
      <c r="E19" s="10">
        <f>ROUNDUP(M14/(1-K1),0)</f>
        <v>1110</v>
      </c>
      <c r="F19" s="60">
        <f t="shared" si="2"/>
        <v>1691.0472600000001</v>
      </c>
      <c r="G19" s="17" t="s">
        <v>55</v>
      </c>
      <c r="H19" s="12">
        <f>ROUNDUP(N19/(1-K1),0)</f>
        <v>842</v>
      </c>
      <c r="I19" s="13"/>
      <c r="J19" s="13"/>
      <c r="K19" s="14"/>
      <c r="L19" s="18">
        <v>777</v>
      </c>
      <c r="M19" s="18">
        <v>924</v>
      </c>
      <c r="N19" s="18">
        <v>926</v>
      </c>
      <c r="O19" s="60">
        <f t="shared" si="0"/>
        <v>1282.758372</v>
      </c>
    </row>
    <row r="20" spans="1:15" ht="34.5" customHeight="1" x14ac:dyDescent="0.25">
      <c r="A20" s="19" t="s">
        <v>41</v>
      </c>
      <c r="B20" s="20">
        <f>ROUNDUP(L15/(1-K1),0)</f>
        <v>913</v>
      </c>
      <c r="C20" s="60">
        <f t="shared" si="1"/>
        <v>1390.924458</v>
      </c>
      <c r="D20" s="21" t="s">
        <v>42</v>
      </c>
      <c r="E20" s="20">
        <f>ROUNDUP(M15/(1-K1),0)</f>
        <v>1108</v>
      </c>
      <c r="F20" s="60">
        <f t="shared" si="2"/>
        <v>1688.0003280000001</v>
      </c>
      <c r="G20" s="17" t="s">
        <v>58</v>
      </c>
      <c r="H20" s="12">
        <f>ROUNDUP(N20/(1-K1),0)</f>
        <v>948</v>
      </c>
      <c r="I20" s="13"/>
      <c r="J20" s="13"/>
      <c r="K20" s="14"/>
      <c r="L20" s="18">
        <v>841</v>
      </c>
      <c r="M20" s="18">
        <v>982</v>
      </c>
      <c r="N20" s="18">
        <v>1042</v>
      </c>
      <c r="O20" s="60">
        <f t="shared" si="0"/>
        <v>1444.2457680000002</v>
      </c>
    </row>
    <row r="21" spans="1:15" ht="17.25" customHeight="1" x14ac:dyDescent="0.25">
      <c r="A21" s="16" t="s">
        <v>44</v>
      </c>
      <c r="B21" s="10">
        <f>ROUNDUP(L16/(1-K1),0)</f>
        <v>1665</v>
      </c>
      <c r="C21" s="60">
        <f t="shared" si="1"/>
        <v>2536.57089</v>
      </c>
      <c r="D21" s="17" t="s">
        <v>45</v>
      </c>
      <c r="E21" s="10">
        <f>ROUNDUP(M16/(1-K1),0)</f>
        <v>2002</v>
      </c>
      <c r="F21" s="60">
        <f t="shared" si="2"/>
        <v>3049.9789319999995</v>
      </c>
      <c r="G21" s="17" t="s">
        <v>61</v>
      </c>
      <c r="H21" s="12">
        <f>ROUNDUP(N21/(1-K1),0)</f>
        <v>375</v>
      </c>
      <c r="I21" s="13"/>
      <c r="J21" s="13"/>
      <c r="K21" s="14"/>
      <c r="L21" s="18">
        <v>535</v>
      </c>
      <c r="M21" s="18">
        <v>599</v>
      </c>
      <c r="N21" s="18">
        <v>412</v>
      </c>
      <c r="O21" s="60">
        <f t="shared" si="0"/>
        <v>571.29975000000002</v>
      </c>
    </row>
    <row r="22" spans="1:15" ht="17.25" customHeight="1" x14ac:dyDescent="0.25">
      <c r="A22" s="16" t="s">
        <v>47</v>
      </c>
      <c r="B22" s="10">
        <f>ROUNDUP(L17/(1-K1),0)</f>
        <v>650</v>
      </c>
      <c r="C22" s="60">
        <f t="shared" si="1"/>
        <v>990.25290000000007</v>
      </c>
      <c r="D22" s="17" t="s">
        <v>48</v>
      </c>
      <c r="E22" s="10">
        <f>ROUNDUP(M17/(1-K1),0)</f>
        <v>787</v>
      </c>
      <c r="F22" s="60">
        <f t="shared" si="2"/>
        <v>1198.967742</v>
      </c>
      <c r="G22" s="17" t="s">
        <v>64</v>
      </c>
      <c r="H22" s="12">
        <f>ROUNDUP(N22/(1-K1),0)</f>
        <v>1712</v>
      </c>
      <c r="I22" s="13"/>
      <c r="J22" s="13"/>
      <c r="K22" s="14"/>
      <c r="L22" s="18">
        <v>558</v>
      </c>
      <c r="M22" s="18">
        <v>608</v>
      </c>
      <c r="N22" s="18">
        <v>1883</v>
      </c>
      <c r="O22" s="60">
        <f t="shared" si="0"/>
        <v>2608.1737920000005</v>
      </c>
    </row>
    <row r="23" spans="1:15" ht="17.25" customHeight="1" x14ac:dyDescent="0.25">
      <c r="A23" s="19" t="s">
        <v>50</v>
      </c>
      <c r="B23" s="20">
        <f>ROUNDUP(L18/(1-K1),0)</f>
        <v>706</v>
      </c>
      <c r="C23" s="60">
        <f t="shared" si="1"/>
        <v>1075.566996</v>
      </c>
      <c r="D23" s="21" t="s">
        <v>51</v>
      </c>
      <c r="E23" s="20">
        <f>ROUNDUP(M18/(1-K1),0)</f>
        <v>839</v>
      </c>
      <c r="F23" s="60">
        <f t="shared" si="2"/>
        <v>1278.1879740000002</v>
      </c>
      <c r="G23" s="17" t="s">
        <v>67</v>
      </c>
      <c r="H23" s="12">
        <f>ROUNDUP(N23/(1-K1),0)</f>
        <v>1963</v>
      </c>
      <c r="I23" s="13"/>
      <c r="J23" s="13"/>
      <c r="K23" s="14"/>
      <c r="L23" s="18">
        <v>594</v>
      </c>
      <c r="M23" s="18">
        <v>655</v>
      </c>
      <c r="N23" s="18">
        <v>2159</v>
      </c>
      <c r="O23" s="60">
        <f t="shared" si="0"/>
        <v>2990.5637580000002</v>
      </c>
    </row>
    <row r="24" spans="1:15" ht="34.5" customHeight="1" x14ac:dyDescent="0.25">
      <c r="A24" s="16" t="s">
        <v>53</v>
      </c>
      <c r="B24" s="10">
        <f>ROUNDUP(L19/(1-K1),0)</f>
        <v>707</v>
      </c>
      <c r="C24" s="60">
        <f t="shared" si="1"/>
        <v>1077.0904620000003</v>
      </c>
      <c r="D24" s="17" t="s">
        <v>54</v>
      </c>
      <c r="E24" s="10">
        <f>ROUNDUP(M19/(1-K1),0)</f>
        <v>840</v>
      </c>
      <c r="F24" s="60">
        <f t="shared" si="2"/>
        <v>1279.71144</v>
      </c>
      <c r="G24" s="17" t="s">
        <v>70</v>
      </c>
      <c r="H24" s="12">
        <f>ROUNDUP(N24/(1-K1),0)</f>
        <v>800</v>
      </c>
      <c r="I24" s="13"/>
      <c r="J24" s="13"/>
      <c r="K24" s="14"/>
      <c r="L24" s="18">
        <v>617</v>
      </c>
      <c r="M24" s="18">
        <v>662</v>
      </c>
      <c r="N24" s="18">
        <v>880</v>
      </c>
      <c r="O24" s="60">
        <f t="shared" si="0"/>
        <v>1218.7728</v>
      </c>
    </row>
    <row r="25" spans="1:15" ht="34.5" customHeight="1" x14ac:dyDescent="0.25">
      <c r="A25" s="19" t="s">
        <v>56</v>
      </c>
      <c r="B25" s="20">
        <f>ROUNDUP(L20/(1-K1),0)</f>
        <v>765</v>
      </c>
      <c r="C25" s="60">
        <f t="shared" si="1"/>
        <v>1165.4514900000001</v>
      </c>
      <c r="D25" s="21" t="s">
        <v>57</v>
      </c>
      <c r="E25" s="20">
        <f>ROUNDUP(M20/(1-K1),0)</f>
        <v>893</v>
      </c>
      <c r="F25" s="60">
        <f t="shared" si="2"/>
        <v>1360.455138</v>
      </c>
      <c r="G25" s="17" t="s">
        <v>72</v>
      </c>
      <c r="H25" s="12">
        <f>ROUNDUP(N25/(1-K1),0)</f>
        <v>793</v>
      </c>
      <c r="I25" s="13"/>
      <c r="J25" s="13"/>
      <c r="K25" s="14"/>
      <c r="L25" s="18">
        <v>514</v>
      </c>
      <c r="M25" s="18"/>
      <c r="N25" s="18">
        <v>872</v>
      </c>
      <c r="O25" s="60">
        <f t="shared" si="0"/>
        <v>1208.108538</v>
      </c>
    </row>
    <row r="26" spans="1:15" ht="17.25" customHeight="1" x14ac:dyDescent="0.25">
      <c r="A26" s="16" t="s">
        <v>59</v>
      </c>
      <c r="B26" s="10">
        <f>ROUNDUP(L21/(1-K1),0)</f>
        <v>487</v>
      </c>
      <c r="C26" s="60">
        <f t="shared" si="1"/>
        <v>741.92794200000014</v>
      </c>
      <c r="D26" s="17" t="s">
        <v>60</v>
      </c>
      <c r="E26" s="10">
        <f>ROUNDUP(M21/(1-K1),0)</f>
        <v>545</v>
      </c>
      <c r="F26" s="60">
        <f t="shared" si="2"/>
        <v>830.28897000000006</v>
      </c>
      <c r="G26" s="17" t="s">
        <v>75</v>
      </c>
      <c r="H26" s="12">
        <f>ROUNDUP(N26/(1-K1),0)</f>
        <v>1044</v>
      </c>
      <c r="I26" s="13"/>
      <c r="J26" s="13"/>
      <c r="K26" s="14"/>
      <c r="L26" s="18">
        <v>828</v>
      </c>
      <c r="M26" s="18">
        <v>1010</v>
      </c>
      <c r="N26" s="18">
        <v>1148</v>
      </c>
      <c r="O26" s="60">
        <f t="shared" si="0"/>
        <v>1590.4985040000001</v>
      </c>
    </row>
    <row r="27" spans="1:15" ht="17.25" customHeight="1" x14ac:dyDescent="0.25">
      <c r="A27" s="19" t="s">
        <v>62</v>
      </c>
      <c r="B27" s="20">
        <f>ROUNDUP(L22/(1-K1),0)</f>
        <v>508</v>
      </c>
      <c r="C27" s="60">
        <f t="shared" si="1"/>
        <v>773.92072800000005</v>
      </c>
      <c r="D27" s="21" t="s">
        <v>63</v>
      </c>
      <c r="E27" s="20">
        <f>ROUNDUP(M22/(1-K1),0)</f>
        <v>553</v>
      </c>
      <c r="F27" s="60">
        <f t="shared" si="2"/>
        <v>842.47669800000006</v>
      </c>
      <c r="G27" s="17" t="s">
        <v>78</v>
      </c>
      <c r="H27" s="12">
        <f>ROUNDUP(N27/(1-K1),0)</f>
        <v>800</v>
      </c>
      <c r="I27" s="13"/>
      <c r="J27" s="13"/>
      <c r="K27" s="14"/>
      <c r="L27" s="18">
        <v>846</v>
      </c>
      <c r="M27" s="18">
        <v>1004</v>
      </c>
      <c r="N27" s="18">
        <v>880</v>
      </c>
      <c r="O27" s="60">
        <f t="shared" si="0"/>
        <v>1218.7728</v>
      </c>
    </row>
    <row r="28" spans="1:15" ht="17.25" customHeight="1" x14ac:dyDescent="0.25">
      <c r="A28" s="16" t="s">
        <v>65</v>
      </c>
      <c r="B28" s="10">
        <f>ROUNDUP(L23/(1-K1),0)</f>
        <v>540</v>
      </c>
      <c r="C28" s="60">
        <f t="shared" si="1"/>
        <v>822.67164000000014</v>
      </c>
      <c r="D28" s="17" t="s">
        <v>66</v>
      </c>
      <c r="E28" s="10">
        <f>ROUNDUP(M23/(1-K1),0)</f>
        <v>596</v>
      </c>
      <c r="F28" s="60">
        <f t="shared" si="2"/>
        <v>907.98573599999997</v>
      </c>
      <c r="G28" s="17" t="s">
        <v>81</v>
      </c>
      <c r="H28" s="12">
        <f>ROUNDUP(N28/(1-K1),0)</f>
        <v>705</v>
      </c>
      <c r="I28" s="13"/>
      <c r="J28" s="13"/>
      <c r="K28" s="14"/>
      <c r="L28" s="18">
        <v>933</v>
      </c>
      <c r="M28" s="18">
        <v>1116</v>
      </c>
      <c r="N28" s="18">
        <v>775</v>
      </c>
      <c r="O28" s="60">
        <f t="shared" si="0"/>
        <v>1074.0435300000001</v>
      </c>
    </row>
    <row r="29" spans="1:15" ht="17.25" customHeight="1" x14ac:dyDescent="0.25">
      <c r="A29" s="19" t="s">
        <v>68</v>
      </c>
      <c r="B29" s="20">
        <f>ROUNDUP(L24/(1-K1),0)</f>
        <v>561</v>
      </c>
      <c r="C29" s="60">
        <f t="shared" si="1"/>
        <v>854.66442600000016</v>
      </c>
      <c r="D29" s="21" t="s">
        <v>69</v>
      </c>
      <c r="E29" s="20">
        <f>ROUNDUP(M24/(1-K1),0)</f>
        <v>602</v>
      </c>
      <c r="F29" s="60">
        <f t="shared" si="2"/>
        <v>917.12653200000011</v>
      </c>
      <c r="G29" s="17" t="s">
        <v>84</v>
      </c>
      <c r="H29" s="12">
        <f>ROUNDUP(N29/(1-K1),0)</f>
        <v>618</v>
      </c>
      <c r="I29" s="13"/>
      <c r="J29" s="13"/>
      <c r="K29" s="14"/>
      <c r="L29" s="18">
        <v>950</v>
      </c>
      <c r="M29" s="18">
        <v>1110</v>
      </c>
      <c r="N29" s="18">
        <v>679</v>
      </c>
      <c r="O29" s="60">
        <f t="shared" si="0"/>
        <v>941.50198799999998</v>
      </c>
    </row>
    <row r="30" spans="1:15" ht="17.25" customHeight="1" x14ac:dyDescent="0.25">
      <c r="A30" s="16" t="s">
        <v>71</v>
      </c>
      <c r="B30" s="10">
        <f>ROUNDUP(L25/(1-K1),0)</f>
        <v>468</v>
      </c>
      <c r="C30" s="60">
        <f t="shared" si="1"/>
        <v>712.98208799999986</v>
      </c>
      <c r="D30" s="17"/>
      <c r="E30" s="10"/>
      <c r="F30" s="60">
        <f t="shared" si="2"/>
        <v>0</v>
      </c>
      <c r="G30" s="17" t="s">
        <v>87</v>
      </c>
      <c r="H30" s="12">
        <f>ROUNDUP(N30/(1-K1),0)</f>
        <v>556</v>
      </c>
      <c r="I30" s="13"/>
      <c r="J30" s="13"/>
      <c r="K30" s="14"/>
      <c r="L30" s="18">
        <v>598</v>
      </c>
      <c r="M30" s="18">
        <v>677</v>
      </c>
      <c r="N30" s="18">
        <v>611</v>
      </c>
      <c r="O30" s="60">
        <f t="shared" si="0"/>
        <v>847.04709600000001</v>
      </c>
    </row>
    <row r="31" spans="1:15" ht="17.25" customHeight="1" x14ac:dyDescent="0.25">
      <c r="A31" s="16" t="s">
        <v>73</v>
      </c>
      <c r="B31" s="10">
        <f>ROUNDUP(L26/(1-K1),0)</f>
        <v>753</v>
      </c>
      <c r="C31" s="60">
        <f t="shared" si="1"/>
        <v>1147.1698980000001</v>
      </c>
      <c r="D31" s="17" t="s">
        <v>74</v>
      </c>
      <c r="E31" s="10">
        <f>ROUNDUP(M26/(1-K1),0)</f>
        <v>919</v>
      </c>
      <c r="F31" s="60">
        <f t="shared" si="2"/>
        <v>1400.0652540000003</v>
      </c>
      <c r="G31" s="22" t="s">
        <v>90</v>
      </c>
      <c r="H31" s="12"/>
      <c r="I31" s="13"/>
      <c r="J31" s="13"/>
      <c r="K31" s="14"/>
      <c r="L31" s="18">
        <v>612</v>
      </c>
      <c r="M31" s="18">
        <v>666</v>
      </c>
      <c r="N31" s="18"/>
      <c r="O31" s="60">
        <f t="shared" si="0"/>
        <v>0</v>
      </c>
    </row>
    <row r="32" spans="1:15" ht="17.25" customHeight="1" x14ac:dyDescent="0.25">
      <c r="A32" s="19" t="s">
        <v>76</v>
      </c>
      <c r="B32" s="20">
        <f>ROUNDUP(L27/(1-K1),0)</f>
        <v>770</v>
      </c>
      <c r="C32" s="60">
        <f t="shared" si="1"/>
        <v>1173.0688200000002</v>
      </c>
      <c r="D32" s="21" t="s">
        <v>77</v>
      </c>
      <c r="E32" s="20">
        <f>ROUNDUP(M27/(1-K1),0)</f>
        <v>913</v>
      </c>
      <c r="F32" s="60">
        <f t="shared" si="2"/>
        <v>1390.924458</v>
      </c>
      <c r="G32" s="17" t="s">
        <v>93</v>
      </c>
      <c r="H32" s="12">
        <f>ROUNDUP(N32/(1-K1),0)</f>
        <v>393</v>
      </c>
      <c r="I32" s="13"/>
      <c r="J32" s="13"/>
      <c r="K32" s="14"/>
      <c r="L32" s="18">
        <v>661</v>
      </c>
      <c r="M32" s="18">
        <v>734</v>
      </c>
      <c r="N32" s="18">
        <v>432</v>
      </c>
      <c r="O32" s="60">
        <f t="shared" si="0"/>
        <v>598.72213800000009</v>
      </c>
    </row>
    <row r="33" spans="1:15" ht="34.5" customHeight="1" x14ac:dyDescent="0.25">
      <c r="A33" s="16" t="s">
        <v>79</v>
      </c>
      <c r="B33" s="10">
        <f>ROUNDUP(L28/(1-K1),0)</f>
        <v>849</v>
      </c>
      <c r="C33" s="60">
        <f t="shared" si="1"/>
        <v>1293.422634</v>
      </c>
      <c r="D33" s="17" t="s">
        <v>80</v>
      </c>
      <c r="E33" s="10">
        <f>ROUNDUP(M28/(1-K1),0)</f>
        <v>1015</v>
      </c>
      <c r="F33" s="60">
        <f t="shared" si="2"/>
        <v>1546.3179900000002</v>
      </c>
      <c r="G33" s="17" t="s">
        <v>96</v>
      </c>
      <c r="H33" s="12">
        <f>ROUNDUP(N33/(1-K1),0)</f>
        <v>475</v>
      </c>
      <c r="I33" s="13"/>
      <c r="J33" s="13"/>
      <c r="K33" s="14"/>
      <c r="L33" s="18">
        <v>675</v>
      </c>
      <c r="M33" s="18">
        <v>724</v>
      </c>
      <c r="N33" s="18">
        <v>522</v>
      </c>
      <c r="O33" s="60">
        <f t="shared" si="0"/>
        <v>723.64634999999998</v>
      </c>
    </row>
    <row r="34" spans="1:15" ht="25.5" x14ac:dyDescent="0.25">
      <c r="A34" s="19" t="s">
        <v>82</v>
      </c>
      <c r="B34" s="20">
        <f>ROUNDUP(L29/(1-K1),0)</f>
        <v>864</v>
      </c>
      <c r="C34" s="60">
        <f t="shared" si="1"/>
        <v>1316.2746240000001</v>
      </c>
      <c r="D34" s="21" t="s">
        <v>83</v>
      </c>
      <c r="E34" s="20">
        <f>ROUNDUP(M29/(1-K1),0)</f>
        <v>1010</v>
      </c>
      <c r="F34" s="60">
        <f t="shared" si="2"/>
        <v>1538.7006600000002</v>
      </c>
      <c r="G34" s="24"/>
      <c r="H34" s="13"/>
      <c r="I34" s="25"/>
      <c r="J34" s="25"/>
      <c r="K34" s="14"/>
      <c r="L34" s="25"/>
      <c r="M34" s="25"/>
      <c r="N34" s="25"/>
      <c r="O34" s="60">
        <v>0</v>
      </c>
    </row>
    <row r="35" spans="1:15" x14ac:dyDescent="0.25">
      <c r="A35" s="16" t="s">
        <v>85</v>
      </c>
      <c r="B35" s="10">
        <f>ROUNDUP(L30/(1-K1),0)</f>
        <v>544</v>
      </c>
      <c r="C35" s="60">
        <f t="shared" si="1"/>
        <v>828.76550400000019</v>
      </c>
      <c r="D35" s="17" t="s">
        <v>86</v>
      </c>
      <c r="E35" s="10">
        <f>ROUNDUP(M30/(1-K1),0)</f>
        <v>616</v>
      </c>
      <c r="F35" s="60">
        <f t="shared" si="2"/>
        <v>938.45505600000013</v>
      </c>
      <c r="G35" s="30" t="s">
        <v>100</v>
      </c>
      <c r="H35" s="31">
        <v>49</v>
      </c>
      <c r="I35" s="13"/>
      <c r="J35" s="13"/>
      <c r="K35" s="13"/>
      <c r="L35" s="13"/>
      <c r="M35" s="13"/>
      <c r="N35" s="13"/>
      <c r="O35" s="60">
        <f t="shared" ref="O35:O46" si="3">((SUM(H35/100*113))*1.26)*1.07</f>
        <v>74.649833999999998</v>
      </c>
    </row>
    <row r="36" spans="1:15" x14ac:dyDescent="0.25">
      <c r="A36" s="19" t="s">
        <v>88</v>
      </c>
      <c r="B36" s="20">
        <f>ROUNDUP(L31/(1-K1),0)</f>
        <v>557</v>
      </c>
      <c r="C36" s="60">
        <f t="shared" si="1"/>
        <v>848.57056200000022</v>
      </c>
      <c r="D36" s="21" t="s">
        <v>89</v>
      </c>
      <c r="E36" s="20">
        <f>ROUNDUP(M31/(1-K1),0)</f>
        <v>606</v>
      </c>
      <c r="F36" s="60">
        <f t="shared" si="2"/>
        <v>923.22039599999994</v>
      </c>
      <c r="G36" s="27" t="s">
        <v>104</v>
      </c>
      <c r="H36" s="31">
        <v>39</v>
      </c>
      <c r="I36" s="13"/>
      <c r="J36" s="13"/>
      <c r="K36" s="13"/>
      <c r="L36" s="13"/>
      <c r="M36" s="13"/>
      <c r="N36" s="13"/>
      <c r="O36" s="60">
        <f t="shared" si="3"/>
        <v>59.415174</v>
      </c>
    </row>
    <row r="37" spans="1:15" x14ac:dyDescent="0.25">
      <c r="A37" s="16" t="s">
        <v>91</v>
      </c>
      <c r="B37" s="10">
        <f>ROUNDUP(L32/(1-K1),0)</f>
        <v>601</v>
      </c>
      <c r="C37" s="60">
        <f t="shared" si="1"/>
        <v>915.60306600000001</v>
      </c>
      <c r="D37" s="17" t="s">
        <v>92</v>
      </c>
      <c r="E37" s="10">
        <f>ROUNDUP(M32/(1-K1),0)</f>
        <v>668</v>
      </c>
      <c r="F37" s="60">
        <f t="shared" si="2"/>
        <v>1017.6752879999999</v>
      </c>
      <c r="G37" s="27" t="s">
        <v>104</v>
      </c>
      <c r="H37" s="31">
        <v>64</v>
      </c>
      <c r="I37" s="13"/>
      <c r="J37" s="13"/>
      <c r="K37" s="13"/>
      <c r="L37" s="13"/>
      <c r="M37" s="13"/>
      <c r="N37" s="13"/>
      <c r="O37" s="60">
        <f t="shared" si="3"/>
        <v>97.501824000000013</v>
      </c>
    </row>
    <row r="38" spans="1:15" ht="25.5" x14ac:dyDescent="0.25">
      <c r="A38" s="19" t="s">
        <v>94</v>
      </c>
      <c r="B38" s="20">
        <f>ROUNDUP(L33/(1-K1),0)</f>
        <v>614</v>
      </c>
      <c r="C38" s="60">
        <f t="shared" si="1"/>
        <v>935.40812399999993</v>
      </c>
      <c r="D38" s="21" t="s">
        <v>95</v>
      </c>
      <c r="E38" s="20">
        <f>ROUNDUP(M33/(1-K1),0)</f>
        <v>659</v>
      </c>
      <c r="F38" s="60">
        <f t="shared" si="2"/>
        <v>1003.964094</v>
      </c>
      <c r="G38" s="30" t="s">
        <v>108</v>
      </c>
      <c r="H38" s="31">
        <v>56</v>
      </c>
      <c r="I38" s="13"/>
      <c r="J38" s="13"/>
      <c r="K38" s="13"/>
      <c r="L38" s="13"/>
      <c r="M38" s="13"/>
      <c r="N38" s="13"/>
      <c r="O38" s="60">
        <f t="shared" si="3"/>
        <v>85.314096000000021</v>
      </c>
    </row>
    <row r="39" spans="1:15" x14ac:dyDescent="0.25">
      <c r="B39" s="13"/>
      <c r="C39" s="60">
        <v>0</v>
      </c>
      <c r="D39" s="24"/>
      <c r="E39" s="13"/>
      <c r="F39" s="13"/>
      <c r="G39" s="27" t="s">
        <v>112</v>
      </c>
      <c r="H39" s="31">
        <v>15</v>
      </c>
      <c r="I39" s="13"/>
      <c r="J39" s="13"/>
      <c r="K39" s="13"/>
      <c r="L39" s="13"/>
      <c r="M39" s="13"/>
      <c r="N39" s="13"/>
      <c r="O39" s="60">
        <f t="shared" si="3"/>
        <v>22.851990000000001</v>
      </c>
    </row>
    <row r="40" spans="1:15" ht="45" x14ac:dyDescent="0.25">
      <c r="A40" s="26" t="s">
        <v>97</v>
      </c>
      <c r="B40" s="27">
        <v>369</v>
      </c>
      <c r="C40" s="60">
        <f t="shared" ref="C40:C47" si="4">((SUM(B40/100*113))*1.26)*1.07</f>
        <v>562.15895399999999</v>
      </c>
      <c r="D40" s="28" t="s">
        <v>98</v>
      </c>
      <c r="E40" s="29" t="s">
        <v>99</v>
      </c>
      <c r="F40" s="29" t="s">
        <v>99</v>
      </c>
      <c r="G40" s="27" t="s">
        <v>114</v>
      </c>
      <c r="H40" s="31">
        <v>44</v>
      </c>
      <c r="I40" s="13"/>
      <c r="J40" s="13"/>
      <c r="K40" s="13"/>
      <c r="L40" s="13"/>
      <c r="M40" s="13"/>
      <c r="N40" s="13"/>
      <c r="O40" s="60">
        <f t="shared" si="3"/>
        <v>67.032504000000003</v>
      </c>
    </row>
    <row r="41" spans="1:15" ht="22.5" x14ac:dyDescent="0.25">
      <c r="A41" s="26" t="s">
        <v>101</v>
      </c>
      <c r="B41" s="27">
        <v>200</v>
      </c>
      <c r="C41" s="60">
        <f t="shared" si="4"/>
        <v>304.69319999999999</v>
      </c>
      <c r="D41" s="32" t="s">
        <v>102</v>
      </c>
      <c r="E41" s="33" t="s">
        <v>103</v>
      </c>
      <c r="F41" s="33" t="s">
        <v>103</v>
      </c>
      <c r="G41" s="27" t="s">
        <v>114</v>
      </c>
      <c r="H41" s="31">
        <v>67</v>
      </c>
      <c r="I41" s="13"/>
      <c r="J41" s="13"/>
      <c r="K41" s="13"/>
      <c r="L41" s="13"/>
      <c r="M41" s="13"/>
      <c r="N41" s="13"/>
      <c r="O41" s="60">
        <f t="shared" si="3"/>
        <v>102.07222200000002</v>
      </c>
    </row>
    <row r="42" spans="1:15" ht="33.75" x14ac:dyDescent="0.25">
      <c r="A42" s="26" t="s">
        <v>105</v>
      </c>
      <c r="B42" s="27">
        <v>440</v>
      </c>
      <c r="C42" s="60">
        <f t="shared" si="4"/>
        <v>670.32504000000017</v>
      </c>
      <c r="D42" s="28" t="s">
        <v>98</v>
      </c>
      <c r="E42" s="33" t="s">
        <v>106</v>
      </c>
      <c r="F42" s="33" t="s">
        <v>106</v>
      </c>
      <c r="G42" s="27" t="s">
        <v>120</v>
      </c>
      <c r="H42" s="31">
        <v>56</v>
      </c>
      <c r="I42" s="13"/>
      <c r="J42" s="13"/>
      <c r="K42" s="13"/>
      <c r="L42" s="13"/>
      <c r="M42" s="13"/>
      <c r="N42" s="13"/>
      <c r="O42" s="60">
        <f t="shared" si="3"/>
        <v>85.314096000000021</v>
      </c>
    </row>
    <row r="43" spans="1:15" ht="45" x14ac:dyDescent="0.25">
      <c r="A43" s="26" t="s">
        <v>107</v>
      </c>
      <c r="B43" s="27">
        <v>245</v>
      </c>
      <c r="C43" s="60">
        <f t="shared" si="4"/>
        <v>373.24917000000005</v>
      </c>
      <c r="D43" s="32" t="s">
        <v>102</v>
      </c>
      <c r="E43" s="29" t="s">
        <v>99</v>
      </c>
      <c r="F43" s="29" t="s">
        <v>99</v>
      </c>
      <c r="G43" s="27" t="s">
        <v>124</v>
      </c>
      <c r="H43" s="31">
        <v>13</v>
      </c>
      <c r="I43" s="13"/>
      <c r="J43" s="13"/>
      <c r="K43" s="13"/>
      <c r="L43" s="31">
        <v>210</v>
      </c>
      <c r="M43" s="13"/>
      <c r="N43" s="13"/>
      <c r="O43" s="60">
        <f t="shared" si="3"/>
        <v>19.805058000000006</v>
      </c>
    </row>
    <row r="44" spans="1:15" ht="33.75" x14ac:dyDescent="0.25">
      <c r="A44" s="26" t="s">
        <v>109</v>
      </c>
      <c r="B44" s="27">
        <v>912</v>
      </c>
      <c r="C44" s="60">
        <f t="shared" si="4"/>
        <v>1389.4009920000001</v>
      </c>
      <c r="D44" s="32" t="s">
        <v>110</v>
      </c>
      <c r="E44" s="29" t="s">
        <v>111</v>
      </c>
      <c r="F44" s="29" t="s">
        <v>111</v>
      </c>
      <c r="G44" s="27" t="s">
        <v>112</v>
      </c>
      <c r="H44" s="31">
        <v>182</v>
      </c>
      <c r="I44" s="13"/>
      <c r="J44" s="13"/>
      <c r="K44" s="13"/>
      <c r="L44" s="31">
        <v>331</v>
      </c>
      <c r="M44" s="13"/>
      <c r="N44" s="13"/>
      <c r="O44" s="60">
        <f t="shared" si="3"/>
        <v>277.27081200000003</v>
      </c>
    </row>
    <row r="45" spans="1:15" ht="22.5" x14ac:dyDescent="0.25">
      <c r="A45" s="26" t="s">
        <v>113</v>
      </c>
      <c r="B45" s="27">
        <v>1086</v>
      </c>
      <c r="C45" s="60">
        <f t="shared" si="4"/>
        <v>1654.484076</v>
      </c>
      <c r="D45" s="32" t="s">
        <v>110</v>
      </c>
      <c r="E45" s="33" t="s">
        <v>103</v>
      </c>
      <c r="F45" s="33" t="s">
        <v>103</v>
      </c>
      <c r="G45" s="27" t="s">
        <v>129</v>
      </c>
      <c r="H45" s="31">
        <v>1150</v>
      </c>
      <c r="I45" s="13"/>
      <c r="J45" s="13"/>
      <c r="K45" s="13"/>
      <c r="L45" s="31">
        <v>171</v>
      </c>
      <c r="M45" s="13"/>
      <c r="N45" s="13"/>
      <c r="O45" s="60">
        <f t="shared" si="3"/>
        <v>1751.9859000000001</v>
      </c>
    </row>
    <row r="46" spans="1:15" ht="33.75" x14ac:dyDescent="0.25">
      <c r="A46" s="26" t="s">
        <v>115</v>
      </c>
      <c r="B46" s="27">
        <v>55</v>
      </c>
      <c r="C46" s="60">
        <f t="shared" si="4"/>
        <v>83.790630000000021</v>
      </c>
      <c r="D46" s="32" t="s">
        <v>116</v>
      </c>
      <c r="E46" s="33" t="s">
        <v>106</v>
      </c>
      <c r="F46" s="33" t="s">
        <v>106</v>
      </c>
      <c r="G46" s="30" t="s">
        <v>112</v>
      </c>
      <c r="H46" s="31">
        <v>50</v>
      </c>
      <c r="I46" s="13"/>
      <c r="J46" s="13"/>
      <c r="K46" s="13"/>
      <c r="L46" s="13"/>
      <c r="M46" s="13"/>
      <c r="N46" s="13"/>
      <c r="O46" s="60">
        <f t="shared" si="3"/>
        <v>76.173299999999998</v>
      </c>
    </row>
    <row r="47" spans="1:15" ht="15" customHeight="1" x14ac:dyDescent="0.25">
      <c r="A47" s="26" t="s">
        <v>117</v>
      </c>
      <c r="B47" s="27">
        <v>262</v>
      </c>
      <c r="C47" s="60">
        <f t="shared" si="4"/>
        <v>399.14809200000002</v>
      </c>
      <c r="D47" s="32" t="s">
        <v>118</v>
      </c>
      <c r="E47" s="29" t="s">
        <v>119</v>
      </c>
      <c r="F47" s="29" t="s">
        <v>119</v>
      </c>
      <c r="G47" s="30"/>
      <c r="H47" s="31"/>
      <c r="I47" s="13"/>
      <c r="J47" s="13"/>
      <c r="K47" s="13"/>
      <c r="L47" s="13"/>
      <c r="M47" s="13"/>
      <c r="N47" s="13"/>
      <c r="O47">
        <f t="shared" ref="O47" si="5">(SUM(H47/100*113))*1.26</f>
        <v>0</v>
      </c>
    </row>
    <row r="48" spans="1:15" ht="33.75" x14ac:dyDescent="0.25">
      <c r="A48" s="34" t="s">
        <v>121</v>
      </c>
      <c r="B48" s="35">
        <f>ROUNDUP(K43/(1-J1),0)</f>
        <v>0</v>
      </c>
      <c r="C48" s="60">
        <v>291.21120000000002</v>
      </c>
      <c r="D48" s="32" t="s">
        <v>122</v>
      </c>
      <c r="E48" s="29" t="s">
        <v>123</v>
      </c>
      <c r="F48" s="29" t="s">
        <v>123</v>
      </c>
      <c r="K48"/>
    </row>
    <row r="49" spans="1:11" ht="22.5" x14ac:dyDescent="0.25">
      <c r="A49" s="34" t="s">
        <v>121</v>
      </c>
      <c r="B49" s="35">
        <f>ROUNDUP(K44/(1-J1),0)</f>
        <v>0</v>
      </c>
      <c r="C49" s="60">
        <v>458.38799999999998</v>
      </c>
      <c r="D49" s="32" t="s">
        <v>125</v>
      </c>
      <c r="E49" s="29" t="s">
        <v>126</v>
      </c>
      <c r="F49" s="29" t="s">
        <v>126</v>
      </c>
      <c r="K49"/>
    </row>
    <row r="50" spans="1:11" ht="34.5" thickBot="1" x14ac:dyDescent="0.3">
      <c r="A50" s="34" t="s">
        <v>121</v>
      </c>
      <c r="B50" s="35">
        <f>ROUNDUP(K45/(1-J1),0)</f>
        <v>0</v>
      </c>
      <c r="C50" s="60">
        <v>237.28319999999999</v>
      </c>
      <c r="D50" s="32" t="s">
        <v>127</v>
      </c>
      <c r="E50" s="33" t="s">
        <v>128</v>
      </c>
      <c r="F50" s="33" t="s">
        <v>128</v>
      </c>
      <c r="K50"/>
    </row>
    <row r="51" spans="1:11" ht="33.75" customHeight="1" thickBot="1" x14ac:dyDescent="0.3">
      <c r="A51" s="26" t="s">
        <v>130</v>
      </c>
      <c r="B51" s="27">
        <v>85</v>
      </c>
      <c r="C51" s="60">
        <v>129.42720000000003</v>
      </c>
      <c r="D51" s="32" t="s">
        <v>112</v>
      </c>
      <c r="E51" s="29" t="s">
        <v>131</v>
      </c>
      <c r="F51" s="29" t="s">
        <v>131</v>
      </c>
      <c r="G51" s="59"/>
      <c r="H51" s="59"/>
      <c r="K51"/>
    </row>
    <row r="52" spans="1:11" ht="15" customHeight="1" x14ac:dyDescent="0.25">
      <c r="A52" s="26" t="s">
        <v>132</v>
      </c>
      <c r="B52" s="27">
        <v>32</v>
      </c>
      <c r="C52" s="60">
        <v>48.535200000000003</v>
      </c>
      <c r="D52" s="32" t="s">
        <v>120</v>
      </c>
      <c r="E52" s="29"/>
      <c r="F52" s="29"/>
      <c r="G52" s="37"/>
      <c r="H52" s="38"/>
      <c r="K52"/>
    </row>
    <row r="53" spans="1:11" x14ac:dyDescent="0.25">
      <c r="A53" s="36" t="s">
        <v>133</v>
      </c>
      <c r="K53"/>
    </row>
    <row r="54" spans="1:11" x14ac:dyDescent="0.25">
      <c r="A54" s="36" t="s">
        <v>134</v>
      </c>
      <c r="G54" s="44"/>
      <c r="H54" s="45"/>
      <c r="K54"/>
    </row>
    <row r="55" spans="1:11" ht="15.75" thickBot="1" x14ac:dyDescent="0.3">
      <c r="A55" s="23" t="s">
        <v>135</v>
      </c>
      <c r="G55" s="44"/>
      <c r="H55" s="50"/>
      <c r="K55"/>
    </row>
    <row r="56" spans="1:11" ht="111" thickBot="1" x14ac:dyDescent="0.3">
      <c r="A56" s="59" t="s">
        <v>136</v>
      </c>
      <c r="B56" s="59"/>
      <c r="C56" s="59"/>
      <c r="D56" s="59"/>
      <c r="E56" s="59"/>
      <c r="F56" s="59"/>
      <c r="G56" s="44"/>
      <c r="H56" s="50"/>
      <c r="K56"/>
    </row>
    <row r="57" spans="1:11" x14ac:dyDescent="0.25">
      <c r="A57" s="37" t="s">
        <v>137</v>
      </c>
      <c r="B57" s="38"/>
      <c r="C57" s="38"/>
      <c r="D57" s="37"/>
      <c r="E57" s="38"/>
      <c r="F57" s="38"/>
      <c r="G57" s="44"/>
      <c r="H57" s="50"/>
      <c r="K57"/>
    </row>
    <row r="58" spans="1:11" ht="15.75" thickBot="1" x14ac:dyDescent="0.3">
      <c r="A58" s="36" t="s">
        <v>138</v>
      </c>
      <c r="G58" s="44"/>
      <c r="H58" s="50"/>
      <c r="K58"/>
    </row>
    <row r="59" spans="1:11" ht="15.75" customHeight="1" thickBot="1" x14ac:dyDescent="0.3">
      <c r="A59" s="39" t="s">
        <v>139</v>
      </c>
      <c r="B59" s="40" t="s">
        <v>140</v>
      </c>
      <c r="C59" s="40" t="s">
        <v>140</v>
      </c>
      <c r="D59" s="41" t="s">
        <v>141</v>
      </c>
      <c r="E59" s="42"/>
      <c r="F59" s="43"/>
      <c r="G59" s="44"/>
      <c r="H59" s="54"/>
      <c r="K59"/>
    </row>
    <row r="60" spans="1:11" x14ac:dyDescent="0.25">
      <c r="A60" s="46" t="s">
        <v>142</v>
      </c>
      <c r="B60" s="47">
        <v>816</v>
      </c>
      <c r="C60" s="60">
        <f t="shared" ref="C60:C68" si="6">((SUM(B60/100*113))*1.26)*1.07</f>
        <v>1243.1482559999999</v>
      </c>
      <c r="D60" s="48" t="s">
        <v>143</v>
      </c>
      <c r="E60" s="49"/>
      <c r="F60" s="43"/>
      <c r="G60" s="44"/>
      <c r="H60" s="54"/>
      <c r="K60"/>
    </row>
    <row r="61" spans="1:11" x14ac:dyDescent="0.25">
      <c r="A61" s="51" t="s">
        <v>144</v>
      </c>
      <c r="B61" s="52">
        <v>991</v>
      </c>
      <c r="C61" s="60">
        <f t="shared" si="6"/>
        <v>1509.7548059999999</v>
      </c>
      <c r="D61" s="53" t="s">
        <v>143</v>
      </c>
      <c r="E61" s="49"/>
      <c r="F61" s="43"/>
      <c r="K61"/>
    </row>
    <row r="62" spans="1:11" x14ac:dyDescent="0.25">
      <c r="A62" s="51" t="s">
        <v>145</v>
      </c>
      <c r="B62" s="52">
        <v>182</v>
      </c>
      <c r="C62" s="60">
        <f t="shared" si="6"/>
        <v>277.27081200000003</v>
      </c>
      <c r="D62" s="53" t="s">
        <v>143</v>
      </c>
      <c r="E62" s="49"/>
      <c r="F62" s="43"/>
      <c r="K62"/>
    </row>
    <row r="63" spans="1:11" x14ac:dyDescent="0.25">
      <c r="A63" s="51" t="s">
        <v>146</v>
      </c>
      <c r="B63" s="52">
        <v>632</v>
      </c>
      <c r="C63" s="60">
        <f t="shared" si="6"/>
        <v>962.83051200000011</v>
      </c>
      <c r="D63" s="53" t="s">
        <v>143</v>
      </c>
      <c r="E63" s="49"/>
      <c r="F63" s="43"/>
    </row>
    <row r="64" spans="1:11" x14ac:dyDescent="0.25">
      <c r="A64" s="51" t="s">
        <v>147</v>
      </c>
      <c r="B64" s="52">
        <v>281</v>
      </c>
      <c r="C64" s="60">
        <f t="shared" si="6"/>
        <v>428.09394600000002</v>
      </c>
      <c r="D64" s="53" t="s">
        <v>148</v>
      </c>
      <c r="E64" s="49"/>
      <c r="F64" s="43"/>
    </row>
    <row r="65" spans="1:6" x14ac:dyDescent="0.25">
      <c r="A65" s="51" t="s">
        <v>149</v>
      </c>
      <c r="B65" s="52">
        <v>21</v>
      </c>
      <c r="C65" s="60">
        <f t="shared" si="6"/>
        <v>31.992786000000002</v>
      </c>
      <c r="D65" s="53" t="s">
        <v>148</v>
      </c>
      <c r="E65" s="49"/>
      <c r="F65" s="43"/>
    </row>
    <row r="66" spans="1:6" x14ac:dyDescent="0.25">
      <c r="A66" s="51" t="s">
        <v>150</v>
      </c>
      <c r="B66" s="52">
        <v>325</v>
      </c>
      <c r="C66" s="60">
        <f t="shared" si="6"/>
        <v>495.12645000000003</v>
      </c>
      <c r="D66" s="55" t="s">
        <v>148</v>
      </c>
      <c r="E66" s="49"/>
      <c r="F66" s="43"/>
    </row>
    <row r="67" spans="1:6" x14ac:dyDescent="0.25">
      <c r="A67" s="51" t="s">
        <v>151</v>
      </c>
      <c r="B67" s="52">
        <v>309</v>
      </c>
      <c r="C67" s="60">
        <f t="shared" si="6"/>
        <v>470.75099399999999</v>
      </c>
      <c r="D67" s="55" t="s">
        <v>148</v>
      </c>
      <c r="E67" s="49"/>
      <c r="F67" s="43"/>
    </row>
    <row r="68" spans="1:6" x14ac:dyDescent="0.25">
      <c r="A68" s="51" t="s">
        <v>152</v>
      </c>
      <c r="B68" s="52">
        <v>202</v>
      </c>
      <c r="C68" s="60">
        <f t="shared" si="6"/>
        <v>307.74013200000002</v>
      </c>
      <c r="D68" s="55" t="s">
        <v>148</v>
      </c>
      <c r="E68" s="49"/>
      <c r="F68" s="43"/>
    </row>
    <row r="72" spans="1:6" ht="28.5" x14ac:dyDescent="0.45">
      <c r="C72" s="66" t="s">
        <v>153</v>
      </c>
      <c r="D72" s="62"/>
    </row>
    <row r="73" spans="1:6" ht="28.5" x14ac:dyDescent="0.45">
      <c r="C73" s="63" t="s">
        <v>154</v>
      </c>
      <c r="D73" s="62"/>
    </row>
    <row r="74" spans="1:6" ht="28.5" x14ac:dyDescent="0.45">
      <c r="C74" s="64"/>
      <c r="D74" s="65"/>
    </row>
    <row r="75" spans="1:6" ht="28.5" x14ac:dyDescent="0.45">
      <c r="C75" s="64" t="s">
        <v>155</v>
      </c>
      <c r="D75" s="65"/>
    </row>
    <row r="77" spans="1:6" ht="28.5" x14ac:dyDescent="0.45">
      <c r="C77" s="61"/>
    </row>
    <row r="78" spans="1:6" ht="28.5" x14ac:dyDescent="0.45">
      <c r="C78" s="61"/>
    </row>
    <row r="79" spans="1:6" ht="28.5" x14ac:dyDescent="0.45">
      <c r="C79" s="61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2018-06-10T17:51:06Z</dcterms:created>
  <dcterms:modified xsi:type="dcterms:W3CDTF">2018-09-13T19:40:08Z</dcterms:modified>
  <cp:contentStatus>Окончательное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