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790" activeTab="0"/>
  </bookViews>
  <sheets>
    <sheet name="Прайс со скидками (2)" sheetId="1" r:id="rId1"/>
    <sheet name="Лист1" sheetId="2" r:id="rId2"/>
    <sheet name="Лист2" sheetId="3" r:id="rId3"/>
  </sheets>
  <externalReferences>
    <externalReference r:id="rId6"/>
    <externalReference r:id="rId7"/>
    <externalReference r:id="rId8"/>
  </externalReferences>
  <definedNames>
    <definedName name="_xlnm.Print_Area" localSheetId="0">'Прайс со скидками (2)'!$A$1:$M$490</definedName>
  </definedNames>
  <calcPr fullCalcOnLoad="1"/>
</workbook>
</file>

<file path=xl/sharedStrings.xml><?xml version="1.0" encoding="utf-8"?>
<sst xmlns="http://schemas.openxmlformats.org/spreadsheetml/2006/main" count="1598" uniqueCount="438">
  <si>
    <r>
      <rPr>
        <b/>
        <sz val="14"/>
        <rFont val="Times New Roman"/>
        <family val="1"/>
      </rPr>
      <t>Кріп Мамут</t>
    </r>
    <r>
      <rPr>
        <sz val="14"/>
        <rFont val="Times New Roman"/>
        <family val="1"/>
      </rPr>
      <t xml:space="preserve"> (ранній, вегетаційний період після посіву 35-40 днів. Довго зберігається після зрізання)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</si>
  <si>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Арлі F1 </t>
    </r>
    <r>
      <rPr>
        <sz val="14"/>
        <rFont val="Times New Roman"/>
        <family val="1"/>
      </rPr>
      <t xml:space="preserve">(рання, найврожайніша, не утворює порожнин, переносить високу температуру, округла, червоний)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</si>
  <si>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Валері F1</t>
    </r>
    <r>
      <rPr>
        <sz val="14"/>
        <rFont val="Times New Roman"/>
        <family val="1"/>
      </rPr>
      <t xml:space="preserve"> (рання, округла,черного кольру, плоди діаметром до 4 см) </t>
    </r>
    <r>
      <rPr>
        <sz val="14"/>
        <color indexed="10"/>
        <rFont val="Times New Roman"/>
        <family val="1"/>
      </rPr>
      <t>новинка</t>
    </r>
  </si>
  <si>
    <r>
      <t xml:space="preserve">Класік F1 </t>
    </r>
    <r>
      <rPr>
        <sz val="14"/>
        <rFont val="Times New Roman"/>
        <family val="1"/>
      </rPr>
      <t>(ранній, сливоподібної форми, червоний, масою 85-100 г.)</t>
    </r>
    <r>
      <rPr>
        <sz val="14"/>
        <color indexed="10"/>
        <rFont val="Times New Roman"/>
        <family val="1"/>
      </rPr>
      <t xml:space="preserve"> новинка</t>
    </r>
  </si>
  <si>
    <r>
      <t xml:space="preserve">Наміб F1 </t>
    </r>
    <r>
      <rPr>
        <sz val="14"/>
        <rFont val="Times New Roman"/>
        <family val="1"/>
      </rPr>
      <t xml:space="preserve">(ранній, сливоподібна, червона, 110-120 г) </t>
    </r>
    <r>
      <rPr>
        <sz val="14"/>
        <color indexed="10"/>
        <rFont val="Times New Roman"/>
        <family val="1"/>
      </rPr>
      <t>новинка</t>
    </r>
  </si>
  <si>
    <r>
      <t xml:space="preserve">Ріо Гранде </t>
    </r>
    <r>
      <rPr>
        <sz val="14"/>
        <rFont val="Times New Roman"/>
        <family val="1"/>
      </rPr>
      <t xml:space="preserve">(середньостигла, червона, сливка, 90-110г) </t>
    </r>
    <r>
      <rPr>
        <sz val="14"/>
        <color indexed="10"/>
        <rFont val="Times New Roman"/>
        <family val="1"/>
      </rPr>
      <t>новинка</t>
    </r>
  </si>
  <si>
    <r>
      <t xml:space="preserve">Терра Котта F1 </t>
    </r>
    <r>
      <rPr>
        <sz val="14"/>
        <rFont val="Times New Roman"/>
        <family val="1"/>
      </rPr>
      <t xml:space="preserve">(середньоранній, плоди округло-плоскої форми, до - 180 г, червона) </t>
    </r>
    <r>
      <rPr>
        <sz val="14"/>
        <color indexed="10"/>
        <rFont val="Times New Roman"/>
        <family val="1"/>
      </rPr>
      <t>новинка</t>
    </r>
  </si>
  <si>
    <r>
      <t xml:space="preserve">Супернова F1 </t>
    </r>
    <r>
      <rPr>
        <sz val="14"/>
        <rFont val="Times New Roman"/>
        <family val="1"/>
      </rPr>
      <t xml:space="preserve">(ранній, маса плодів 220-260 г, червона) </t>
    </r>
    <r>
      <rPr>
        <sz val="14"/>
        <color indexed="10"/>
        <rFont val="Times New Roman"/>
        <family val="1"/>
      </rPr>
      <t>новинка</t>
    </r>
  </si>
  <si>
    <r>
      <t>Чіблі F1</t>
    </r>
    <r>
      <rPr>
        <sz val="14"/>
        <rFont val="Times New Roman"/>
        <family val="1"/>
      </rPr>
      <t xml:space="preserve"> (середньоранній, плоди кубовидно-овальної форми 100-120 г) </t>
    </r>
    <r>
      <rPr>
        <sz val="14"/>
        <color indexed="10"/>
        <rFont val="Times New Roman"/>
        <family val="1"/>
      </rPr>
      <t>новинка</t>
    </r>
  </si>
  <si>
    <r>
      <t xml:space="preserve">Уліссе F1 </t>
    </r>
    <r>
      <rPr>
        <sz val="14"/>
        <rFont val="Times New Roman"/>
        <family val="1"/>
      </rPr>
      <t xml:space="preserve">(середня, сливка, вагою 100-110 г, червоний) </t>
    </r>
    <r>
      <rPr>
        <sz val="14"/>
        <color indexed="10"/>
        <rFont val="Times New Roman"/>
        <family val="1"/>
      </rPr>
      <t>новинка</t>
    </r>
  </si>
  <si>
    <r>
      <t xml:space="preserve">Флоріда 47 F1 </t>
    </r>
    <r>
      <rPr>
        <sz val="14"/>
        <rFont val="Times New Roman"/>
        <family val="1"/>
      </rPr>
      <t xml:space="preserve">(середньостиглий, плоди плоско-округлі, масою 200 - 250 г) </t>
    </r>
    <r>
      <rPr>
        <sz val="14"/>
        <color indexed="10"/>
        <rFont val="Times New Roman"/>
        <family val="1"/>
      </rPr>
      <t>новинка</t>
    </r>
  </si>
  <si>
    <r>
      <t xml:space="preserve">Ексібішн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</si>
  <si>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Голдлайн F1</t>
    </r>
    <r>
      <rPr>
        <sz val="14"/>
        <rFont val="Times New Roman"/>
        <family val="1"/>
      </rPr>
      <t xml:space="preserve"> (циліндричніи, золотисто-жовтого кольору, довжиною 15-30 см)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</si>
  <si>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Санлайт F1</t>
    </r>
    <r>
      <rPr>
        <sz val="14"/>
        <rFont val="Times New Roman"/>
        <family val="1"/>
      </rPr>
      <t xml:space="preserve"> (ранній, тип цукіні, жовтого кольору, довжиною 18-20 см)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</si>
  <si>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Ангеліна F1</t>
    </r>
    <r>
      <rPr>
        <sz val="14"/>
        <rFont val="Times New Roman"/>
        <family val="1"/>
      </rPr>
      <t xml:space="preserve"> (ранній, світло-зеленого кольору з тривалим періодом плодоношення)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</si>
  <si>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Акварель F1</t>
    </r>
    <r>
      <rPr>
        <sz val="14"/>
        <rFont val="Times New Roman"/>
        <family val="1"/>
      </rPr>
      <t xml:space="preserve"> (середньопізній (90-95 днів), маса 2,0-4,0 кг, зберігається в полі (до 4 місяців) 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</si>
  <si>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Мегатон F1</t>
    </r>
    <r>
      <rPr>
        <sz val="14"/>
        <rFont val="Times New Roman"/>
        <family val="1"/>
      </rPr>
      <t xml:space="preserve"> (середньопізній, вагою 8,0 кг)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</si>
  <si>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Центуріон F1</t>
    </r>
    <r>
      <rPr>
        <sz val="14"/>
        <rFont val="Times New Roman"/>
        <family val="1"/>
      </rPr>
      <t xml:space="preserve"> (середньопізній, 3,0-3,5 кг, світло-зелений)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</si>
  <si>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Конкорд F1</t>
    </r>
    <r>
      <rPr>
        <sz val="14"/>
        <rFont val="Times New Roman"/>
        <family val="1"/>
      </rPr>
      <t xml:space="preserve"> (середньопізній,1,5-2 кг з тривалим періодом зберігання)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</si>
  <si>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Опал F1</t>
    </r>
    <r>
      <rPr>
        <sz val="14"/>
        <rFont val="Times New Roman"/>
        <family val="1"/>
      </rPr>
      <t xml:space="preserve"> (дуже ранній, сніжно-білого кольору, маса до 1,5 кг)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</si>
  <si>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Колтан F1</t>
    </r>
    <r>
      <rPr>
        <sz val="14"/>
        <rFont val="Times New Roman"/>
        <family val="1"/>
      </rPr>
      <t xml:space="preserve"> (пізній, флакійського типу, для заморожування і консервації)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</si>
  <si>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Болтекс</t>
    </r>
    <r>
      <rPr>
        <sz val="14"/>
        <rFont val="Times New Roman"/>
        <family val="1"/>
      </rPr>
      <t xml:space="preserve"> (середньопізній, конічної форми, вагою - 200-350 г, для зберігання) 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</si>
  <si>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Гравіна F1</t>
    </r>
    <r>
      <rPr>
        <sz val="14"/>
        <rFont val="Times New Roman"/>
        <family val="1"/>
      </rPr>
      <t xml:space="preserve"> (ранній, крупнобугорчастий, темно-зелений, для вирощування в теплицях в першому та другому оборотах)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</si>
  <si>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Пролікс F1 </t>
    </r>
    <r>
      <rPr>
        <sz val="14"/>
        <rFont val="Times New Roman"/>
        <family val="1"/>
      </rPr>
      <t xml:space="preserve">(середньоранній, з високою силою росту, плоди циліндричні, однорідні, темно-зеленого забарвлення) 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</si>
  <si>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Ренова</t>
    </r>
    <r>
      <rPr>
        <sz val="14"/>
        <rFont val="Times New Roman"/>
        <family val="1"/>
      </rPr>
      <t xml:space="preserve"> (середньопізній,  циліндричної форми,  вагою 200-350 г. Зберігаються 6-7 міс)</t>
    </r>
  </si>
  <si>
    <t>БЛАНК-ЗАМОВЛЕННЯ діє від 08.01.2018р.</t>
  </si>
  <si>
    <r>
      <rPr>
        <b/>
        <sz val="14"/>
        <rFont val="Times New Roman"/>
        <family val="1"/>
      </rPr>
      <t>Левіна F1</t>
    </r>
    <r>
      <rPr>
        <sz val="14"/>
        <rFont val="Times New Roman"/>
        <family val="1"/>
      </rPr>
      <t xml:space="preserve"> (ультра ранній, світло-зеленого забарвлення, без гіркоти, для вживання у свіжому вигляді )</t>
    </r>
  </si>
  <si>
    <r>
      <rPr>
        <b/>
        <sz val="14"/>
        <rFont val="Times New Roman"/>
        <family val="1"/>
      </rPr>
      <t>Наташа F1</t>
    </r>
    <r>
      <rPr>
        <sz val="14"/>
        <rFont val="Times New Roman"/>
        <family val="1"/>
      </rPr>
      <t xml:space="preserve"> (ранній, до всіх кліматичних зон) </t>
    </r>
  </si>
  <si>
    <r>
      <rPr>
        <b/>
        <sz val="14"/>
        <rFont val="Times New Roman"/>
        <family val="1"/>
      </rPr>
      <t>Надєжда F1</t>
    </r>
    <r>
      <rPr>
        <sz val="14"/>
        <rFont val="Times New Roman"/>
        <family val="1"/>
      </rPr>
      <t xml:space="preserve"> (суперранній (35-40 днів), бджолозапильний, плоди циліндричні, зелені, без гіркоти)</t>
    </r>
  </si>
  <si>
    <r>
      <rPr>
        <b/>
        <sz val="14"/>
        <rFont val="Times New Roman"/>
        <family val="1"/>
      </rPr>
      <t>Прадо F1</t>
    </r>
    <r>
      <rPr>
        <sz val="14"/>
        <rFont val="Times New Roman"/>
        <family val="1"/>
      </rPr>
      <t xml:space="preserve"> (ранньостиглий, плоди грушоподібні, фіолетові,  230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</si>
  <si>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Кароліна F1</t>
    </r>
    <r>
      <rPr>
        <sz val="14"/>
        <rFont val="Times New Roman"/>
        <family val="1"/>
      </rPr>
      <t xml:space="preserve"> (середньоранній, плоди великі, </t>
    </r>
    <r>
      <rPr>
        <b/>
        <sz val="14"/>
        <rFont val="Times New Roman"/>
        <family val="1"/>
      </rPr>
      <t>білі</t>
    </r>
    <r>
      <rPr>
        <sz val="14"/>
        <rFont val="Times New Roman"/>
        <family val="1"/>
      </rPr>
      <t>, 580 г)</t>
    </r>
  </si>
  <si>
    <r>
      <rPr>
        <b/>
        <sz val="14"/>
        <rFont val="Times New Roman"/>
        <family val="1"/>
      </rPr>
      <t>Агасі F1</t>
    </r>
    <r>
      <rPr>
        <sz val="14"/>
        <rFont val="Times New Roman"/>
        <family val="1"/>
      </rPr>
      <t xml:space="preserve"> (рання, плоди овальні, жовті, вагою 2,5-3,5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</si>
  <si>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Ардендо F1 </t>
    </r>
    <r>
      <rPr>
        <sz val="14"/>
        <rFont val="Times New Roman"/>
        <family val="1"/>
      </rPr>
      <t xml:space="preserve">(ранній, світло-зелений з тривалим періодом плодоношення)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</si>
  <si>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Бронко F1 </t>
    </r>
    <r>
      <rPr>
        <sz val="14"/>
        <rFont val="Times New Roman"/>
        <family val="1"/>
      </rPr>
      <t xml:space="preserve">(середньостиглий, округлий, 2,0-2,5 кг) </t>
    </r>
    <r>
      <rPr>
        <sz val="14"/>
        <color indexed="10"/>
        <rFont val="Times New Roman"/>
        <family val="1"/>
      </rPr>
      <t>новинка</t>
    </r>
  </si>
  <si>
    <t>Редиска</t>
  </si>
  <si>
    <t>Цибуля шніт</t>
  </si>
  <si>
    <t>Найменування, сорт</t>
  </si>
  <si>
    <t>Баклажан</t>
  </si>
  <si>
    <t>Кукурудза цукрова</t>
  </si>
  <si>
    <t>Гарбуз</t>
  </si>
  <si>
    <t xml:space="preserve">Кабачок </t>
  </si>
  <si>
    <t>Кавасоля</t>
  </si>
  <si>
    <t>Морква</t>
  </si>
  <si>
    <t>200 шт</t>
  </si>
  <si>
    <t>15 шт</t>
  </si>
  <si>
    <t>3 г</t>
  </si>
  <si>
    <t>50 шт</t>
  </si>
  <si>
    <t>10 шт</t>
  </si>
  <si>
    <t>20 шт</t>
  </si>
  <si>
    <t>30 шт</t>
  </si>
  <si>
    <t xml:space="preserve">1 г </t>
  </si>
  <si>
    <t>2 г</t>
  </si>
  <si>
    <t>400 шт</t>
  </si>
  <si>
    <t>300 шт</t>
  </si>
  <si>
    <t>1 г</t>
  </si>
  <si>
    <t>0,1 г</t>
  </si>
  <si>
    <t>0,5 г</t>
  </si>
  <si>
    <t>100 шт</t>
  </si>
  <si>
    <t>0,05 г</t>
  </si>
  <si>
    <t>Виробник</t>
  </si>
  <si>
    <t>Syngenta</t>
  </si>
  <si>
    <t>Seminis</t>
  </si>
  <si>
    <t>Semo</t>
  </si>
  <si>
    <t>Nunhems</t>
  </si>
  <si>
    <t xml:space="preserve">Bejo </t>
  </si>
  <si>
    <t>Bejo</t>
  </si>
  <si>
    <t>Перець солодкий</t>
  </si>
  <si>
    <t>Перець гострий</t>
  </si>
  <si>
    <t>Салат айсберг</t>
  </si>
  <si>
    <t>5 шт</t>
  </si>
  <si>
    <t>Буряк</t>
  </si>
  <si>
    <t>8 шт</t>
  </si>
  <si>
    <t>Горох</t>
  </si>
  <si>
    <t>10 г</t>
  </si>
  <si>
    <t>Диня</t>
  </si>
  <si>
    <t>Кавун</t>
  </si>
  <si>
    <t>Nickerson-Zwaan</t>
  </si>
  <si>
    <t>5000 шт</t>
  </si>
  <si>
    <t xml:space="preserve">8 шт </t>
  </si>
  <si>
    <t>очікується</t>
  </si>
  <si>
    <t>Редька</t>
  </si>
  <si>
    <t>Патисон</t>
  </si>
  <si>
    <t>Clause</t>
  </si>
  <si>
    <t>0,2 г</t>
  </si>
  <si>
    <t>5 г</t>
  </si>
  <si>
    <t>0,03 г</t>
  </si>
  <si>
    <t>Kitano</t>
  </si>
  <si>
    <t>Rijk-Zwaan</t>
  </si>
  <si>
    <t>500 шт</t>
  </si>
  <si>
    <t>750 шт</t>
  </si>
  <si>
    <t>Enza Zaden</t>
  </si>
  <si>
    <t xml:space="preserve">20 шт </t>
  </si>
  <si>
    <t xml:space="preserve"> 20 шт</t>
  </si>
  <si>
    <t>20 г</t>
  </si>
  <si>
    <t>Yüksel</t>
  </si>
  <si>
    <t>250 шт</t>
  </si>
  <si>
    <t>Вміст пакету</t>
  </si>
  <si>
    <r>
      <rPr>
        <b/>
        <sz val="16"/>
        <rFont val="Times New Roman"/>
        <family val="1"/>
      </rPr>
      <t xml:space="preserve"> 10 % </t>
    </r>
    <r>
      <rPr>
        <b/>
        <sz val="14"/>
        <rFont val="Times New Roman"/>
        <family val="1"/>
      </rPr>
      <t xml:space="preserve">знижка, (2,0-5,0 тис. грн)    </t>
    </r>
  </si>
  <si>
    <t>50шт</t>
  </si>
  <si>
    <t>Замовлення  (к-ть пакетів)</t>
  </si>
  <si>
    <t>ВСЬОГО</t>
  </si>
  <si>
    <t>КІМНАТНІ КВІТИ</t>
  </si>
  <si>
    <t xml:space="preserve">Бегонія бульбова (ампельна) F1 помаранчева (Begonia Tuberosa Illumination F1 Orange) </t>
  </si>
  <si>
    <t>Веnary</t>
  </si>
  <si>
    <t xml:space="preserve">5 шт </t>
  </si>
  <si>
    <r>
      <t>Бегонія Бенарі</t>
    </r>
    <r>
      <rPr>
        <sz val="10"/>
        <rFont val="Arial"/>
        <family val="2"/>
      </rPr>
      <t xml:space="preserve">  </t>
    </r>
    <r>
      <rPr>
        <sz val="14"/>
        <color indexed="8"/>
        <rFont val="Times New Roman"/>
        <family val="1"/>
      </rPr>
      <t xml:space="preserve">Біг F1 чернова (Begonia Benariensis BIG: red bronze Leaf) </t>
    </r>
  </si>
  <si>
    <t>3 драж</t>
  </si>
  <si>
    <t xml:space="preserve">Бегонія бульбова Нонстоп F1 жовта (Begonia Tuberosa Nonstop JOY: Yellow) </t>
  </si>
  <si>
    <t>5 драж</t>
  </si>
  <si>
    <t>Пеларгонія Мультіблум  F1 суміш (Pelargonium hortorum Multibloom F1)</t>
  </si>
  <si>
    <t>ОДНОРІЧНІ КВІТИ</t>
  </si>
  <si>
    <t>Статиця Кіс F1 суміш (Limonium sinuatum QIS F1 MIX)</t>
  </si>
  <si>
    <t>Pan American</t>
  </si>
  <si>
    <t xml:space="preserve">Бальзамін Уоллера Максі Мікс F1 (Lollipop: Maxi Mix) </t>
  </si>
  <si>
    <r>
      <rPr>
        <b/>
        <sz val="14"/>
        <color indexed="8"/>
        <rFont val="Times New Roman"/>
        <family val="1"/>
      </rPr>
      <t>Еустома горшечна</t>
    </r>
    <r>
      <rPr>
        <sz val="14"/>
        <color indexed="8"/>
        <rFont val="Times New Roman"/>
        <family val="1"/>
      </rPr>
      <t xml:space="preserve"> Грандіфлорум Пікколо F1 (Eustoma grandiflorum Piccolo) </t>
    </r>
  </si>
  <si>
    <t>Sakata</t>
  </si>
  <si>
    <r>
      <rPr>
        <b/>
        <sz val="14"/>
        <color indexed="8"/>
        <rFont val="Times New Roman"/>
        <family val="1"/>
      </rPr>
      <t>Еустома великоквіткова махрова</t>
    </r>
    <r>
      <rPr>
        <sz val="14"/>
        <color indexed="8"/>
        <rFont val="Times New Roman"/>
        <family val="1"/>
      </rPr>
      <t xml:space="preserve"> АВС F1 Misty BLUE (Eustoma grandiflorum АВС MISTY BLUE F1)</t>
    </r>
  </si>
  <si>
    <r>
      <rPr>
        <b/>
        <sz val="14"/>
        <color indexed="8"/>
        <rFont val="Times New Roman"/>
        <family val="1"/>
      </rPr>
      <t>Еустома великоквіткова махрова</t>
    </r>
    <r>
      <rPr>
        <sz val="14"/>
        <color indexed="8"/>
        <rFont val="Times New Roman"/>
        <family val="1"/>
      </rPr>
      <t xml:space="preserve"> АВС F1 PURPLE (Eustoma grandiflorum АВС F1 PURPLE)</t>
    </r>
  </si>
  <si>
    <r>
      <rPr>
        <b/>
        <sz val="14"/>
        <color indexed="8"/>
        <rFont val="Times New Roman"/>
        <family val="1"/>
      </rPr>
      <t xml:space="preserve">Еустома великоквіткова махрова </t>
    </r>
    <r>
      <rPr>
        <sz val="14"/>
        <color indexed="8"/>
        <rFont val="Times New Roman"/>
        <family val="1"/>
      </rPr>
      <t>АВС F1 біла (Eustoma grandiflorum АВС WHITE F1)</t>
    </r>
  </si>
  <si>
    <r>
      <rPr>
        <b/>
        <sz val="14"/>
        <color indexed="8"/>
        <rFont val="Times New Roman"/>
        <family val="1"/>
      </rPr>
      <t>Петунія ампельна</t>
    </r>
    <r>
      <rPr>
        <sz val="14"/>
        <color indexed="8"/>
        <rFont val="Times New Roman"/>
        <family val="1"/>
      </rPr>
      <t xml:space="preserve"> Ізі Вейн F1 оксамитово червона (Petunia hybrida Easy Wave F1)</t>
    </r>
  </si>
  <si>
    <r>
      <rPr>
        <b/>
        <sz val="14"/>
        <color indexed="8"/>
        <rFont val="Times New Roman"/>
        <family val="1"/>
      </rPr>
      <t>Петунія ампельна</t>
    </r>
    <r>
      <rPr>
        <sz val="14"/>
        <color indexed="8"/>
        <rFont val="Times New Roman"/>
        <family val="1"/>
      </rPr>
      <t xml:space="preserve"> Експлорер F1 синя (Petunia hybrida Explorer Blue F1)</t>
    </r>
  </si>
  <si>
    <r>
      <rPr>
        <b/>
        <sz val="14"/>
        <color indexed="8"/>
        <rFont val="Times New Roman"/>
        <family val="1"/>
      </rPr>
      <t>Петунія ампельна</t>
    </r>
    <r>
      <rPr>
        <sz val="14"/>
        <color indexed="8"/>
        <rFont val="Times New Roman"/>
        <family val="1"/>
      </rPr>
      <t xml:space="preserve"> Експлорер F1 біла (Petunia hybrida Explorer Clear Whitе F1)</t>
    </r>
  </si>
  <si>
    <t>Петунія Грандіфлора Ультра F1 суміш (Petunia grandiflora Ultra F1)</t>
  </si>
  <si>
    <t>10 драж</t>
  </si>
  <si>
    <t>Петунія Грандіфлора Hulahoop F1 суміш  (Petunia grandiflora Hulahoop F1 MIX)</t>
  </si>
  <si>
    <t>Петунія Грандіфлора Трітунія F1 червона (Petunia grandiflora Tritunia F1 Red)</t>
  </si>
  <si>
    <t>Петунія грандіфлора Браво F1 суміш (Petunia grandiflora Bravo F1 Uni MIX)</t>
  </si>
  <si>
    <t>Петунія Грандіфлора  Аладдін F1 жовта (Petunia grandiflora Aladdin F1 Yellow)</t>
  </si>
  <si>
    <t>Петунія Грандіфлора  Аладдін F1 синя (Petunia grandiflora Aladdin F1 Blue)</t>
  </si>
  <si>
    <t xml:space="preserve">Петунія Грандіфлора Дедді F1 рожева (Petunia grandiflora Daddy Sugar) </t>
  </si>
  <si>
    <t xml:space="preserve">Петунія Грандіфлора Дедді F1 синя (Petunia grandiflora Daddy Blue) </t>
  </si>
  <si>
    <t xml:space="preserve">Петунія Мультіфлора Карпет F1 Вельвет (Petunia multiflora Carpet F1 Velvet) </t>
  </si>
  <si>
    <t>Петунія Грандіфлора Дрімс F1 Бургунді F1 (Petunia grandiflora Dreams F1 Burgundy)</t>
  </si>
  <si>
    <t>Петунія Грандіфлора Суперкаскад F1 рожева (Petunia double grandiflora Glorious F1 Rose)</t>
  </si>
  <si>
    <r>
      <rPr>
        <b/>
        <sz val="14"/>
        <color indexed="8"/>
        <rFont val="Times New Roman"/>
        <family val="1"/>
      </rPr>
      <t xml:space="preserve">Петунія махрова </t>
    </r>
    <r>
      <rPr>
        <sz val="14"/>
        <color indexed="8"/>
        <rFont val="Times New Roman"/>
        <family val="1"/>
      </rPr>
      <t>Грандіфлора Глорія F1 суміш (Petunia double grandiflora Glorious F1)</t>
    </r>
  </si>
  <si>
    <r>
      <t xml:space="preserve">Целозія </t>
    </r>
    <r>
      <rPr>
        <b/>
        <sz val="14"/>
        <rFont val="Times New Roman"/>
        <family val="1"/>
      </rPr>
      <t>периста</t>
    </r>
    <r>
      <rPr>
        <sz val="14"/>
        <rFont val="Times New Roman"/>
        <family val="1"/>
      </rPr>
      <t xml:space="preserve"> Айс Крем F1 суміш (Celosia plumosa Ice Сream)</t>
    </r>
  </si>
  <si>
    <t>ДВОРІЧНІ КВІТИ</t>
  </si>
  <si>
    <t xml:space="preserve">Примула висока П’яно F1 суміш (Piano F1 Mix) </t>
  </si>
  <si>
    <t>Маргаритка Тассо F1 суміш (Bellis Tasso F1 mix )</t>
  </si>
  <si>
    <t>Віола віттрока Джокер F1 суміш (Viola wittrockiana Joker F1)</t>
  </si>
  <si>
    <t>Віола віттрока Фрізлі Сізлі F1 Синя (Viola wittrockiana Frizzle Sizzle F1)</t>
  </si>
  <si>
    <t>Віола віттрока Маммут F1 рожева ягода (Viola wittrockiana Mammoth F1)</t>
  </si>
  <si>
    <t>Віола Карма F1 біконсфіл (Viola wittrockiana Karma F1)</t>
  </si>
  <si>
    <t>Віола Сорбет F1 жовто-фіолетова (Viola cornuta Sorbet F1)</t>
  </si>
  <si>
    <t>ЯГІДНІ</t>
  </si>
  <si>
    <t>Полуниця Фреска (Strawberry (Fragaria) Fresca)</t>
  </si>
  <si>
    <t>Дельфініум Магічний Фонтан F1 суміш (Delphinium Magic Fountains F1Mix)</t>
  </si>
  <si>
    <t>Бакара (врожайність 80 т/га, добре піддається механічному збору)</t>
  </si>
  <si>
    <t>Крокодил (високий вихід цукру, надзвичайно висока врожайність, для пізнього збирання)</t>
  </si>
  <si>
    <t>Імпакт (рекомендується для раннього та середнього періоду збирання, врожайність до 80т/га)</t>
  </si>
  <si>
    <t>Ельдорадо (врожайність до 95т/га, вміст цукру до 21%)</t>
  </si>
  <si>
    <t>Верді (для ранніх і середніх строків збирання, стійкий до стеблування, заглибленість корнеплодів у грунт до 95%)</t>
  </si>
  <si>
    <t>ЦУКРОВИЙ БУРЯК</t>
  </si>
  <si>
    <t>СесВандерхаве (Бельгія)</t>
  </si>
  <si>
    <t xml:space="preserve">Оптова ціна, ( від 2,0 тис. грн) </t>
  </si>
  <si>
    <r>
      <t xml:space="preserve"> </t>
    </r>
    <r>
      <rPr>
        <b/>
        <sz val="16"/>
        <rFont val="Times New Roman"/>
        <family val="1"/>
      </rPr>
      <t xml:space="preserve">15 % </t>
    </r>
    <r>
      <rPr>
        <b/>
        <sz val="14"/>
        <rFont val="Times New Roman"/>
        <family val="1"/>
      </rPr>
      <t xml:space="preserve">знижка, (5,0-15,0 тис. грн)     </t>
    </r>
  </si>
  <si>
    <t>Цибуля городня</t>
  </si>
  <si>
    <t xml:space="preserve">Капуста білоголова </t>
  </si>
  <si>
    <t xml:space="preserve"> Капуста броколі </t>
  </si>
  <si>
    <t xml:space="preserve">Капуста брюсельська </t>
  </si>
  <si>
    <t>Капуста кольрабі</t>
  </si>
  <si>
    <t xml:space="preserve">Капуста пекінська </t>
  </si>
  <si>
    <t>Капуста цвітна</t>
  </si>
  <si>
    <t>Капуста червоноголова</t>
  </si>
  <si>
    <t xml:space="preserve">Огірок самозапильний </t>
  </si>
  <si>
    <t>Огірок бжолозапальний</t>
  </si>
  <si>
    <t>Пряності та зелені культури</t>
  </si>
  <si>
    <t>Салат листовий</t>
  </si>
  <si>
    <t>Салат маслянистий</t>
  </si>
  <si>
    <t>Томат детермінантний</t>
  </si>
  <si>
    <t>Томат індетермінантний</t>
  </si>
  <si>
    <t>Цибуля на перо</t>
  </si>
  <si>
    <t>НАСІННЄВА КАРТОПЛЯ</t>
  </si>
  <si>
    <t>Агріко</t>
  </si>
  <si>
    <t>1 кг (1 РП)</t>
  </si>
  <si>
    <t>1 кг (2 РП)</t>
  </si>
  <si>
    <t>Рів’єра (мішок 20 кг)</t>
  </si>
  <si>
    <t>Арізона (мішок 20 кг)</t>
  </si>
  <si>
    <t>Еволюшн (мішок 20 кг)</t>
  </si>
  <si>
    <t>Ероу (мішок 20 кг)</t>
  </si>
  <si>
    <t>Есмі (мішок 20 кг)</t>
  </si>
  <si>
    <t>Мадлен (мішок 20 кг)</t>
  </si>
  <si>
    <t>Воларе (мішок 20 кг)</t>
  </si>
  <si>
    <t>Пікассо (мішок 20 кг)</t>
  </si>
  <si>
    <t>Рудольф (мішок 20 кг)</t>
  </si>
  <si>
    <r>
      <t xml:space="preserve">Петунія Мультіфлора </t>
    </r>
    <r>
      <rPr>
        <b/>
        <sz val="14"/>
        <rFont val="Times New Roman"/>
        <family val="1"/>
      </rPr>
      <t xml:space="preserve">Дебонейр F1 Блек Чері </t>
    </r>
    <r>
      <rPr>
        <sz val="14"/>
        <rFont val="Times New Roman"/>
        <family val="1"/>
      </rPr>
      <t>(Petunia multiflora Debonair F1 Black Cherry)</t>
    </r>
  </si>
  <si>
    <r>
      <t xml:space="preserve">Шейен </t>
    </r>
    <r>
      <rPr>
        <sz val="14"/>
        <color indexed="8"/>
        <rFont val="Times New Roman"/>
        <family val="1"/>
      </rPr>
      <t>(потенціал врожайності – 95т/га), швидке</t>
    </r>
    <r>
      <rPr>
        <sz val="16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наростання маси буряків, краща пора збирання - жовтень)</t>
    </r>
  </si>
  <si>
    <t>1 кг (драже)</t>
  </si>
  <si>
    <t>1 кг (джаре)</t>
  </si>
  <si>
    <r>
      <rPr>
        <b/>
        <sz val="14"/>
        <rFont val="Times New Roman"/>
        <family val="1"/>
      </rPr>
      <t>Анет F1</t>
    </r>
    <r>
      <rPr>
        <sz val="14"/>
        <rFont val="Times New Roman"/>
        <family val="1"/>
      </rPr>
      <t xml:space="preserve"> (ранньостиглий, темно-фіолетового кольору)</t>
    </r>
  </si>
  <si>
    <r>
      <rPr>
        <b/>
        <sz val="14"/>
        <rFont val="Times New Roman"/>
        <family val="1"/>
      </rPr>
      <t>Беата F1</t>
    </r>
    <r>
      <rPr>
        <sz val="14"/>
        <rFont val="Times New Roman"/>
        <family val="1"/>
      </rPr>
      <t xml:space="preserve"> (середньоранній, світло-фіолетового кольору, 560 г)</t>
    </r>
  </si>
  <si>
    <r>
      <rPr>
        <b/>
        <sz val="14"/>
        <rFont val="Times New Roman"/>
        <family val="1"/>
      </rPr>
      <t>Бібо F1</t>
    </r>
    <r>
      <rPr>
        <sz val="14"/>
        <rFont val="Times New Roman"/>
        <family val="1"/>
      </rPr>
      <t xml:space="preserve"> (ранній, білого кольору, м'якоть ніжна, без гіркоти)</t>
    </r>
  </si>
  <si>
    <r>
      <rPr>
        <b/>
        <sz val="14"/>
        <rFont val="Times New Roman"/>
        <family val="1"/>
      </rPr>
      <t>Мiледа F1</t>
    </r>
    <r>
      <rPr>
        <sz val="14"/>
        <rFont val="Times New Roman"/>
        <family val="1"/>
      </rPr>
      <t xml:space="preserve"> (ранній, темно-фіолетового кольру)</t>
    </r>
  </si>
  <si>
    <r>
      <rPr>
        <b/>
        <sz val="14"/>
        <rFont val="Times New Roman"/>
        <family val="1"/>
      </rPr>
      <t>Фабіна F1</t>
    </r>
    <r>
      <rPr>
        <sz val="14"/>
        <rFont val="Times New Roman"/>
        <family val="1"/>
      </rPr>
      <t xml:space="preserve"> (дуже ранній, по 6-8 плодів темно-фіолетові)</t>
    </r>
  </si>
  <si>
    <r>
      <rPr>
        <b/>
        <sz val="14"/>
        <rFont val="Times New Roman"/>
        <family val="1"/>
      </rPr>
      <t>Сандра F1</t>
    </r>
    <r>
      <rPr>
        <sz val="14"/>
        <rFont val="Times New Roman"/>
        <family val="1"/>
      </rPr>
      <t xml:space="preserve"> (ранній, масою 540 г, темно-фіолетовий)</t>
    </r>
  </si>
  <si>
    <r>
      <rPr>
        <b/>
        <sz val="14"/>
        <rFont val="Times New Roman"/>
        <family val="1"/>
      </rPr>
      <t>Бебібіт</t>
    </r>
    <r>
      <rPr>
        <sz val="14"/>
        <rFont val="Times New Roman"/>
        <family val="1"/>
      </rPr>
      <t xml:space="preserve"> (середньостиглий (100-110дн), плоди округлі, темно-червоні)</t>
    </r>
  </si>
  <si>
    <r>
      <rPr>
        <b/>
        <sz val="14"/>
        <rFont val="Times New Roman"/>
        <family val="1"/>
      </rPr>
      <t>Бетіна</t>
    </r>
    <r>
      <rPr>
        <sz val="14"/>
        <rFont val="Times New Roman"/>
        <family val="1"/>
      </rPr>
      <t xml:space="preserve"> (середньопізній сорт, 200-250 г темно-червоний)</t>
    </r>
  </si>
  <si>
    <r>
      <rPr>
        <b/>
        <sz val="14"/>
        <rFont val="Times New Roman"/>
        <family val="1"/>
      </rPr>
      <t>Бікорес</t>
    </r>
    <r>
      <rPr>
        <sz val="14"/>
        <rFont val="Times New Roman"/>
        <family val="1"/>
      </rPr>
      <t xml:space="preserve"> (пізньостиглий, округлої форми, для зберігання)</t>
    </r>
  </si>
  <si>
    <r>
      <rPr>
        <b/>
        <sz val="14"/>
        <rFont val="Times New Roman"/>
        <family val="1"/>
      </rPr>
      <t>Болтарді</t>
    </r>
    <r>
      <rPr>
        <sz val="14"/>
        <rFont val="Times New Roman"/>
        <family val="1"/>
      </rPr>
      <t xml:space="preserve"> (середньоранній, округлий, для свіжого ринку та зберігання)</t>
    </r>
  </si>
  <si>
    <r>
      <rPr>
        <b/>
        <sz val="14"/>
        <rFont val="Times New Roman"/>
        <family val="1"/>
      </rPr>
      <t xml:space="preserve">Водан </t>
    </r>
    <r>
      <rPr>
        <sz val="14"/>
        <rFont val="Times New Roman"/>
        <family val="1"/>
      </rPr>
      <t>F1 (самий ранньостиглий, округлої форми)</t>
    </r>
  </si>
  <si>
    <r>
      <rPr>
        <b/>
        <sz val="14"/>
        <rFont val="Times New Roman"/>
        <family val="1"/>
      </rPr>
      <t>Зепо</t>
    </r>
    <r>
      <rPr>
        <sz val="14"/>
        <rFont val="Times New Roman"/>
        <family val="1"/>
      </rPr>
      <t xml:space="preserve"> F1 (ранній, округлий, для зберігання, при посіві в другому обороті)</t>
    </r>
  </si>
  <si>
    <r>
      <rPr>
        <b/>
        <sz val="14"/>
        <rFont val="Times New Roman"/>
        <family val="1"/>
      </rPr>
      <t>Ларка</t>
    </r>
    <r>
      <rPr>
        <sz val="14"/>
        <rFont val="Times New Roman"/>
        <family val="1"/>
      </rPr>
      <t xml:space="preserve"> (середньостиглий (100-120 днів), коренеплоди округлі, темно-червоні,  для зберігання та переробки)</t>
    </r>
  </si>
  <si>
    <r>
      <rPr>
        <b/>
        <sz val="14"/>
        <rFont val="Times New Roman"/>
        <family val="1"/>
      </rPr>
      <t>Карілон</t>
    </r>
    <r>
      <rPr>
        <sz val="14"/>
        <rFont val="Times New Roman"/>
        <family val="1"/>
      </rPr>
      <t xml:space="preserve"> (ранній, темно-червоний, циліндр., близько 20см)</t>
    </r>
  </si>
  <si>
    <r>
      <rPr>
        <b/>
        <sz val="14"/>
        <rFont val="Times New Roman"/>
        <family val="1"/>
      </rPr>
      <t>Монополі</t>
    </r>
    <r>
      <rPr>
        <sz val="14"/>
        <rFont val="Times New Roman"/>
        <family val="1"/>
      </rPr>
      <t xml:space="preserve"> (ранній сорт, плоди округлі, вагою 250 г)</t>
    </r>
  </si>
  <si>
    <r>
      <rPr>
        <b/>
        <sz val="14"/>
        <rFont val="Times New Roman"/>
        <family val="1"/>
      </rPr>
      <t>Пабло F1</t>
    </r>
    <r>
      <rPr>
        <sz val="14"/>
        <rFont val="Times New Roman"/>
        <family val="1"/>
      </rPr>
      <t xml:space="preserve"> (середньостиглий, округлої форми, для тривалого зберігання)</t>
    </r>
  </si>
  <si>
    <r>
      <rPr>
        <b/>
        <sz val="14"/>
        <rFont val="Times New Roman"/>
        <family val="1"/>
      </rPr>
      <t>Фороно</t>
    </r>
    <r>
      <rPr>
        <sz val="14"/>
        <rFont val="Times New Roman"/>
        <family val="1"/>
      </rPr>
      <t xml:space="preserve"> (пізній, циліндричний, для тривалого зберігання)</t>
    </r>
  </si>
  <si>
    <r>
      <rPr>
        <b/>
        <sz val="14"/>
        <rFont val="Times New Roman"/>
        <family val="1"/>
      </rPr>
      <t xml:space="preserve">Голіаш </t>
    </r>
    <r>
      <rPr>
        <sz val="14"/>
        <rFont val="Times New Roman"/>
        <family val="1"/>
      </rPr>
      <t>(середньостиглий, вагою від 25 кг, округло-овальної форми)</t>
    </r>
  </si>
  <si>
    <r>
      <rPr>
        <b/>
        <sz val="14"/>
        <rFont val="Times New Roman"/>
        <family val="1"/>
      </rPr>
      <t xml:space="preserve">Деліціан F1 </t>
    </r>
    <r>
      <rPr>
        <sz val="14"/>
        <rFont val="Times New Roman"/>
        <family val="1"/>
      </rPr>
      <t>(тип Ючікі Курі, 6-10 плодів округло-плоскої форми, вагою 2-3 кг, помаранчевого кольору)</t>
    </r>
  </si>
  <si>
    <r>
      <rPr>
        <b/>
        <sz val="14"/>
        <rFont val="Times New Roman"/>
        <family val="1"/>
      </rPr>
      <t>Лісція</t>
    </r>
    <r>
      <rPr>
        <sz val="14"/>
        <rFont val="Times New Roman"/>
        <family val="1"/>
      </rPr>
      <t xml:space="preserve"> (ранній, мускатний гарбуз грушевидно-подовженої форми, вагою 3-4 кг)</t>
    </r>
  </si>
  <si>
    <r>
      <rPr>
        <b/>
        <sz val="14"/>
        <rFont val="Times New Roman"/>
        <family val="1"/>
      </rPr>
      <t>Джоф</t>
    </r>
    <r>
      <rPr>
        <sz val="14"/>
        <rFont val="Times New Roman"/>
        <family val="1"/>
      </rPr>
      <t xml:space="preserve"> (ультрапізній сорт, можливе вирощування для заморожування)</t>
    </r>
  </si>
  <si>
    <r>
      <rPr>
        <b/>
        <sz val="14"/>
        <rFont val="Times New Roman"/>
        <family val="1"/>
      </rPr>
      <t>Преладо</t>
    </r>
    <r>
      <rPr>
        <sz val="14"/>
        <rFont val="Times New Roman"/>
        <family val="1"/>
      </rPr>
      <t xml:space="preserve"> (надранній, темно-зелений, крупнозернистий, можливість ранньої сівби)</t>
    </r>
  </si>
  <si>
    <r>
      <rPr>
        <b/>
        <sz val="14"/>
        <rFont val="Times New Roman"/>
        <family val="1"/>
      </rPr>
      <t>Оскар</t>
    </r>
    <r>
      <rPr>
        <sz val="14"/>
        <rFont val="Times New Roman"/>
        <family val="1"/>
      </rPr>
      <t xml:space="preserve"> (надранній високопродуктивний сорт, по 10-12 горошин солодкого смаку)</t>
    </r>
  </si>
  <si>
    <r>
      <rPr>
        <b/>
        <sz val="14"/>
        <rFont val="Times New Roman"/>
        <family val="1"/>
      </rPr>
      <t>Делано F1</t>
    </r>
    <r>
      <rPr>
        <sz val="14"/>
        <rFont val="Times New Roman"/>
        <family val="1"/>
      </rPr>
      <t xml:space="preserve"> (ранній, oвaльнo-подовженої форми, мacою 2 - 6 кг)</t>
    </r>
  </si>
  <si>
    <r>
      <rPr>
        <b/>
        <sz val="14"/>
        <rFont val="Times New Roman"/>
        <family val="1"/>
      </rPr>
      <t>Амал F1</t>
    </r>
    <r>
      <rPr>
        <sz val="14"/>
        <rFont val="Times New Roman"/>
        <family val="1"/>
      </rPr>
      <t xml:space="preserve"> (рання,  округлої форми, вагою 1,2-1,8 кг, солодкі та соковиті)</t>
    </r>
  </si>
  <si>
    <r>
      <rPr>
        <b/>
        <sz val="14"/>
        <rFont val="Times New Roman"/>
        <family val="1"/>
      </rPr>
      <t>Аймаран F1</t>
    </r>
    <r>
      <rPr>
        <sz val="14"/>
        <rFont val="Times New Roman"/>
        <family val="1"/>
      </rPr>
      <t xml:space="preserve"> (ранній, кущовий, біло-зеленуватого кольору)</t>
    </r>
  </si>
  <si>
    <r>
      <rPr>
        <b/>
        <sz val="14"/>
        <rFont val="Times New Roman"/>
        <family val="1"/>
      </rPr>
      <t>Дафна F1</t>
    </r>
    <r>
      <rPr>
        <sz val="14"/>
        <rFont val="Times New Roman"/>
        <family val="1"/>
      </rPr>
      <t xml:space="preserve"> (ранній, кущовий, світло-зелений, плодоносить 3-6 міс)</t>
    </r>
  </si>
  <si>
    <r>
      <rPr>
        <b/>
        <sz val="14"/>
        <rFont val="Times New Roman"/>
        <family val="1"/>
      </rPr>
      <t>Езра F1</t>
    </r>
    <r>
      <rPr>
        <sz val="14"/>
        <rFont val="Times New Roman"/>
        <family val="1"/>
      </rPr>
      <t xml:space="preserve"> (суперранній, світло - зелений, циліндричні, з потужною кореневою системою)</t>
    </r>
  </si>
  <si>
    <r>
      <rPr>
        <b/>
        <sz val="14"/>
        <rFont val="Times New Roman"/>
        <family val="1"/>
      </rPr>
      <t>Іскандер F1</t>
    </r>
    <r>
      <rPr>
        <sz val="14"/>
        <rFont val="Times New Roman"/>
        <family val="1"/>
      </rPr>
      <t xml:space="preserve"> (надранній, кущий, світло-зеленого кольору)</t>
    </r>
  </si>
  <si>
    <r>
      <rPr>
        <b/>
        <sz val="14"/>
        <rFont val="Times New Roman"/>
        <family val="1"/>
      </rPr>
      <t>Гамбіт F1</t>
    </r>
    <r>
      <rPr>
        <sz val="14"/>
        <rFont val="Times New Roman"/>
        <family val="1"/>
      </rPr>
      <t xml:space="preserve"> (темно-зеленого кольору довжиною 15-25 см)</t>
    </r>
  </si>
  <si>
    <r>
      <rPr>
        <b/>
        <sz val="14"/>
        <rFont val="Times New Roman"/>
        <family val="1"/>
      </rPr>
      <t>Кавілі F1</t>
    </r>
    <r>
      <rPr>
        <sz val="14"/>
        <rFont val="Times New Roman"/>
        <family val="1"/>
      </rPr>
      <t xml:space="preserve"> (ультраранній, кущовий, плоди біло-зеленого забарвлення з білою м'якоттю)</t>
    </r>
  </si>
  <si>
    <r>
      <rPr>
        <b/>
        <sz val="14"/>
        <rFont val="Times New Roman"/>
        <family val="1"/>
      </rPr>
      <t>Карізма F1</t>
    </r>
    <r>
      <rPr>
        <sz val="14"/>
        <rFont val="Times New Roman"/>
        <family val="1"/>
      </rPr>
      <t xml:space="preserve"> (ранній, світло-зелений, для реалізації у свіжому вигляді та переробки)</t>
    </r>
  </si>
  <si>
    <r>
      <rPr>
        <b/>
        <sz val="14"/>
        <rFont val="Times New Roman"/>
        <family val="1"/>
      </rPr>
      <t>Кора F1</t>
    </r>
    <r>
      <rPr>
        <sz val="14"/>
        <rFont val="Times New Roman"/>
        <family val="1"/>
      </rPr>
      <t xml:space="preserve"> (дуже ранній, кущовий,темно зеленого кольору)</t>
    </r>
  </si>
  <si>
    <r>
      <rPr>
        <b/>
        <sz val="14"/>
        <rFont val="Times New Roman"/>
        <family val="1"/>
      </rPr>
      <t>Отто F1</t>
    </r>
    <r>
      <rPr>
        <sz val="14"/>
        <rFont val="Times New Roman"/>
        <family val="1"/>
      </rPr>
      <t xml:space="preserve"> (новий, ранній, світло-зелений, плід циліндричний, світло-зеленого забарвлення, завдовжки 18 см)</t>
    </r>
  </si>
  <si>
    <r>
      <rPr>
        <b/>
        <sz val="14"/>
        <rFont val="Times New Roman"/>
        <family val="1"/>
      </rPr>
      <t>Сангрум F1</t>
    </r>
    <r>
      <rPr>
        <sz val="14"/>
        <rFont val="Times New Roman"/>
        <family val="1"/>
      </rPr>
      <t xml:space="preserve"> (ранній кущовий гібрид кабачка, використовується для отримання ікри та маринування)</t>
    </r>
  </si>
  <si>
    <r>
      <rPr>
        <b/>
        <sz val="14"/>
        <rFont val="Times New Roman"/>
        <family val="1"/>
      </rPr>
      <t>Сані Делайт F1</t>
    </r>
    <r>
      <rPr>
        <sz val="14"/>
        <rFont val="Times New Roman"/>
        <family val="1"/>
      </rPr>
      <t xml:space="preserve"> (дуже ранній, плоди золотисто-жовтого кольору,  діаметром 6-8 см, вагою 75 г)</t>
    </r>
  </si>
  <si>
    <r>
      <rPr>
        <b/>
        <sz val="14"/>
        <rFont val="Times New Roman"/>
        <family val="1"/>
      </rPr>
      <t>Делікатес F1</t>
    </r>
    <r>
      <rPr>
        <sz val="14"/>
        <rFont val="Times New Roman"/>
        <family val="1"/>
      </rPr>
      <t xml:space="preserve"> (ранній, кущовий (45-50 днів), плоди дископодібної форми з відмінними смаковими якостями)</t>
    </r>
  </si>
  <si>
    <r>
      <rPr>
        <b/>
        <sz val="14"/>
        <rFont val="Times New Roman"/>
        <family val="1"/>
      </rPr>
      <t>Старшип F1</t>
    </r>
    <r>
      <rPr>
        <sz val="14"/>
        <rFont val="Times New Roman"/>
        <family val="1"/>
      </rPr>
      <t xml:space="preserve"> (ранній, кущовий, для консервування)</t>
    </r>
  </si>
  <si>
    <r>
      <rPr>
        <b/>
        <sz val="14"/>
        <rFont val="Times New Roman"/>
        <family val="1"/>
      </rPr>
      <t>Крісбі F1</t>
    </r>
    <r>
      <rPr>
        <sz val="14"/>
        <rFont val="Times New Roman"/>
        <family val="1"/>
      </rPr>
      <t xml:space="preserve"> (ранній, тип Кpимcoн Cвіт, м'якoть яскраво-червона, плоди смугасті, округлі, вагою 7-10 кг )</t>
    </r>
  </si>
  <si>
    <r>
      <rPr>
        <b/>
        <sz val="14"/>
        <rFont val="Times New Roman"/>
        <family val="1"/>
      </rPr>
      <t>Леді F1</t>
    </r>
    <r>
      <rPr>
        <sz val="14"/>
        <rFont val="Times New Roman"/>
        <family val="1"/>
      </rPr>
      <t xml:space="preserve"> (самий ранній, 9—12 кг, м'якоть яскраво-червона)</t>
    </r>
  </si>
  <si>
    <r>
      <rPr>
        <b/>
        <sz val="14"/>
        <rFont val="Times New Roman"/>
        <family val="1"/>
      </rPr>
      <t>Ред Стар F1</t>
    </r>
    <r>
      <rPr>
        <sz val="14"/>
        <rFont val="Times New Roman"/>
        <family val="1"/>
      </rPr>
      <t xml:space="preserve"> (ранній гібрид типу Шуга Бебі темно-зеленого забарвлення, масою 6—10 кг)</t>
    </r>
  </si>
  <si>
    <r>
      <rPr>
        <b/>
        <sz val="14"/>
        <rFont val="Times New Roman"/>
        <family val="1"/>
      </rPr>
      <t>Талісман F1</t>
    </r>
    <r>
      <rPr>
        <sz val="14"/>
        <rFont val="Times New Roman"/>
        <family val="1"/>
      </rPr>
      <t xml:space="preserve"> (ранній гібрид, 9–13 кг, яскраво червоний)</t>
    </r>
  </si>
  <si>
    <r>
      <rPr>
        <b/>
        <sz val="14"/>
        <rFont val="Times New Roman"/>
        <family val="1"/>
      </rPr>
      <t>Топ Ган F1</t>
    </r>
    <r>
      <rPr>
        <sz val="14"/>
        <rFont val="Times New Roman"/>
        <family val="1"/>
      </rPr>
      <t xml:space="preserve"> (плід округлої форми з червоною хрусткою м'якоттю та масою плоду - 8-10 кг)</t>
    </r>
  </si>
  <si>
    <r>
      <rPr>
        <b/>
        <sz val="14"/>
        <rFont val="Times New Roman"/>
        <family val="1"/>
      </rPr>
      <t>Фарао F1</t>
    </r>
    <r>
      <rPr>
        <sz val="14"/>
        <rFont val="Times New Roman"/>
        <family val="1"/>
      </rPr>
      <t xml:space="preserve"> (довгастої форми, діамантово-червоного кольору, 15-18 кг)</t>
    </r>
  </si>
  <si>
    <r>
      <rPr>
        <b/>
        <sz val="14"/>
        <rFont val="Times New Roman"/>
        <family val="1"/>
      </rPr>
      <t xml:space="preserve">Адаптор F1 </t>
    </r>
    <r>
      <rPr>
        <sz val="14"/>
        <rFont val="Times New Roman"/>
        <family val="1"/>
      </rPr>
      <t>(середньопізній, 3,5-4,5 кг, зберігання до 7 міс)</t>
    </r>
  </si>
  <si>
    <r>
      <rPr>
        <b/>
        <sz val="14"/>
        <rFont val="Times New Roman"/>
        <family val="1"/>
      </rPr>
      <t>Амтрак F1</t>
    </r>
    <r>
      <rPr>
        <sz val="14"/>
        <rFont val="Times New Roman"/>
        <family val="1"/>
      </rPr>
      <t xml:space="preserve"> (пізньостиглий для трив. зберігання, 3,0-5,0 кг)</t>
    </r>
  </si>
  <si>
    <r>
      <rPr>
        <b/>
        <sz val="14"/>
        <rFont val="Times New Roman"/>
        <family val="1"/>
      </rPr>
      <t>Aтрія F1</t>
    </r>
    <r>
      <rPr>
        <sz val="14"/>
        <rFont val="Times New Roman"/>
        <family val="1"/>
      </rPr>
      <t xml:space="preserve"> (пізній гібрид капусти масою 4-8 кг, для квашення та вживання у свіжому вигляді)</t>
    </r>
  </si>
  <si>
    <r>
      <rPr>
        <b/>
        <sz val="14"/>
        <rFont val="Times New Roman"/>
        <family val="1"/>
      </rPr>
      <t>Агресор F1</t>
    </r>
    <r>
      <rPr>
        <sz val="14"/>
        <rFont val="Times New Roman"/>
        <family val="1"/>
      </rPr>
      <t xml:space="preserve"> (пізній, термін дозрівання 115-120 днів, для використання у свіжому вигляді)</t>
    </r>
  </si>
  <si>
    <r>
      <rPr>
        <b/>
        <sz val="14"/>
        <rFont val="Times New Roman"/>
        <family val="1"/>
      </rPr>
      <t xml:space="preserve">Бригадир F1 </t>
    </r>
    <r>
      <rPr>
        <sz val="14"/>
        <rFont val="Times New Roman"/>
        <family val="1"/>
      </rPr>
      <t>(середньопізній (110-120 дгів) гібрид для квашення. Світло-зеленого кольору, вага головки 4,0-6,0 кг)</t>
    </r>
  </si>
  <si>
    <r>
      <rPr>
        <b/>
        <sz val="14"/>
        <rFont val="Times New Roman"/>
        <family val="1"/>
      </rPr>
      <t>Джетодор F1</t>
    </r>
    <r>
      <rPr>
        <sz val="14"/>
        <rFont val="Times New Roman"/>
        <family val="1"/>
      </rPr>
      <t xml:space="preserve"> (дуже  ранній, 1,4–1,8 кг, стійкий до низьких температур)</t>
    </r>
  </si>
  <si>
    <r>
      <rPr>
        <b/>
        <sz val="14"/>
        <rFont val="Times New Roman"/>
        <family val="1"/>
      </rPr>
      <t>Кевін F1</t>
    </r>
    <r>
      <rPr>
        <sz val="14"/>
        <rFont val="Times New Roman"/>
        <family val="1"/>
      </rPr>
      <t xml:space="preserve"> (ранній, для вживання у свіжому вигляді)</t>
    </r>
  </si>
  <si>
    <r>
      <rPr>
        <b/>
        <sz val="14"/>
        <rFont val="Times New Roman"/>
        <family val="1"/>
      </rPr>
      <t>Лібератор F1</t>
    </r>
    <r>
      <rPr>
        <sz val="14"/>
        <rFont val="Times New Roman"/>
        <family val="1"/>
      </rPr>
      <t xml:space="preserve"> (пізній, для квашення та зберігання)</t>
    </r>
  </si>
  <si>
    <r>
      <rPr>
        <b/>
        <sz val="14"/>
        <rFont val="Times New Roman"/>
        <family val="1"/>
      </rPr>
      <t>Новатор F1</t>
    </r>
    <r>
      <rPr>
        <sz val="14"/>
        <rFont val="Times New Roman"/>
        <family val="1"/>
      </rPr>
      <t xml:space="preserve"> (пізній, округлий, 4,0-4,5 кг, зберігання - 7 міс)</t>
    </r>
  </si>
  <si>
    <r>
      <rPr>
        <b/>
        <sz val="14"/>
        <rFont val="Times New Roman"/>
        <family val="1"/>
      </rPr>
      <t>Парел  F1</t>
    </r>
    <r>
      <rPr>
        <sz val="14"/>
        <rFont val="Times New Roman"/>
        <family val="1"/>
      </rPr>
      <t xml:space="preserve"> (ранній, стійкий до несприятливих умов)</t>
    </r>
  </si>
  <si>
    <r>
      <rPr>
        <b/>
        <sz val="14"/>
        <rFont val="Times New Roman"/>
        <family val="1"/>
      </rPr>
      <t>Портоза F1</t>
    </r>
    <r>
      <rPr>
        <sz val="14"/>
        <rFont val="Times New Roman"/>
        <family val="1"/>
      </rPr>
      <t xml:space="preserve"> (пізня, округлої форми, вагою 3-5 кг. Для тривалого зберігання)</t>
    </r>
  </si>
  <si>
    <r>
      <rPr>
        <b/>
        <sz val="14"/>
        <rFont val="Times New Roman"/>
        <family val="1"/>
      </rPr>
      <t>Олімп</t>
    </r>
    <r>
      <rPr>
        <sz val="14"/>
        <rFont val="Times New Roman"/>
        <family val="1"/>
      </rPr>
      <t xml:space="preserve"> (пізньостиглий, морозостійкий сорт, вагою 3,0-4,0 кг, стійкий до розтріскування, для тривалого зберігання)</t>
    </r>
  </si>
  <si>
    <r>
      <rPr>
        <b/>
        <sz val="14"/>
        <rFont val="Times New Roman"/>
        <family val="1"/>
      </rPr>
      <t>Рітмо F1</t>
    </r>
    <r>
      <rPr>
        <sz val="14"/>
        <rFont val="Times New Roman"/>
        <family val="1"/>
      </rPr>
      <t xml:space="preserve"> (середньопізній гібрид, качани плоско-округлої форми, вагою 4-6 кг, темно-зеленого кольору. Для квашення)</t>
    </r>
  </si>
  <si>
    <r>
      <rPr>
        <b/>
        <sz val="14"/>
        <rFont val="Times New Roman"/>
        <family val="1"/>
      </rPr>
      <t>Батавія F1</t>
    </r>
    <r>
      <rPr>
        <sz val="14"/>
        <rFont val="Times New Roman"/>
        <family val="1"/>
      </rPr>
      <t xml:space="preserve"> (ранній сорт капусти, маса від 1,0 - 1,5 кг)</t>
    </r>
  </si>
  <si>
    <r>
      <rPr>
        <b/>
        <sz val="14"/>
        <rFont val="Times New Roman"/>
        <family val="1"/>
      </rPr>
      <t>Бомонт F1</t>
    </r>
    <r>
      <rPr>
        <sz val="14"/>
        <rFont val="Times New Roman"/>
        <family val="1"/>
      </rPr>
      <t xml:space="preserve"> (середньостиглий, до 2,5 кг, для свіжому ринку)</t>
    </r>
  </si>
  <si>
    <r>
      <rPr>
        <b/>
        <sz val="14"/>
        <rFont val="Times New Roman"/>
        <family val="1"/>
      </rPr>
      <t>Монако F1</t>
    </r>
    <r>
      <rPr>
        <sz val="14"/>
        <rFont val="Times New Roman"/>
        <family val="1"/>
      </rPr>
      <t xml:space="preserve"> (середньостиглий, 1,5–2 кг, для заморозки)</t>
    </r>
  </si>
  <si>
    <r>
      <rPr>
        <b/>
        <sz val="14"/>
        <rFont val="Times New Roman"/>
        <family val="1"/>
      </rPr>
      <t>Абакус F1</t>
    </r>
    <r>
      <rPr>
        <sz val="14"/>
        <rFont val="Times New Roman"/>
        <family val="1"/>
      </rPr>
      <t xml:space="preserve"> (середньостиглий, для свіжого ринку та заморозки)</t>
    </r>
  </si>
  <si>
    <r>
      <rPr>
        <b/>
        <sz val="14"/>
        <rFont val="Times New Roman"/>
        <family val="1"/>
      </rPr>
      <t>Моравіа</t>
    </r>
    <r>
      <rPr>
        <sz val="14"/>
        <rFont val="Times New Roman"/>
        <family val="1"/>
      </rPr>
      <t xml:space="preserve"> (ранній, стеблеплід білий, сферичної форми)</t>
    </r>
  </si>
  <si>
    <r>
      <rPr>
        <b/>
        <sz val="14"/>
        <rFont val="Times New Roman"/>
        <family val="1"/>
      </rPr>
      <t>Білко F1</t>
    </r>
    <r>
      <rPr>
        <sz val="14"/>
        <rFont val="Times New Roman"/>
        <family val="1"/>
      </rPr>
      <t xml:space="preserve"> (пізній, для зберігання та вирощування в осінній період)</t>
    </r>
  </si>
  <si>
    <r>
      <rPr>
        <b/>
        <sz val="14"/>
        <rFont val="Times New Roman"/>
        <family val="1"/>
      </rPr>
      <t>Еміко F1</t>
    </r>
    <r>
      <rPr>
        <sz val="14"/>
        <rFont val="Times New Roman"/>
        <family val="1"/>
      </rPr>
      <t xml:space="preserve"> (середньостиглий, для літньо-осіннього збору врожаю)</t>
    </r>
  </si>
  <si>
    <r>
      <rPr>
        <b/>
        <sz val="14"/>
        <rFont val="Times New Roman"/>
        <family val="1"/>
      </rPr>
      <t>Маноко F1</t>
    </r>
    <r>
      <rPr>
        <sz val="14"/>
        <rFont val="Times New Roman"/>
        <family val="1"/>
      </rPr>
      <t xml:space="preserve"> (ранній,  0,8-1 кг, формує компактний качан)</t>
    </r>
  </si>
  <si>
    <r>
      <rPr>
        <b/>
        <sz val="14"/>
        <rFont val="Times New Roman"/>
        <family val="1"/>
      </rPr>
      <t>Супрін F1</t>
    </r>
    <r>
      <rPr>
        <sz val="14"/>
        <rFont val="Times New Roman"/>
        <family val="1"/>
      </rPr>
      <t xml:space="preserve"> (середньостиглий, для довготривалого зберігання)</t>
    </r>
  </si>
  <si>
    <r>
      <rPr>
        <b/>
        <sz val="14"/>
        <rFont val="Times New Roman"/>
        <family val="1"/>
      </rPr>
      <t>Аламбра F1</t>
    </r>
    <r>
      <rPr>
        <sz val="14"/>
        <rFont val="Times New Roman"/>
        <family val="1"/>
      </rPr>
      <t xml:space="preserve"> (для вирощування в літньо-осінній період)</t>
    </r>
  </si>
  <si>
    <r>
      <rPr>
        <b/>
        <sz val="14"/>
        <rFont val="Times New Roman"/>
        <family val="1"/>
      </rPr>
      <t>Гудмен</t>
    </r>
    <r>
      <rPr>
        <sz val="14"/>
        <rFont val="Times New Roman"/>
        <family val="1"/>
      </rPr>
      <t xml:space="preserve"> (ранньостиглий, для вир-ня у весняний та осінній період)</t>
    </r>
  </si>
  <si>
    <r>
      <rPr>
        <b/>
        <sz val="14"/>
        <rFont val="Times New Roman"/>
        <family val="1"/>
      </rPr>
      <t>Кортес F1</t>
    </r>
    <r>
      <rPr>
        <sz val="14"/>
        <rFont val="Times New Roman"/>
        <family val="1"/>
      </rPr>
      <t xml:space="preserve"> (100 % здатність до самовкривання)</t>
    </r>
  </si>
  <si>
    <r>
      <rPr>
        <b/>
        <sz val="14"/>
        <color indexed="8"/>
        <rFont val="Times New Roman"/>
        <family val="1"/>
      </rPr>
      <t>Ред Дінасті F1</t>
    </r>
    <r>
      <rPr>
        <sz val="14"/>
        <color indexed="8"/>
        <rFont val="Times New Roman"/>
        <family val="1"/>
      </rPr>
      <t xml:space="preserve"> (ранній, рослина сильноросла)</t>
    </r>
  </si>
  <si>
    <r>
      <rPr>
        <b/>
        <sz val="14"/>
        <rFont val="Times New Roman"/>
        <family val="1"/>
      </rPr>
      <t>Роксі F1</t>
    </r>
    <r>
      <rPr>
        <sz val="14"/>
        <rFont val="Times New Roman"/>
        <family val="1"/>
      </rPr>
      <t xml:space="preserve"> (пізній, масою 2,0-3,5 кг, для переробки та зберан.)</t>
    </r>
  </si>
  <si>
    <r>
      <rPr>
        <b/>
        <sz val="14"/>
        <rFont val="Times New Roman"/>
        <family val="1"/>
      </rPr>
      <t>Гама</t>
    </r>
    <r>
      <rPr>
        <sz val="14"/>
        <rFont val="Times New Roman"/>
        <family val="1"/>
      </rPr>
      <t xml:space="preserve"> (кущова, для консервування та заморозки)</t>
    </r>
  </si>
  <si>
    <r>
      <rPr>
        <b/>
        <sz val="14"/>
        <rFont val="Times New Roman"/>
        <family val="1"/>
      </rPr>
      <t>Алойзія F1</t>
    </r>
    <r>
      <rPr>
        <sz val="14"/>
        <rFont val="Times New Roman"/>
        <family val="1"/>
      </rPr>
      <t xml:space="preserve"> (ранній гібрид суперсолодка, качани довжиною 20-24 см)</t>
    </r>
  </si>
  <si>
    <r>
      <rPr>
        <b/>
        <sz val="14"/>
        <rFont val="Times New Roman"/>
        <family val="1"/>
      </rPr>
      <t>Оверленд F1</t>
    </r>
    <r>
      <rPr>
        <sz val="14"/>
        <rFont val="Times New Roman"/>
        <family val="1"/>
      </rPr>
      <t xml:space="preserve"> (пізньостиглий гібрид суперсолодкої цукрової кукурудзи)</t>
    </r>
  </si>
  <si>
    <r>
      <rPr>
        <b/>
        <sz val="14"/>
        <rFont val="Times New Roman"/>
        <family val="1"/>
      </rPr>
      <t>Спіріт F1</t>
    </r>
    <r>
      <rPr>
        <sz val="14"/>
        <rFont val="Times New Roman"/>
        <family val="1"/>
      </rPr>
      <t xml:space="preserve"> (найранній гібрид цукрової кукурудзи, довжина качана 22 см, діаметр качана 5 см)</t>
    </r>
  </si>
  <si>
    <r>
      <rPr>
        <b/>
        <sz val="14"/>
        <rFont val="Times New Roman"/>
        <family val="1"/>
      </rPr>
      <t>Абако F1</t>
    </r>
    <r>
      <rPr>
        <sz val="14"/>
        <rFont val="Times New Roman"/>
        <family val="1"/>
      </rPr>
      <t xml:space="preserve"> (ранній, тип шантане, для переробки та зберігання)</t>
    </r>
  </si>
  <si>
    <r>
      <rPr>
        <b/>
        <sz val="14"/>
        <rFont val="Times New Roman"/>
        <family val="1"/>
      </rPr>
      <t>Віта Лонга</t>
    </r>
    <r>
      <rPr>
        <sz val="14"/>
        <rFont val="Times New Roman"/>
        <family val="1"/>
      </rPr>
      <t xml:space="preserve">  (пізній високоврожайний сорт, тип флаке)</t>
    </r>
  </si>
  <si>
    <r>
      <rPr>
        <b/>
        <sz val="14"/>
        <rFont val="Times New Roman"/>
        <family val="1"/>
      </rPr>
      <t>Лагуна F1</t>
    </r>
    <r>
      <rPr>
        <sz val="14"/>
        <rFont val="Times New Roman"/>
        <family val="1"/>
      </rPr>
      <t xml:space="preserve"> (надранній, нантського типу. Конеплоди довжиною 17-20 см, помаранчеві, зберігається до 3 міс)</t>
    </r>
  </si>
  <si>
    <r>
      <rPr>
        <b/>
        <sz val="14"/>
        <rFont val="Times New Roman"/>
        <family val="1"/>
      </rPr>
      <t xml:space="preserve">Канада F1 </t>
    </r>
    <r>
      <rPr>
        <sz val="14"/>
        <rFont val="Times New Roman"/>
        <family val="1"/>
      </rPr>
      <t>(пізній, тип шантане. Коренеплоди напівконічної форми, гладенькі, помаранчевого кольру, масою до 500 г)</t>
    </r>
  </si>
  <si>
    <r>
      <rPr>
        <b/>
        <sz val="14"/>
        <rFont val="Times New Roman"/>
        <family val="1"/>
      </rPr>
      <t>Монанта</t>
    </r>
    <r>
      <rPr>
        <sz val="14"/>
        <rFont val="Times New Roman"/>
        <family val="1"/>
      </rPr>
      <t xml:space="preserve"> (середньоранній, нантського типу, циліндричні, Зберігання до травня)</t>
    </r>
  </si>
  <si>
    <r>
      <rPr>
        <b/>
        <sz val="14"/>
        <rFont val="Times New Roman"/>
        <family val="1"/>
      </rPr>
      <t>Редко</t>
    </r>
    <r>
      <rPr>
        <sz val="14"/>
        <rFont val="Times New Roman"/>
        <family val="1"/>
      </rPr>
      <t xml:space="preserve"> (ранній для зберігання типу шантане. Коренеплід насиченого помаранчевого кольору, довжиною 14-16 см)</t>
    </r>
  </si>
  <si>
    <r>
      <rPr>
        <b/>
        <sz val="14"/>
        <rFont val="Times New Roman"/>
        <family val="1"/>
      </rPr>
      <t>Роял Форто</t>
    </r>
    <r>
      <rPr>
        <sz val="14"/>
        <rFont val="Times New Roman"/>
        <family val="1"/>
      </rPr>
      <t xml:space="preserve"> (середньостиглий, нантського типу, циліндричної форми 18-20 см)</t>
    </r>
  </si>
  <si>
    <r>
      <rPr>
        <b/>
        <sz val="14"/>
        <rFont val="Times New Roman"/>
        <family val="1"/>
      </rPr>
      <t>Сіркана F1</t>
    </r>
    <r>
      <rPr>
        <sz val="14"/>
        <rFont val="Times New Roman"/>
        <family val="1"/>
      </rPr>
      <t xml:space="preserve"> (пiзнiй, нaнтcькoгo типу, для збepiгaння (6-8 міс), кopeнeплoди цилiндpичнoї фopми, мacoю, 18-20 cм)</t>
    </r>
  </si>
  <si>
    <r>
      <rPr>
        <b/>
        <sz val="14"/>
        <rFont val="Times New Roman"/>
        <family val="1"/>
      </rPr>
      <t xml:space="preserve">Скарла </t>
    </r>
    <r>
      <rPr>
        <sz val="14"/>
        <rFont val="Times New Roman"/>
        <family val="1"/>
      </rPr>
      <t>(тип Флаке для тривалого зберігання, конічної форми, помаранчевого забарвлення)</t>
    </r>
  </si>
  <si>
    <r>
      <rPr>
        <b/>
        <sz val="14"/>
        <rFont val="Times New Roman"/>
        <family val="1"/>
      </rPr>
      <t xml:space="preserve">Смірна </t>
    </r>
    <r>
      <rPr>
        <sz val="14"/>
        <rFont val="Times New Roman"/>
        <family val="1"/>
      </rPr>
      <t>(середньостиглий, нантський тип, для свіжого використання та зберігання)</t>
    </r>
  </si>
  <si>
    <r>
      <rPr>
        <b/>
        <sz val="14"/>
        <rFont val="Times New Roman"/>
        <family val="1"/>
      </rPr>
      <t>Шамаре</t>
    </r>
    <r>
      <rPr>
        <sz val="14"/>
        <rFont val="Times New Roman"/>
        <family val="1"/>
      </rPr>
      <t xml:space="preserve"> (середньостиглий сорт, тип шантане, для свіжого вживання та переробки)</t>
    </r>
  </si>
  <si>
    <r>
      <rPr>
        <b/>
        <sz val="14"/>
        <rFont val="Times New Roman"/>
        <family val="1"/>
      </rPr>
      <t>Шантане Ред Коред</t>
    </r>
    <r>
      <rPr>
        <sz val="14"/>
        <rFont val="Times New Roman"/>
        <family val="1"/>
      </rPr>
      <t xml:space="preserve"> (середньостиглий, типу шантане. Плоди конічні, довжиною 8-12 см, вагою 90-140 г)</t>
    </r>
  </si>
  <si>
    <r>
      <rPr>
        <b/>
        <sz val="14"/>
        <rFont val="Times New Roman"/>
        <family val="1"/>
      </rPr>
      <t>Амант F1</t>
    </r>
    <r>
      <rPr>
        <sz val="14"/>
        <rFont val="Times New Roman"/>
        <family val="1"/>
      </rPr>
      <t xml:space="preserve"> (партенокарпічний,по 6 плодів в 1 вузлі,для соління)</t>
    </r>
  </si>
  <si>
    <r>
      <rPr>
        <b/>
        <sz val="14"/>
        <rFont val="Times New Roman"/>
        <family val="1"/>
      </rPr>
      <t>Амур F1</t>
    </r>
    <r>
      <rPr>
        <sz val="14"/>
        <rFont val="Times New Roman"/>
        <family val="1"/>
      </rPr>
      <t xml:space="preserve"> (ультра ранній, плоди темно-зеленого забарвлення, не жовтіють)</t>
    </r>
  </si>
  <si>
    <r>
      <rPr>
        <b/>
        <sz val="14"/>
        <rFont val="Times New Roman"/>
        <family val="1"/>
      </rPr>
      <t>Анзор F1</t>
    </r>
    <r>
      <rPr>
        <sz val="14"/>
        <rFont val="Times New Roman"/>
        <family val="1"/>
      </rPr>
      <t xml:space="preserve"> (ультра ранній самозапильний, плоди темно-зелені, не жовтіють, без гіркоти, для косервування)</t>
    </r>
  </si>
  <si>
    <r>
      <rPr>
        <b/>
        <sz val="14"/>
        <rFont val="Times New Roman"/>
        <family val="1"/>
      </rPr>
      <t>Артист F1</t>
    </r>
    <r>
      <rPr>
        <sz val="14"/>
        <rFont val="Times New Roman"/>
        <family val="1"/>
      </rPr>
      <t xml:space="preserve"> (ранній партенокарпічний, формує по 6-8 плодів в одному вузлі, темно-зеленого забарвлення, не жовтіє)</t>
    </r>
  </si>
  <si>
    <r>
      <rPr>
        <b/>
        <sz val="14"/>
        <rFont val="Times New Roman"/>
        <family val="1"/>
      </rPr>
      <t>Aфіна F1</t>
    </r>
    <r>
      <rPr>
        <sz val="14"/>
        <rFont val="Times New Roman"/>
        <family val="1"/>
      </rPr>
      <t xml:space="preserve"> (ранньостиглий, самозапильних гібрид, плоди зелені, крупнобугорчасті, циліндричні, довжиною 10-12 см)</t>
    </r>
  </si>
  <si>
    <r>
      <rPr>
        <b/>
        <sz val="14"/>
        <rFont val="Times New Roman"/>
        <family val="1"/>
      </rPr>
      <t>Бейбі F1</t>
    </r>
    <r>
      <rPr>
        <sz val="14"/>
        <rFont val="Times New Roman"/>
        <family val="1"/>
      </rPr>
      <t xml:space="preserve"> (партенокарпічний, (салатний) типу Бейт Альфа, плоди щільні, гладкі, довжиною 15-17 см)</t>
    </r>
  </si>
  <si>
    <r>
      <rPr>
        <b/>
        <sz val="14"/>
        <rFont val="Times New Roman"/>
        <family val="1"/>
      </rPr>
      <t>Велокс F1</t>
    </r>
    <r>
      <rPr>
        <sz val="14"/>
        <rFont val="Times New Roman"/>
        <family val="1"/>
      </rPr>
      <t xml:space="preserve"> (середньоранній, самозапильний, темно-зеленого забарвлення, циліндричні, 6 – 10 см в довжину)</t>
    </r>
  </si>
  <si>
    <r>
      <rPr>
        <b/>
        <sz val="14"/>
        <rFont val="Times New Roman"/>
        <family val="1"/>
      </rPr>
      <t xml:space="preserve">Дафне F1 </t>
    </r>
    <r>
      <rPr>
        <sz val="14"/>
        <rFont val="Times New Roman"/>
        <family val="1"/>
      </rPr>
      <t>( партенокарпічний гібрид корнішонного типу,  плоди темно-зеленого кольору без гіркоти)</t>
    </r>
  </si>
  <si>
    <r>
      <rPr>
        <b/>
        <sz val="14"/>
        <rFont val="Times New Roman"/>
        <family val="1"/>
      </rPr>
      <t>Джустіна F1</t>
    </r>
    <r>
      <rPr>
        <sz val="14"/>
        <rFont val="Times New Roman"/>
        <family val="1"/>
      </rPr>
      <t xml:space="preserve"> (ранній, темно-зеленого забарвлення, великогорбкуваті, для отримання пікулів і корнішонів)</t>
    </r>
  </si>
  <si>
    <r>
      <rPr>
        <b/>
        <sz val="14"/>
        <rFont val="Times New Roman"/>
        <family val="1"/>
      </rPr>
      <t>Директор F1</t>
    </r>
    <r>
      <rPr>
        <sz val="14"/>
        <rFont val="Times New Roman"/>
        <family val="1"/>
      </rPr>
      <t xml:space="preserve"> (ранньостиглий гібрид, плоди однорідні, темно-зелені, помірно шиповані, для маринування)</t>
    </r>
  </si>
  <si>
    <r>
      <rPr>
        <b/>
        <sz val="14"/>
        <rFont val="Times New Roman"/>
        <family val="1"/>
      </rPr>
      <t>Еколь F1</t>
    </r>
    <r>
      <rPr>
        <sz val="14"/>
        <rFont val="Times New Roman"/>
        <family val="1"/>
      </rPr>
      <t xml:space="preserve"> (партенокарпічний гібрид, плоди яскраво-зеленого забарвлення, без гіркоти, для засолювання та маринування)</t>
    </r>
  </si>
  <si>
    <r>
      <rPr>
        <b/>
        <sz val="14"/>
        <rFont val="Times New Roman"/>
        <family val="1"/>
      </rPr>
      <t>Ленара F1</t>
    </r>
    <r>
      <rPr>
        <sz val="14"/>
        <rFont val="Times New Roman"/>
        <family val="1"/>
      </rPr>
      <t xml:space="preserve"> (ранній, самозапильний для вирощування в теплицях в першому та другому оборотах, темно-зелений)</t>
    </r>
  </si>
  <si>
    <r>
      <rPr>
        <b/>
        <sz val="14"/>
        <rFont val="Times New Roman"/>
        <family val="1"/>
      </rPr>
      <t xml:space="preserve">Капрікорн F1 </t>
    </r>
    <r>
      <rPr>
        <sz val="14"/>
        <rFont val="Times New Roman"/>
        <family val="1"/>
      </rPr>
      <t>(ультраранній, самозапильний, 12-14см, вагою120-140 г, насиченого зеленого кольору)</t>
    </r>
  </si>
  <si>
    <r>
      <rPr>
        <b/>
        <sz val="14"/>
        <rFont val="Times New Roman"/>
        <family val="1"/>
      </rPr>
      <t>Караоке F1</t>
    </r>
    <r>
      <rPr>
        <sz val="14"/>
        <rFont val="Times New Roman"/>
        <family val="1"/>
      </rPr>
      <t xml:space="preserve"> (середньоранній, самозапильний, темно-зеленого кольору, для соління)</t>
    </r>
  </si>
  <si>
    <r>
      <rPr>
        <b/>
        <sz val="14"/>
        <rFont val="Times New Roman"/>
        <family val="1"/>
      </rPr>
      <t>Кібрія F1</t>
    </r>
    <r>
      <rPr>
        <sz val="14"/>
        <rFont val="Times New Roman"/>
        <family val="1"/>
      </rPr>
      <t xml:space="preserve"> (суперранній, самозапильний, темно-зелені, крупнобугорчасті, підходить для маринування та соління)</t>
    </r>
  </si>
  <si>
    <r>
      <rPr>
        <b/>
        <sz val="14"/>
        <rFont val="Times New Roman"/>
        <family val="1"/>
      </rPr>
      <t>Кріспіна F1</t>
    </r>
    <r>
      <rPr>
        <sz val="14"/>
        <rFont val="Times New Roman"/>
        <family val="1"/>
      </rPr>
      <t xml:space="preserve"> (ранній, плоди темно-зеленого забарвлення, крупногорбкуватий, універсального призначення)</t>
    </r>
  </si>
  <si>
    <r>
      <rPr>
        <b/>
        <sz val="14"/>
        <rFont val="Times New Roman"/>
        <family val="1"/>
      </rPr>
      <t>Лютояр F1</t>
    </r>
    <r>
      <rPr>
        <sz val="14"/>
        <rFont val="Times New Roman"/>
        <family val="1"/>
      </rPr>
      <t xml:space="preserve"> (ультраранній, самозапильний, темно-зелені, довжиною 10-12см. Не переростають)</t>
    </r>
  </si>
  <si>
    <r>
      <rPr>
        <b/>
        <sz val="14"/>
        <rFont val="Times New Roman"/>
        <family val="1"/>
      </rPr>
      <t>Марінда F1</t>
    </r>
    <r>
      <rPr>
        <sz val="14"/>
        <rFont val="Times New Roman"/>
        <family val="1"/>
      </rPr>
      <t xml:space="preserve"> (ранній, плоди  темно-зеленого забарвлення з шипами, без гіркоти, ідеальний для корнішонів)</t>
    </r>
  </si>
  <si>
    <r>
      <rPr>
        <b/>
        <sz val="14"/>
        <rFont val="Times New Roman"/>
        <family val="1"/>
      </rPr>
      <t>Маша F1</t>
    </r>
    <r>
      <rPr>
        <sz val="14"/>
        <rFont val="Times New Roman"/>
        <family val="1"/>
      </rPr>
      <t xml:space="preserve"> (ультра ранній корнішон, ідеальний для споживання у свіжому вигляді та переробки)</t>
    </r>
  </si>
  <si>
    <r>
      <rPr>
        <b/>
        <sz val="14"/>
        <rFont val="Times New Roman"/>
        <family val="1"/>
      </rPr>
      <t>Меренга F1</t>
    </r>
    <r>
      <rPr>
        <sz val="14"/>
        <rFont val="Times New Roman"/>
        <family val="1"/>
      </rPr>
      <t xml:space="preserve"> (ультра ранній, плоди темно-зеленого забарвлення, універсального призначення)</t>
    </r>
  </si>
  <si>
    <r>
      <rPr>
        <b/>
        <sz val="14"/>
        <rFont val="Times New Roman"/>
        <family val="1"/>
      </rPr>
      <t>Мініспрінт F1</t>
    </r>
    <r>
      <rPr>
        <sz val="14"/>
        <rFont val="Times New Roman"/>
        <family val="1"/>
      </rPr>
      <t xml:space="preserve"> (ульрараннній, салатного типу, довжина 15-17 см, насичено зеленого кольору)</t>
    </r>
  </si>
  <si>
    <r>
      <rPr>
        <b/>
        <sz val="14"/>
        <rFont val="Times New Roman"/>
        <family val="1"/>
      </rPr>
      <t>Мірабелл F1 (</t>
    </r>
    <r>
      <rPr>
        <sz val="14"/>
        <rFont val="Times New Roman"/>
        <family val="1"/>
      </rPr>
      <t>ультра ранній, високоврожайний, без гіркоти, універсального призначення)</t>
    </r>
  </si>
  <si>
    <r>
      <rPr>
        <b/>
        <sz val="14"/>
        <rFont val="Times New Roman"/>
        <family val="1"/>
      </rPr>
      <t>Пасалімо F1</t>
    </r>
    <r>
      <rPr>
        <sz val="14"/>
        <rFont val="Times New Roman"/>
        <family val="1"/>
      </rPr>
      <t xml:space="preserve"> (ультра ранній, плоди темно-зеленого забарвлення, середньогорбкуватий)</t>
    </r>
  </si>
  <si>
    <r>
      <rPr>
        <b/>
        <sz val="14"/>
        <rFont val="Times New Roman"/>
        <family val="1"/>
      </rPr>
      <t>Пасамонте F1</t>
    </r>
    <r>
      <rPr>
        <sz val="14"/>
        <rFont val="Times New Roman"/>
        <family val="1"/>
      </rPr>
      <t xml:space="preserve"> (ранній, плоди темно-зеленого забарвлення, універсального призначення)</t>
    </r>
  </si>
  <si>
    <r>
      <rPr>
        <b/>
        <sz val="14"/>
        <rFont val="Times New Roman"/>
        <family val="1"/>
      </rPr>
      <t>Престо F1</t>
    </r>
    <r>
      <rPr>
        <sz val="14"/>
        <rFont val="Times New Roman"/>
        <family val="1"/>
      </rPr>
      <t xml:space="preserve"> (ранній, самозапильний, плоди темно-зеленого кольору, без внутрішніх пустот, не гірчать. Для соління)</t>
    </r>
  </si>
  <si>
    <r>
      <rPr>
        <b/>
        <sz val="14"/>
        <rFont val="Times New Roman"/>
        <family val="1"/>
      </rPr>
      <t>Пучіні F1</t>
    </r>
    <r>
      <rPr>
        <sz val="14"/>
        <rFont val="Times New Roman"/>
        <family val="1"/>
      </rPr>
      <t xml:space="preserve"> (середньоранній, самозапильний, плоди темно-зелені, висока стійкість до стресів і захворювань)</t>
    </r>
  </si>
  <si>
    <r>
      <rPr>
        <b/>
        <sz val="14"/>
        <rFont val="Times New Roman"/>
        <family val="1"/>
      </rPr>
      <t>Сатіна F1</t>
    </r>
    <r>
      <rPr>
        <sz val="14"/>
        <rFont val="Times New Roman"/>
        <family val="1"/>
      </rPr>
      <t xml:space="preserve"> (для засолки, маринування та споживання в свіжому вигляді, формує по 2—3 плода в одному вузлі )</t>
    </r>
  </si>
  <si>
    <r>
      <rPr>
        <b/>
        <sz val="14"/>
        <rFont val="Times New Roman"/>
        <family val="1"/>
      </rPr>
      <t>Соната F1</t>
    </r>
    <r>
      <rPr>
        <sz val="14"/>
        <rFont val="Times New Roman"/>
        <family val="1"/>
      </rPr>
      <t xml:space="preserve"> (самозапильний, світло-зеленого кольору, для маринування та соління)</t>
    </r>
  </si>
  <si>
    <r>
      <rPr>
        <b/>
        <sz val="14"/>
        <rFont val="Times New Roman"/>
        <family val="1"/>
      </rPr>
      <t>Циркон F1</t>
    </r>
    <r>
      <rPr>
        <sz val="14"/>
        <rFont val="Times New Roman"/>
        <family val="1"/>
      </rPr>
      <t xml:space="preserve"> (партенокарпічний гібрид, зберігають необхідну щільність і залишаються хрусткими після консервації)</t>
    </r>
  </si>
  <si>
    <r>
      <rPr>
        <b/>
        <sz val="14"/>
        <rFont val="Times New Roman"/>
        <family val="1"/>
      </rPr>
      <t>Чайковський F1</t>
    </r>
    <r>
      <rPr>
        <sz val="14"/>
        <rFont val="Times New Roman"/>
        <family val="1"/>
      </rPr>
      <t xml:space="preserve"> (ранній, самозапильний, плоди крупно-горбкуваті, темно-зеленого кольору, без гіркоти)</t>
    </r>
  </si>
  <si>
    <r>
      <rPr>
        <b/>
        <sz val="14"/>
        <rFont val="Times New Roman"/>
        <family val="1"/>
      </rPr>
      <t>SV 4097 CV F1</t>
    </r>
    <r>
      <rPr>
        <sz val="14"/>
        <rFont val="Times New Roman"/>
        <family val="1"/>
      </rPr>
      <t xml:space="preserve"> (плоди довжиною 11-13 см, діаметром 3 - 4 см.  Висока стійкість до захворювань)</t>
    </r>
  </si>
  <si>
    <r>
      <rPr>
        <b/>
        <sz val="14"/>
        <rFont val="Times New Roman"/>
        <family val="1"/>
      </rPr>
      <t>SM 5341 F1</t>
    </r>
    <r>
      <rPr>
        <sz val="14"/>
        <rFont val="Times New Roman"/>
        <family val="1"/>
      </rPr>
      <t xml:space="preserve"> (новий, партенокарпічний, схожі с гібридами Ортін або Амур. Рослина потужна з темно-зеленим листям, середнього розміру)</t>
    </r>
  </si>
  <si>
    <r>
      <rPr>
        <b/>
        <sz val="14"/>
        <rFont val="Times New Roman"/>
        <family val="1"/>
      </rPr>
      <t>Акорд F1</t>
    </r>
    <r>
      <rPr>
        <sz val="14"/>
        <rFont val="Times New Roman"/>
        <family val="1"/>
      </rPr>
      <t xml:space="preserve"> (ранній, плоди світло-зеленого кольору, з тоненькою шкіркою, високої якості)</t>
    </r>
  </si>
  <si>
    <r>
      <rPr>
        <b/>
        <sz val="14"/>
        <rFont val="Times New Roman"/>
        <family val="1"/>
      </rPr>
      <t xml:space="preserve">Альянс F1 </t>
    </r>
    <r>
      <rPr>
        <sz val="14"/>
        <rFont val="Times New Roman"/>
        <family val="1"/>
      </rPr>
      <t>(ранній, відмінної якості, транспортабельний)</t>
    </r>
  </si>
  <si>
    <r>
      <rPr>
        <b/>
        <sz val="14"/>
        <rFont val="Times New Roman"/>
        <family val="1"/>
      </rPr>
      <t>Астерікс F1</t>
    </r>
    <r>
      <rPr>
        <sz val="14"/>
        <rFont val="Times New Roman"/>
        <family val="1"/>
      </rPr>
      <t xml:space="preserve"> (ранній, високоврожайний,  насиченого зеленого кольору, без гіркоти, універсального призначення)</t>
    </r>
  </si>
  <si>
    <r>
      <rPr>
        <b/>
        <sz val="14"/>
        <rFont val="Times New Roman"/>
        <family val="1"/>
      </rPr>
      <t>Атлантіс F1</t>
    </r>
    <r>
      <rPr>
        <sz val="14"/>
        <rFont val="Times New Roman"/>
        <family val="1"/>
      </rPr>
      <t xml:space="preserve"> (ранній кущовий, відмінні смакові якості, щільна м'якоть без гіркоти, транспортабельний)</t>
    </r>
  </si>
  <si>
    <r>
      <rPr>
        <b/>
        <sz val="14"/>
        <rFont val="Times New Roman"/>
        <family val="1"/>
      </rPr>
      <t>Аякс F1</t>
    </r>
    <r>
      <rPr>
        <sz val="14"/>
        <rFont val="Times New Roman"/>
        <family val="1"/>
      </rPr>
      <t xml:space="preserve"> (ранній, плоди темно-зеленого забарвлення, білошипі, з відмінними смаковими і засолювальними якостями)</t>
    </r>
  </si>
  <si>
    <r>
      <rPr>
        <b/>
        <sz val="14"/>
        <rFont val="Times New Roman"/>
        <family val="1"/>
      </rPr>
      <t>Бара F1</t>
    </r>
    <r>
      <rPr>
        <sz val="14"/>
        <rFont val="Times New Roman"/>
        <family val="1"/>
      </rPr>
      <t xml:space="preserve"> (ранній гібрид, з великою силою росту, плоди однорідні, крупнобугорчаті, темно-зеленого кольору, для маринування та засолювання)</t>
    </r>
  </si>
  <si>
    <r>
      <rPr>
        <b/>
        <sz val="14"/>
        <rFont val="Times New Roman"/>
        <family val="1"/>
      </rPr>
      <t>Бланка F1</t>
    </r>
    <r>
      <rPr>
        <sz val="14"/>
        <rFont val="Times New Roman"/>
        <family val="1"/>
      </rPr>
      <t xml:space="preserve"> (ранній бджолозапильний гібрид, плоди циліндричні, крупнобугорчаті, темно-зеленого кольору, для засолювання)</t>
    </r>
  </si>
  <si>
    <r>
      <rPr>
        <b/>
        <sz val="14"/>
        <rFont val="Times New Roman"/>
        <family val="1"/>
      </rPr>
      <t>Гектор F1</t>
    </r>
    <r>
      <rPr>
        <sz val="14"/>
        <rFont val="Times New Roman"/>
        <family val="1"/>
      </rPr>
      <t xml:space="preserve"> (ранній, плоди темно-зеленого забарвлення, крупногорбкуватий, для засолювання)</t>
    </r>
  </si>
  <si>
    <r>
      <rPr>
        <b/>
        <sz val="14"/>
        <rFont val="Times New Roman"/>
        <family val="1"/>
      </rPr>
      <t>Івонна F1</t>
    </r>
    <r>
      <rPr>
        <sz val="14"/>
        <rFont val="Times New Roman"/>
        <family val="1"/>
      </rPr>
      <t xml:space="preserve"> (новий середньостиглий гібрид корнішонного типу для маринування та засолювання)</t>
    </r>
  </si>
  <si>
    <r>
      <rPr>
        <b/>
        <sz val="14"/>
        <rFont val="Times New Roman"/>
        <family val="1"/>
      </rPr>
      <t xml:space="preserve">Октопус F1 </t>
    </r>
    <r>
      <rPr>
        <sz val="14"/>
        <rFont val="Times New Roman"/>
        <family val="1"/>
      </rPr>
      <t>(середньоранній, насичено зеленого кольору, найкращий для засолювання та маринування)</t>
    </r>
  </si>
  <si>
    <r>
      <rPr>
        <b/>
        <sz val="14"/>
        <rFont val="Times New Roman"/>
        <family val="1"/>
      </rPr>
      <t>Потомак F1</t>
    </r>
    <r>
      <rPr>
        <sz val="14"/>
        <rFont val="Times New Roman"/>
        <family val="1"/>
      </rPr>
      <t xml:space="preserve"> (середньоранній, бджолозапильний, темно-зелені, з шипами, без гіркоти. Чудовий вибір для соління і квашення)</t>
    </r>
  </si>
  <si>
    <r>
      <rPr>
        <b/>
        <sz val="14"/>
        <rFont val="Times New Roman"/>
        <family val="1"/>
      </rPr>
      <t>Регал F1</t>
    </r>
    <r>
      <rPr>
        <sz val="14"/>
        <rFont val="Times New Roman"/>
        <family val="1"/>
      </rPr>
      <t xml:space="preserve"> (дуже ранній, бджолозапильний, плоди зелені з дрібними шипами. Призначений для соління, консервування)</t>
    </r>
  </si>
  <si>
    <r>
      <rPr>
        <b/>
        <sz val="14"/>
        <rFont val="Times New Roman"/>
        <family val="1"/>
      </rPr>
      <t>Роял F1</t>
    </r>
    <r>
      <rPr>
        <sz val="14"/>
        <rFont val="Times New Roman"/>
        <family val="1"/>
      </rPr>
      <t xml:space="preserve"> (ранній бджолозапильний, світло-зелені, без тенденції до деформування, без грубої шкірки та гіркоти. Для соління)</t>
    </r>
  </si>
  <si>
    <r>
      <rPr>
        <b/>
        <sz val="14"/>
        <rFont val="Times New Roman"/>
        <family val="1"/>
      </rPr>
      <t>Регіна F1</t>
    </r>
    <r>
      <rPr>
        <sz val="14"/>
        <rFont val="Times New Roman"/>
        <family val="1"/>
      </rPr>
      <t xml:space="preserve"> (ранній бджолозапильний, плоди циліндричні, крупнобугорчасті, темно-зелені з відмінними смаковими і засолювальними якостями)</t>
    </r>
  </si>
  <si>
    <r>
      <rPr>
        <b/>
        <sz val="14"/>
        <rFont val="Times New Roman"/>
        <family val="1"/>
      </rPr>
      <t>Спарта F1</t>
    </r>
    <r>
      <rPr>
        <sz val="14"/>
        <rFont val="Times New Roman"/>
        <family val="1"/>
      </rPr>
      <t xml:space="preserve"> (ультра ранній, плоди світло-зеленого забарвлення, універсальне призначення)</t>
    </r>
  </si>
  <si>
    <r>
      <rPr>
        <b/>
        <sz val="14"/>
        <rFont val="Times New Roman"/>
        <family val="1"/>
      </rPr>
      <t>Шанталь F1</t>
    </r>
    <r>
      <rPr>
        <sz val="14"/>
        <rFont val="Times New Roman"/>
        <family val="1"/>
      </rPr>
      <t xml:space="preserve"> (плоди однорідні, циліндричної форми, темно-зелені з великою кількістю шипів, без гіркоти. Підходять для соління)</t>
    </r>
  </si>
  <si>
    <r>
      <rPr>
        <b/>
        <sz val="14"/>
        <rFont val="Times New Roman"/>
        <family val="1"/>
      </rPr>
      <t>Шарлота F1</t>
    </r>
    <r>
      <rPr>
        <sz val="14"/>
        <rFont val="Times New Roman"/>
        <family val="1"/>
      </rPr>
      <t xml:space="preserve"> (ранній гібрид, плоди темно-зеленого забарвлення, м'якоть хрумка, відмінного смаку з ніжною шкіркою без гіркоти)</t>
    </r>
  </si>
  <si>
    <r>
      <rPr>
        <b/>
        <sz val="14"/>
        <rFont val="Times New Roman"/>
        <family val="1"/>
      </rPr>
      <t>Амі</t>
    </r>
    <r>
      <rPr>
        <sz val="14"/>
        <rFont val="Times New Roman"/>
        <family val="1"/>
      </rPr>
      <t xml:space="preserve"> (ранній, конусоподібний, червоний, товщина стінок 5-6 мм)</t>
    </r>
  </si>
  <si>
    <r>
      <rPr>
        <b/>
        <sz val="14"/>
        <rFont val="Times New Roman"/>
        <family val="1"/>
      </rPr>
      <t>Барбі F1</t>
    </r>
    <r>
      <rPr>
        <sz val="14"/>
        <rFont val="Times New Roman"/>
        <family val="1"/>
      </rPr>
      <t xml:space="preserve"> (ранньостиглий,170-190 г, маса 200-220 г, червоний) </t>
    </r>
  </si>
  <si>
    <r>
      <rPr>
        <b/>
        <sz val="14"/>
        <rFont val="Times New Roman"/>
        <family val="1"/>
      </rPr>
      <t>Блонді F1</t>
    </r>
    <r>
      <rPr>
        <sz val="14"/>
        <rFont val="Times New Roman"/>
        <family val="1"/>
      </rPr>
      <t xml:space="preserve"> (ранній, кубоподібний, золотисто-жовті, чотирикамерні, товстостінний)</t>
    </r>
  </si>
  <si>
    <r>
      <rPr>
        <b/>
        <sz val="14"/>
        <rFont val="Times New Roman"/>
        <family val="1"/>
      </rPr>
      <t>Геркулес F1</t>
    </r>
    <r>
      <rPr>
        <sz val="14"/>
        <rFont val="Times New Roman"/>
        <family val="1"/>
      </rPr>
      <t xml:space="preserve"> (ранній, кубовидної форми, вага 220 г, стінки (8-10 мм), червоного кольору)</t>
    </r>
  </si>
  <si>
    <r>
      <rPr>
        <b/>
        <sz val="14"/>
        <rFont val="Times New Roman"/>
        <family val="1"/>
      </rPr>
      <t xml:space="preserve">Джеміні F1 </t>
    </r>
    <r>
      <rPr>
        <sz val="14"/>
        <rFont val="Times New Roman"/>
        <family val="1"/>
      </rPr>
      <t>(ранній, плоди видовжено-кубічні, жовті,солодкі та соковиті, універсальний в призначені)</t>
    </r>
  </si>
  <si>
    <r>
      <rPr>
        <b/>
        <sz val="14"/>
        <rFont val="Times New Roman"/>
        <family val="1"/>
      </rPr>
      <t>Любов F1</t>
    </r>
    <r>
      <rPr>
        <sz val="14"/>
        <rFont val="Times New Roman"/>
        <family val="1"/>
      </rPr>
      <t xml:space="preserve"> (конічні коренеплоди масою 110-140 г, насичено-червоного кольору)</t>
    </r>
  </si>
  <si>
    <r>
      <rPr>
        <b/>
        <sz val="14"/>
        <rFont val="Times New Roman"/>
        <family val="1"/>
      </rPr>
      <t>Клаудіо F1</t>
    </r>
    <r>
      <rPr>
        <sz val="14"/>
        <rFont val="Times New Roman"/>
        <family val="1"/>
      </rPr>
      <t xml:space="preserve"> (ранній, плоди кубоподібної форми чотирикамерні, червоні, товщина стінок 10-14 мм)</t>
    </r>
  </si>
  <si>
    <r>
      <rPr>
        <b/>
        <sz val="14"/>
        <rFont val="Times New Roman"/>
        <family val="1"/>
      </rPr>
      <t>Орені F1</t>
    </r>
    <r>
      <rPr>
        <sz val="14"/>
        <rFont val="Times New Roman"/>
        <family val="1"/>
      </rPr>
      <t xml:space="preserve"> (великі товстостінні плоди, кубовидної форми  насичено-помаранчевого кольору, товщина стінки 6 мм)</t>
    </r>
  </si>
  <si>
    <r>
      <rPr>
        <b/>
        <sz val="14"/>
        <rFont val="Times New Roman"/>
        <family val="1"/>
      </rPr>
      <t>Рафаела F1</t>
    </r>
    <r>
      <rPr>
        <sz val="14"/>
        <rFont val="Times New Roman"/>
        <family val="1"/>
      </rPr>
      <t xml:space="preserve"> (гібрид солодкого перцю типу Капія, плоди товстостінні, конусоподібної форми, темно-червоні )</t>
    </r>
  </si>
  <si>
    <r>
      <rPr>
        <b/>
        <sz val="14"/>
        <rFont val="Times New Roman"/>
        <family val="1"/>
      </rPr>
      <t>Самандер F1</t>
    </r>
    <r>
      <rPr>
        <sz val="14"/>
        <rFont val="Times New Roman"/>
        <family val="1"/>
      </rPr>
      <t xml:space="preserve"> (ранній, високоврожайний, плоди конічної форми червоного кольору)</t>
    </r>
  </si>
  <si>
    <r>
      <rPr>
        <b/>
        <sz val="14"/>
        <rFont val="Times New Roman"/>
        <family val="1"/>
      </rPr>
      <t>Славі F1</t>
    </r>
    <r>
      <rPr>
        <sz val="14"/>
        <rFont val="Times New Roman"/>
        <family val="1"/>
      </rPr>
      <t xml:space="preserve"> (надранній, плоди конічної форми, червоного кольору, рослина висока)</t>
    </r>
  </si>
  <si>
    <r>
      <rPr>
        <b/>
        <sz val="14"/>
        <rFont val="Times New Roman"/>
        <family val="1"/>
      </rPr>
      <t xml:space="preserve">Палівец </t>
    </r>
    <r>
      <rPr>
        <sz val="14"/>
        <rFont val="Times New Roman"/>
        <family val="1"/>
      </rPr>
      <t>(ранній гібрид гострого перцю типу Козій Ріг. Рослина сильноросла, середньої висоти)</t>
    </r>
  </si>
  <si>
    <r>
      <rPr>
        <b/>
        <sz val="14"/>
        <rFont val="Times New Roman"/>
        <family val="1"/>
      </rPr>
      <t>Базилік Дарк Грін</t>
    </r>
    <r>
      <rPr>
        <sz val="14"/>
        <rFont val="Times New Roman"/>
        <family val="1"/>
      </rPr>
      <t xml:space="preserve"> (однорічна пряно-ароматна культура, листя гладкі темно-зеленого кольору м`якого ніжного смаку)</t>
    </r>
  </si>
  <si>
    <r>
      <rPr>
        <b/>
        <sz val="14"/>
        <rFont val="Times New Roman"/>
        <family val="1"/>
      </rPr>
      <t>Базилік Ред Рубін</t>
    </r>
    <r>
      <rPr>
        <sz val="14"/>
        <rFont val="Times New Roman"/>
        <family val="1"/>
      </rPr>
      <t xml:space="preserve"> (однорічна рослина темно-фіолетова)</t>
    </r>
  </si>
  <si>
    <r>
      <rPr>
        <b/>
        <sz val="14"/>
        <rFont val="Times New Roman"/>
        <family val="1"/>
      </rPr>
      <t>Кінза Лонг Стенд</t>
    </r>
    <r>
      <rPr>
        <sz val="14"/>
        <rFont val="Times New Roman"/>
        <family val="1"/>
      </rPr>
      <t xml:space="preserve"> (однорічна холодостійка рослина, стійка до стрілкування)</t>
    </r>
  </si>
  <si>
    <r>
      <rPr>
        <b/>
        <sz val="14"/>
        <rFont val="Times New Roman"/>
        <family val="1"/>
      </rPr>
      <t>Пастернак Белас</t>
    </r>
    <r>
      <rPr>
        <sz val="14"/>
        <rFont val="Times New Roman"/>
        <family val="1"/>
      </rPr>
      <t xml:space="preserve"> (ранній, коренеплоди білі, широкої конічної форми, для тривалого зберігання)</t>
    </r>
  </si>
  <si>
    <r>
      <rPr>
        <b/>
        <sz val="14"/>
        <rFont val="Times New Roman"/>
        <family val="1"/>
      </rPr>
      <t>Петрушка коренева Атіка</t>
    </r>
    <r>
      <rPr>
        <sz val="14"/>
        <rFont val="Times New Roman"/>
        <family val="1"/>
      </rPr>
      <t xml:space="preserve"> (сорт кореневої петрушки, довжиною 19-22 см з тривалим терміном зберігання)</t>
    </r>
  </si>
  <si>
    <r>
      <rPr>
        <b/>
        <sz val="14"/>
        <rFont val="Times New Roman"/>
        <family val="1"/>
      </rPr>
      <t>Петрушка Кадерава</t>
    </r>
    <r>
      <rPr>
        <sz val="14"/>
        <rFont val="Times New Roman"/>
        <family val="1"/>
      </rPr>
      <t xml:space="preserve"> (кучерява петрушка типу Москраузе)</t>
    </r>
  </si>
  <si>
    <r>
      <rPr>
        <b/>
        <sz val="14"/>
        <rFont val="Times New Roman"/>
        <family val="1"/>
      </rPr>
      <t>Петрушка коренева Олумунська</t>
    </r>
    <r>
      <rPr>
        <sz val="14"/>
        <rFont val="Times New Roman"/>
        <family val="1"/>
      </rPr>
      <t xml:space="preserve"> (пізній сорт кореневої петрушки, темно-зеленого кольору. Коренеплоди кремового кольору, довжиною 20-22 см)</t>
    </r>
  </si>
  <si>
    <r>
      <rPr>
        <b/>
        <sz val="14"/>
        <rFont val="Times New Roman"/>
        <family val="1"/>
      </rPr>
      <t>Петрушка коренева Ядран</t>
    </r>
    <r>
      <rPr>
        <sz val="14"/>
        <rFont val="Times New Roman"/>
        <family val="1"/>
      </rPr>
      <t xml:space="preserve"> (пізній сорт, коренеплоди гладкі, білі, широкої конічної форми, довжиною 20-22 см)</t>
    </r>
  </si>
  <si>
    <r>
      <rPr>
        <b/>
        <sz val="14"/>
        <rFont val="Times New Roman"/>
        <family val="1"/>
      </rPr>
      <t>Петрушка листова Ріалто</t>
    </r>
    <r>
      <rPr>
        <sz val="14"/>
        <rFont val="Times New Roman"/>
        <family val="1"/>
      </rPr>
      <t xml:space="preserve"> (листя велике, ніжне, темно-зеленого кольору, швидко відростає після зрізання)</t>
    </r>
  </si>
  <si>
    <r>
      <rPr>
        <b/>
        <sz val="14"/>
        <rFont val="Times New Roman"/>
        <family val="1"/>
      </rPr>
      <t>Рукола Вайлд Рокет</t>
    </r>
    <r>
      <rPr>
        <sz val="14"/>
        <rFont val="Times New Roman"/>
        <family val="1"/>
      </rPr>
      <t xml:space="preserve"> (скоростиглий сорт, листя тонкі, сильно розсічені, відростає після зрізання)</t>
    </r>
  </si>
  <si>
    <r>
      <rPr>
        <b/>
        <sz val="14"/>
        <rFont val="Times New Roman"/>
        <family val="1"/>
      </rPr>
      <t>Рукола Рокета</t>
    </r>
    <r>
      <rPr>
        <sz val="14"/>
        <rFont val="Times New Roman"/>
        <family val="1"/>
      </rPr>
      <t xml:space="preserve"> (листя злегка розсічені, багаті комплексом вітамінів. Чудовий горіхово-гірчичний смак і ароматність)</t>
    </r>
  </si>
  <si>
    <r>
      <rPr>
        <b/>
        <sz val="14"/>
        <rFont val="Times New Roman"/>
        <family val="1"/>
      </rPr>
      <t>Селера Емні</t>
    </r>
    <r>
      <rPr>
        <sz val="14"/>
        <rFont val="Times New Roman"/>
        <family val="1"/>
      </rPr>
      <t xml:space="preserve"> (ранній сорт листової селери, темного зеленого кольору)</t>
    </r>
  </si>
  <si>
    <r>
      <rPr>
        <b/>
        <sz val="14"/>
        <rFont val="Times New Roman"/>
        <family val="1"/>
      </rPr>
      <t>Селера Неон</t>
    </r>
    <r>
      <rPr>
        <sz val="14"/>
        <rFont val="Times New Roman"/>
        <family val="1"/>
      </rPr>
      <t xml:space="preserve"> (середньоранній сорт кореневої селери, округлої форми з білою і ніжною м'якоттю без пустоти)</t>
    </r>
  </si>
  <si>
    <r>
      <rPr>
        <b/>
        <sz val="14"/>
        <rFont val="Times New Roman"/>
        <family val="1"/>
      </rPr>
      <t>Кріп Ганак</t>
    </r>
    <r>
      <rPr>
        <sz val="14"/>
        <rFont val="Times New Roman"/>
        <family val="1"/>
      </rPr>
      <t xml:space="preserve"> (середньоранній, високоврожайний, рослина середнього росту, листя яскраво-зелені)</t>
    </r>
  </si>
  <si>
    <r>
      <rPr>
        <b/>
        <sz val="14"/>
        <rFont val="Times New Roman"/>
        <family val="1"/>
      </rPr>
      <t>Шпинат Боа</t>
    </r>
    <r>
      <rPr>
        <sz val="14"/>
        <rFont val="Times New Roman"/>
        <family val="1"/>
      </rPr>
      <t xml:space="preserve"> (ранньостиглий сорт шпинату, з м'ясистим листям)</t>
    </r>
  </si>
  <si>
    <r>
      <rPr>
        <b/>
        <sz val="14"/>
        <rFont val="Times New Roman"/>
        <family val="1"/>
      </rPr>
      <t>Шпинат Матадор</t>
    </r>
    <r>
      <rPr>
        <sz val="14"/>
        <rFont val="Times New Roman"/>
        <family val="1"/>
      </rPr>
      <t xml:space="preserve"> (середньоранній, темно-зеленого забарвлення, овальної форми, товсті, злегка гофровані)</t>
    </r>
  </si>
  <si>
    <r>
      <rPr>
        <b/>
        <sz val="14"/>
        <rFont val="Times New Roman"/>
        <family val="1"/>
      </rPr>
      <t>Дабел F1</t>
    </r>
    <r>
      <rPr>
        <sz val="14"/>
        <rFont val="Times New Roman"/>
        <family val="1"/>
      </rPr>
      <t xml:space="preserve"> (самий ранній (18-23 дня) діаметр плодів до 4,5 см, вагою 30-35 г, червоного забарвлення)</t>
    </r>
  </si>
  <si>
    <r>
      <rPr>
        <b/>
        <sz val="14"/>
        <rFont val="Times New Roman"/>
        <family val="1"/>
      </rPr>
      <t xml:space="preserve">Джоллі </t>
    </r>
    <r>
      <rPr>
        <sz val="14"/>
        <rFont val="Times New Roman"/>
        <family val="1"/>
      </rPr>
      <t>(ранній, округлий, яскраво-червоного забарвлення, діаметром 3-4 см. Для всесезонного вирощування)</t>
    </r>
  </si>
  <si>
    <r>
      <rPr>
        <b/>
        <sz val="14"/>
        <rFont val="Times New Roman"/>
        <family val="1"/>
      </rPr>
      <t xml:space="preserve">Дуо </t>
    </r>
    <r>
      <rPr>
        <sz val="14"/>
        <rFont val="Times New Roman"/>
        <family val="1"/>
      </rPr>
      <t>(ранній, округлий, червоний з білим кінчиком)</t>
    </r>
  </si>
  <si>
    <r>
      <rPr>
        <b/>
        <sz val="14"/>
        <rFont val="Times New Roman"/>
        <family val="1"/>
      </rPr>
      <t>Кварта</t>
    </r>
    <r>
      <rPr>
        <sz val="14"/>
        <rFont val="Times New Roman"/>
        <family val="1"/>
      </rPr>
      <t xml:space="preserve"> (коренеплоди округлы, темно-червоного кольору)</t>
    </r>
  </si>
  <si>
    <r>
      <rPr>
        <b/>
        <sz val="14"/>
        <rFont val="Times New Roman"/>
        <family val="1"/>
      </rPr>
      <t>Рондар F1</t>
    </r>
    <r>
      <rPr>
        <sz val="14"/>
        <rFont val="Times New Roman"/>
        <family val="1"/>
      </rPr>
      <t xml:space="preserve"> (ранньостиглий, високоврожайний гібрид, яскраво-червоного кольору)</t>
    </r>
  </si>
  <si>
    <r>
      <rPr>
        <b/>
        <sz val="14"/>
        <rFont val="Times New Roman"/>
        <family val="1"/>
      </rPr>
      <t>Сакса 2</t>
    </r>
    <r>
      <rPr>
        <sz val="14"/>
        <rFont val="Times New Roman"/>
        <family val="1"/>
      </rPr>
      <t xml:space="preserve"> (ранньостиглий, яскраво-червоного кольору, для цілорічного врощування)</t>
    </r>
  </si>
  <si>
    <r>
      <rPr>
        <b/>
        <sz val="14"/>
        <rFont val="Times New Roman"/>
        <family val="1"/>
      </rPr>
      <t xml:space="preserve">Славія </t>
    </r>
    <r>
      <rPr>
        <sz val="14"/>
        <rFont val="Times New Roman"/>
        <family val="1"/>
      </rPr>
      <t>(ранній, циліндричний, червоний з білим кінчиком)</t>
    </r>
  </si>
  <si>
    <r>
      <rPr>
        <b/>
        <sz val="14"/>
        <rFont val="Times New Roman"/>
        <family val="1"/>
      </rPr>
      <t xml:space="preserve">Сора </t>
    </r>
    <r>
      <rPr>
        <sz val="14"/>
        <rFont val="Times New Roman"/>
        <family val="1"/>
      </rPr>
      <t>(ультра ранній, плоди  червоного забарвлення, однорідні, для всесезонного вирощування)</t>
    </r>
  </si>
  <si>
    <r>
      <rPr>
        <b/>
        <sz val="14"/>
        <rFont val="Times New Roman"/>
        <family val="1"/>
      </rPr>
      <t>Ярола F1</t>
    </r>
    <r>
      <rPr>
        <sz val="14"/>
        <rFont val="Times New Roman"/>
        <family val="1"/>
      </rPr>
      <t xml:space="preserve"> (ранній гібрид білої редьки дайкон, призначений для всесезонного вирощування, видовженої конічної форми, 25-30 см)</t>
    </r>
  </si>
  <si>
    <r>
      <rPr>
        <b/>
        <sz val="14"/>
        <rFont val="Times New Roman"/>
        <family val="1"/>
      </rPr>
      <t>Пантер</t>
    </r>
    <r>
      <rPr>
        <sz val="14"/>
        <rFont val="Times New Roman"/>
        <family val="1"/>
      </rPr>
      <t xml:space="preserve"> (округлої форми, чорниф, діаметром 6-10 см, з тонким корінцем. М'якоть біла, приємного смаку, без гіркоти)</t>
    </r>
  </si>
  <si>
    <r>
      <rPr>
        <b/>
        <sz val="14"/>
        <rFont val="Times New Roman"/>
        <family val="1"/>
      </rPr>
      <t>Дубаголд</t>
    </r>
    <r>
      <rPr>
        <sz val="14"/>
        <rFont val="Times New Roman"/>
        <family val="1"/>
      </rPr>
      <t xml:space="preserve"> (середньоранній, тип дубовий лист, листя розсічені, сильно-хвилясті по краю, світло-зелений)</t>
    </r>
  </si>
  <si>
    <r>
      <rPr>
        <b/>
        <sz val="14"/>
        <rFont val="Times New Roman"/>
        <family val="1"/>
      </rPr>
      <t>Дубаред</t>
    </r>
    <r>
      <rPr>
        <sz val="14"/>
        <rFont val="Times New Roman"/>
        <family val="1"/>
      </rPr>
      <t xml:space="preserve"> (ранній, тип дубовий лист, розетка компактна, щільна, листя насиченого темно-червоного кольору)</t>
    </r>
  </si>
  <si>
    <r>
      <rPr>
        <b/>
        <sz val="14"/>
        <rFont val="Times New Roman"/>
        <family val="1"/>
      </rPr>
      <t>Златава</t>
    </r>
    <r>
      <rPr>
        <sz val="14"/>
        <rFont val="Times New Roman"/>
        <family val="1"/>
      </rPr>
      <t xml:space="preserve"> (ранній, тип Лолло-Біонда,  дрібно-кучеряве листя насиченого зеленого кольору)</t>
    </r>
  </si>
  <si>
    <r>
      <rPr>
        <b/>
        <sz val="14"/>
        <rFont val="Times New Roman"/>
        <family val="1"/>
      </rPr>
      <t xml:space="preserve">Кармінова </t>
    </r>
    <r>
      <rPr>
        <sz val="14"/>
        <rFont val="Times New Roman"/>
        <family val="1"/>
      </rPr>
      <t>(ранній, тип Лолло-россо, листя дрібно-кучеряве  темно-червоного кольору з відмінним смаком)</t>
    </r>
  </si>
  <si>
    <r>
      <rPr>
        <b/>
        <sz val="14"/>
        <rFont val="Times New Roman"/>
        <family val="1"/>
      </rPr>
      <t xml:space="preserve">Роден </t>
    </r>
    <r>
      <rPr>
        <sz val="14"/>
        <rFont val="Times New Roman"/>
        <family val="1"/>
      </rPr>
      <t>(ранній, тип Батавия, листя пухирчасті, темно-червоного кольору, з хвилястим краєм)</t>
    </r>
  </si>
  <si>
    <r>
      <rPr>
        <b/>
        <sz val="14"/>
        <rFont val="Times New Roman"/>
        <family val="1"/>
      </rPr>
      <t xml:space="preserve">Фанлі F1 </t>
    </r>
    <r>
      <rPr>
        <sz val="14"/>
        <rFont val="Times New Roman"/>
        <family val="1"/>
      </rPr>
      <t>(тип Батавія, листя салату зелене з хвилястими краями, відмінні споживчі якості)</t>
    </r>
  </si>
  <si>
    <r>
      <rPr>
        <b/>
        <sz val="14"/>
        <rFont val="Times New Roman"/>
        <family val="1"/>
      </rPr>
      <t>Максімо</t>
    </r>
    <r>
      <rPr>
        <sz val="14"/>
        <rFont val="Times New Roman"/>
        <family val="1"/>
      </rPr>
      <t xml:space="preserve"> (середньостиглий, високоврожайний, листя соковиті, хрусткі, інтенсивно-зеленого кольору)</t>
    </r>
  </si>
  <si>
    <r>
      <rPr>
        <b/>
        <sz val="14"/>
        <rFont val="Times New Roman"/>
        <family val="1"/>
      </rPr>
      <t>Медімо</t>
    </r>
    <r>
      <rPr>
        <sz val="14"/>
        <rFont val="Times New Roman"/>
        <family val="1"/>
      </rPr>
      <t xml:space="preserve"> (середньоранній, качани великі, листя насиченого зеленого кольору, високої якості)</t>
    </r>
  </si>
  <si>
    <r>
      <rPr>
        <b/>
        <sz val="14"/>
        <rFont val="Times New Roman"/>
        <family val="1"/>
      </rPr>
      <t>Мініко</t>
    </r>
    <r>
      <rPr>
        <sz val="14"/>
        <rFont val="Times New Roman"/>
        <family val="1"/>
      </rPr>
      <t xml:space="preserve"> (дуже ранній, утворює  компактні головки, середнього розміру, листя зелені, гладкі, ніжні, смакові якості високі)</t>
    </r>
  </si>
  <si>
    <r>
      <rPr>
        <b/>
        <sz val="14"/>
        <rFont val="Times New Roman"/>
        <family val="1"/>
      </rPr>
      <t>Маршал</t>
    </r>
    <r>
      <rPr>
        <sz val="14"/>
        <rFont val="Times New Roman"/>
        <family val="1"/>
      </rPr>
      <t xml:space="preserve"> (середньоранній, високоврожайний, світло-зелений)</t>
    </r>
  </si>
  <si>
    <r>
      <rPr>
        <b/>
        <sz val="14"/>
        <rFont val="Times New Roman"/>
        <family val="1"/>
      </rPr>
      <t>Айсан F1</t>
    </r>
    <r>
      <rPr>
        <sz val="14"/>
        <rFont val="Times New Roman"/>
        <family val="1"/>
      </rPr>
      <t xml:space="preserve"> (середньопізній, великоплідний, детермінантний. Плоди округлі, м'ясисті, вага 220-250 г, помаранчевий)</t>
    </r>
  </si>
  <si>
    <r>
      <rPr>
        <b/>
        <sz val="14"/>
        <rFont val="Times New Roman"/>
        <family val="1"/>
      </rPr>
      <t>Асвон F1 (</t>
    </r>
    <r>
      <rPr>
        <sz val="14"/>
        <rFont val="Times New Roman"/>
        <family val="1"/>
      </rPr>
      <t>ранній, округло-кубовидні, вагою 70-90 г, червоного кольору, для консервування)</t>
    </r>
  </si>
  <si>
    <r>
      <t xml:space="preserve">Астерікс F1 </t>
    </r>
    <r>
      <rPr>
        <sz val="14"/>
        <rFont val="Times New Roman"/>
        <family val="1"/>
      </rPr>
      <t>(середньоранній,  плоди кубоподібно‑овальної форми, яскраво-червоного кольору)</t>
    </r>
  </si>
  <si>
    <r>
      <t>Багіра F1</t>
    </r>
    <r>
      <rPr>
        <sz val="14"/>
        <rFont val="Times New Roman"/>
        <family val="1"/>
      </rPr>
      <t xml:space="preserve"> (ранній,  вага 200-220 г, яскраво-червоного забарвлення,  з дуже тривалим періодом зберігання.)</t>
    </r>
  </si>
  <si>
    <r>
      <t xml:space="preserve">Беніто F1 </t>
    </r>
    <r>
      <rPr>
        <sz val="14"/>
        <rFont val="Times New Roman"/>
        <family val="1"/>
      </rPr>
      <t>(ранній, масою 100-140 г, щільні, овально-округлі)</t>
    </r>
  </si>
  <si>
    <r>
      <t>Бобкат F1 (</t>
    </r>
    <r>
      <rPr>
        <sz val="14"/>
        <rFont val="Times New Roman"/>
        <family val="1"/>
      </rPr>
      <t>середньоранній, вага 250- 300 г, округлої форми, яскраво-червоного кольору без зеленої плями, для свіжого ринку)</t>
    </r>
  </si>
  <si>
    <r>
      <t xml:space="preserve">Даринка F1 </t>
    </r>
    <r>
      <rPr>
        <sz val="14"/>
        <rFont val="Times New Roman"/>
        <family val="1"/>
      </rPr>
      <t>(ранній, плоди червоні, округлі вагою 90-100 г)</t>
    </r>
  </si>
  <si>
    <r>
      <t xml:space="preserve">Дуал Ерлі F1 </t>
    </r>
    <r>
      <rPr>
        <sz val="14"/>
        <rFont val="Times New Roman"/>
        <family val="1"/>
      </rPr>
      <t>(ранній, плоди округлі, вагою 130 - 150 г)</t>
    </r>
  </si>
  <si>
    <r>
      <t xml:space="preserve">Інкас F1 </t>
    </r>
    <r>
      <rPr>
        <sz val="14"/>
        <rFont val="Times New Roman"/>
        <family val="1"/>
      </rPr>
      <t>(ранній, плоди яскраво-червоного забарвлення, сливка, маса 80 - 100 г)</t>
    </r>
  </si>
  <si>
    <r>
      <t xml:space="preserve">Мініголд </t>
    </r>
    <r>
      <rPr>
        <sz val="14"/>
        <rFont val="Times New Roman"/>
        <family val="1"/>
      </rPr>
      <t>(скоростиглий, тип чері, плоди жовтого кольору, вагою 15-25 г)</t>
    </r>
  </si>
  <si>
    <r>
      <t xml:space="preserve">Оранж </t>
    </r>
    <r>
      <rPr>
        <sz val="14"/>
        <rFont val="Times New Roman"/>
        <family val="1"/>
      </rPr>
      <t xml:space="preserve">(середньоранній, плоди плоско-округлої форми, помаранчевого кольору, вагою 120-150) </t>
    </r>
  </si>
  <si>
    <r>
      <t xml:space="preserve">Перфектпіл F1 </t>
    </r>
    <r>
      <rPr>
        <sz val="14"/>
        <rFont val="Times New Roman"/>
        <family val="1"/>
      </rPr>
      <t>(середньоранній, червоний, кубовидно-округлої форми)</t>
    </r>
  </si>
  <si>
    <r>
      <t xml:space="preserve">Полбіг F1 </t>
    </r>
    <r>
      <rPr>
        <sz val="14"/>
        <rFont val="Times New Roman"/>
        <family val="1"/>
      </rPr>
      <t>(ранній, великі округлі плоди масою 200-250 г)</t>
    </r>
  </si>
  <si>
    <r>
      <t>Полфаст F1</t>
    </r>
    <r>
      <rPr>
        <sz val="14"/>
        <rFont val="Times New Roman"/>
        <family val="1"/>
      </rPr>
      <t xml:space="preserve"> (ранній, плоди 100-150 г, округло-плескатої форми, яскраво-червоного кольору)</t>
    </r>
  </si>
  <si>
    <r>
      <t>Річі  F1</t>
    </r>
    <r>
      <rPr>
        <sz val="14"/>
        <rFont val="Times New Roman"/>
        <family val="1"/>
      </rPr>
      <t xml:space="preserve"> (ранній, червоний, округлої форми, плоди 110-120 г)</t>
    </r>
  </si>
  <si>
    <r>
      <t>Тарпан F1</t>
    </r>
    <r>
      <rPr>
        <sz val="14"/>
        <rFont val="Times New Roman"/>
        <family val="1"/>
      </rPr>
      <t xml:space="preserve"> (ранній,</t>
    </r>
    <r>
      <rPr>
        <b/>
        <sz val="14"/>
        <rFont val="Times New Roman"/>
        <family val="1"/>
      </rPr>
      <t xml:space="preserve"> рожевий,</t>
    </r>
    <r>
      <rPr>
        <sz val="14"/>
        <rFont val="Times New Roman"/>
        <family val="1"/>
      </rPr>
      <t xml:space="preserve"> плoди 160 - 180 г)</t>
    </r>
  </si>
  <si>
    <r>
      <t xml:space="preserve">Торбей F1 </t>
    </r>
    <r>
      <rPr>
        <sz val="14"/>
        <rFont val="Times New Roman"/>
        <family val="1"/>
      </rPr>
      <t>(ранній,</t>
    </r>
    <r>
      <rPr>
        <b/>
        <sz val="14"/>
        <rFont val="Times New Roman"/>
        <family val="1"/>
      </rPr>
      <t xml:space="preserve"> рожевий,</t>
    </r>
    <r>
      <rPr>
        <sz val="14"/>
        <rFont val="Times New Roman"/>
        <family val="1"/>
      </rPr>
      <t xml:space="preserve"> плоско-округлий, 150-200 г)</t>
    </r>
  </si>
  <si>
    <r>
      <t xml:space="preserve">Солероссо F1 </t>
    </r>
    <r>
      <rPr>
        <sz val="14"/>
        <rFont val="Times New Roman"/>
        <family val="1"/>
      </rPr>
      <t>(ультpapaннiй, плiд кpуглий, 50-70 г)</t>
    </r>
  </si>
  <si>
    <r>
      <t>Сомма F1</t>
    </r>
    <r>
      <rPr>
        <sz val="14"/>
        <rFont val="Times New Roman"/>
        <family val="1"/>
      </rPr>
      <t xml:space="preserve"> (надранній, червоний, вагою 10 - 15 г)</t>
    </r>
  </si>
  <si>
    <r>
      <t>Хайпіл 108 F1</t>
    </r>
    <r>
      <rPr>
        <sz val="14"/>
        <rFont val="Times New Roman"/>
        <family val="1"/>
      </rPr>
      <t xml:space="preserve"> (ранній, червоний, сливка)</t>
    </r>
  </si>
  <si>
    <r>
      <t xml:space="preserve">Шеді леді F1 </t>
    </r>
    <r>
      <rPr>
        <sz val="14"/>
        <rFont val="Times New Roman"/>
        <family val="1"/>
      </rPr>
      <t xml:space="preserve">(ранній, червоні, плоди 160-200 г,oкpуглi) </t>
    </r>
  </si>
  <si>
    <r>
      <t xml:space="preserve">Шейк </t>
    </r>
    <r>
      <rPr>
        <sz val="14"/>
        <rFont val="Times New Roman"/>
        <family val="1"/>
      </rPr>
      <t>(ранній, плоди сливовидної форми, насиченого яскраво-червоного кольору, вагою 80-90 г)</t>
    </r>
  </si>
  <si>
    <r>
      <t xml:space="preserve">Які F1 </t>
    </r>
    <r>
      <rPr>
        <sz val="14"/>
        <rFont val="Times New Roman"/>
        <family val="1"/>
      </rPr>
      <t>(середньостиглий, плоди сливовидно-округлої форми, вагою 110 г)</t>
    </r>
  </si>
  <si>
    <r>
      <t xml:space="preserve">Бейбіно F1 </t>
    </r>
    <r>
      <rPr>
        <sz val="14"/>
        <rFont val="Times New Roman"/>
        <family val="1"/>
      </rPr>
      <t>(ранній, коктейльний, червоного кольору, вагою 30-40 г)</t>
    </r>
  </si>
  <si>
    <r>
      <t>Колібрі F1</t>
    </r>
    <r>
      <rPr>
        <sz val="14"/>
        <rFont val="Times New Roman"/>
        <family val="1"/>
      </rPr>
      <t xml:space="preserve"> (ранній, плоди овальні, червоний, вага 160 г)</t>
    </r>
  </si>
  <si>
    <r>
      <t xml:space="preserve">Кристал F1 </t>
    </r>
    <r>
      <rPr>
        <sz val="14"/>
        <rFont val="Times New Roman"/>
        <family val="1"/>
      </rPr>
      <t>(ранній, плоди округлої форми, масою 130-150 г, червоного кольору)</t>
    </r>
  </si>
  <si>
    <r>
      <t>Махітос F1</t>
    </r>
    <r>
      <rPr>
        <sz val="14"/>
        <rFont val="Times New Roman"/>
        <family val="1"/>
      </rPr>
      <t xml:space="preserve"> (ранній, плоди округлі, червоні, 220-260 г)</t>
    </r>
  </si>
  <si>
    <r>
      <t xml:space="preserve">Парто F1 </t>
    </r>
    <r>
      <rPr>
        <sz val="14"/>
        <rFont val="Times New Roman"/>
        <family val="1"/>
      </rPr>
      <t>(середньоранній, округло-плоскі, яскраво-червоного кольору, вагою 100-150 г)</t>
    </r>
  </si>
  <si>
    <r>
      <t xml:space="preserve">Тайлер F1 </t>
    </r>
    <r>
      <rPr>
        <sz val="14"/>
        <rFont val="Times New Roman"/>
        <family val="1"/>
      </rPr>
      <t>(ранній, червоний, плоди округлі, вагою 170-190 г, формує до 9 плодів на китиці)</t>
    </r>
  </si>
  <si>
    <r>
      <t xml:space="preserve">Толстой F1 </t>
    </r>
    <r>
      <rPr>
        <sz val="14"/>
        <rFont val="Times New Roman"/>
        <family val="1"/>
      </rPr>
      <t>(ранній, на одному суцвітті формує по дві китиці, на яких зав'язується по 8-10 плодів масою 100-120г)</t>
    </r>
  </si>
  <si>
    <r>
      <t xml:space="preserve">Торіно F1 </t>
    </r>
    <r>
      <rPr>
        <sz val="14"/>
        <rFont val="Times New Roman"/>
        <family val="1"/>
      </rPr>
      <t>(ранній, округло-плоскі, червоні, 90-120 г)</t>
    </r>
  </si>
  <si>
    <r>
      <t xml:space="preserve">Братко F1 </t>
    </r>
    <r>
      <rPr>
        <sz val="14"/>
        <rFont val="Times New Roman"/>
        <family val="1"/>
      </rPr>
      <t>(середньостигла, яскраво-бронзового кольору)</t>
    </r>
  </si>
  <si>
    <r>
      <t xml:space="preserve">Кенді F1 </t>
    </r>
    <r>
      <rPr>
        <sz val="14"/>
        <rFont val="Times New Roman"/>
        <family val="1"/>
      </rPr>
      <t>(ранній, сорт салатний, цибулина округла, золотисто-жовтого забарвлення)</t>
    </r>
  </si>
  <si>
    <r>
      <t xml:space="preserve">Ред Барон </t>
    </r>
    <r>
      <rPr>
        <sz val="14"/>
        <rFont val="Times New Roman"/>
        <family val="1"/>
      </rPr>
      <t>(середньоранній, масою 50-120 г, червона)</t>
    </r>
  </si>
  <si>
    <r>
      <t xml:space="preserve">Універсо F1 </t>
    </r>
    <r>
      <rPr>
        <sz val="14"/>
        <rFont val="Times New Roman"/>
        <family val="1"/>
      </rPr>
      <t>(сepeдньoпiзня, зoлoтиcтo-кopичнeвoгo зaбapвлeння, 110 - 200 г)</t>
    </r>
  </si>
  <si>
    <r>
      <t xml:space="preserve">Прага </t>
    </r>
    <r>
      <rPr>
        <sz val="14"/>
        <rFont val="Times New Roman"/>
        <family val="1"/>
      </rPr>
      <t>(ранній, холодостійкий сорт шніт-цибулі, рослина багаторічна, листя довге, темно-зеленого кольору)</t>
    </r>
  </si>
  <si>
    <r>
      <rPr>
        <b/>
        <sz val="14"/>
        <rFont val="Times New Roman"/>
        <family val="1"/>
      </rPr>
      <t>Герда</t>
    </r>
    <r>
      <rPr>
        <sz val="14"/>
        <rFont val="Times New Roman"/>
        <family val="1"/>
      </rPr>
      <t xml:space="preserve"> (рання, високоврожайна, біла частина стебла довжиною 8-10 см, стійка до стрілкування і утворення цибулин)</t>
    </r>
  </si>
  <si>
    <r>
      <rPr>
        <b/>
        <sz val="14"/>
        <rFont val="Times New Roman"/>
        <family val="1"/>
      </rPr>
      <t xml:space="preserve">Ломако </t>
    </r>
    <r>
      <rPr>
        <b/>
        <u val="single"/>
        <sz val="14"/>
        <rFont val="Times New Roman"/>
        <family val="1"/>
      </rPr>
      <t>(3,5-4,25 мм)</t>
    </r>
    <r>
      <rPr>
        <sz val="14"/>
        <rFont val="Times New Roman"/>
        <family val="1"/>
      </rPr>
      <t xml:space="preserve"> (середньостиглий (100-110 днів), коренеплоди циліндричної форми, без білих кілець в розрізі)</t>
    </r>
  </si>
  <si>
    <r>
      <rPr>
        <b/>
        <sz val="14"/>
        <rFont val="Times New Roman"/>
        <family val="1"/>
      </rPr>
      <t>Галіне F1</t>
    </r>
    <r>
      <rPr>
        <sz val="14"/>
        <rFont val="Times New Roman"/>
        <family val="1"/>
      </rPr>
      <t xml:space="preserve"> (самий ранній гібрид, масою 500-600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</si>
  <si>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Мускат Де Прованс</t>
    </r>
    <r>
      <rPr>
        <sz val="14"/>
        <rFont val="Times New Roman"/>
        <family val="1"/>
      </rPr>
      <t xml:space="preserve"> (середньопіздній сорт гарбуза, вагою 8-10 кг, для тривалого зберігання)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</si>
  <si>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Руж Віф де Тамп </t>
    </r>
    <r>
      <rPr>
        <sz val="14"/>
        <rFont val="Times New Roman"/>
        <family val="1"/>
      </rPr>
      <t xml:space="preserve">(середньопіздній, вагою 10-15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</si>
  <si>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Мері Голд F1</t>
    </r>
    <r>
      <rPr>
        <sz val="14"/>
        <rFont val="Times New Roman"/>
        <family val="1"/>
      </rPr>
      <t xml:space="preserve"> (дуже ранній, кущовий, золотисто-жовтий, плодоносить до початку заморозків)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</si>
  <si>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Кримсон Світ</t>
    </r>
    <r>
      <rPr>
        <sz val="14"/>
        <rFont val="Times New Roman"/>
        <family val="1"/>
      </rPr>
      <t xml:space="preserve"> (ранньостиглий, округлий, вагою 8-10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</si>
  <si>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Чарльстон Грей</t>
    </r>
    <r>
      <rPr>
        <sz val="14"/>
        <rFont val="Times New Roman"/>
        <family val="1"/>
      </rPr>
      <t xml:space="preserve"> (ранньостиглий  сорт, видовжений, 13-15 кг, в середині рожевий та солодкий)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</si>
  <si>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Анкома F1</t>
    </r>
    <r>
      <rPr>
        <sz val="14"/>
        <rFont val="Times New Roman"/>
        <family val="1"/>
      </rPr>
      <t xml:space="preserve"> (пізня, округлої форми, вагою 3-5 кг, світло-зеленого кольору, для квашення)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</si>
  <si>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Мандарин F1</t>
    </r>
    <r>
      <rPr>
        <sz val="14"/>
        <rFont val="Times New Roman"/>
        <family val="1"/>
      </rPr>
      <t xml:space="preserve"> (пізній, 2,4-4,0 кг, для тривалого зберігання)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</si>
  <si>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Муксума F1</t>
    </r>
    <r>
      <rPr>
        <sz val="14"/>
        <rFont val="Times New Roman"/>
        <family val="1"/>
      </rPr>
      <t xml:space="preserve"> (пізня, округлмй, 3-5 кг, світло-зеленого кольору, для квашення)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</si>
  <si>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Агассі F1 </t>
    </r>
    <r>
      <rPr>
        <sz val="14"/>
        <rFont val="Times New Roman"/>
        <family val="1"/>
      </rPr>
      <t xml:space="preserve">(ранній гібрид, маса 0,7 кг, гарно переносить спеку)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</si>
  <si>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Каспер F1</t>
    </r>
    <r>
      <rPr>
        <sz val="14"/>
        <rFont val="Times New Roman"/>
        <family val="1"/>
      </rPr>
      <t xml:space="preserve"> (85-95 днів, маса 1,5-2,5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</si>
  <si>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Крокет</t>
    </r>
    <r>
      <rPr>
        <sz val="14"/>
        <rFont val="Times New Roman"/>
        <family val="1"/>
      </rPr>
      <t xml:space="preserve"> (62-65 днів, парежева, стручки 14 см, темно-зелена)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</si>
  <si>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Леженд F1</t>
    </r>
    <r>
      <rPr>
        <sz val="14"/>
        <rFont val="Times New Roman"/>
        <family val="1"/>
      </rPr>
      <t xml:space="preserve"> (ранній 70-73 дні, качани 18 см, висота рослини 170 см, дуже солодка)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</si>
  <si>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Вагнер F1</t>
    </r>
    <r>
      <rPr>
        <sz val="14"/>
        <rFont val="Times New Roman"/>
        <family val="1"/>
      </rPr>
      <t xml:space="preserve"> (ранньостиглий, самозапильний, плоди крупнобугорчасті, темно-зелені. Для консервування)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</si>
  <si>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Кантара F1</t>
    </r>
    <r>
      <rPr>
        <sz val="14"/>
        <rFont val="Times New Roman"/>
        <family val="1"/>
      </rPr>
      <t xml:space="preserve"> (ранній гібрид, темно-зеленого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</si>
  <si>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Компоніст F1</t>
    </r>
    <r>
      <rPr>
        <sz val="14"/>
        <rFont val="Times New Roman"/>
        <family val="1"/>
      </rPr>
      <t xml:space="preserve"> (ранній гібрид, темно зеленого кольору, плоди хрусткі, для концервування та соління)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</si>
  <si>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Немо F1 </t>
    </r>
    <r>
      <rPr>
        <sz val="14"/>
        <rFont val="Times New Roman"/>
        <family val="1"/>
      </rPr>
      <t xml:space="preserve">(ранній, самозапильний з високою тіньовитривалістю, темно-зеленого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</si>
  <si>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Платіна F1 </t>
    </r>
    <r>
      <rPr>
        <sz val="14"/>
        <rFont val="Times New Roman"/>
        <family val="1"/>
      </rPr>
      <t xml:space="preserve">(ранній, самозапильний, плоди темно-зелені. Плоди підходять для засолювання і маринування)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</si>
  <si>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Спіно F1</t>
    </r>
    <r>
      <rPr>
        <sz val="14"/>
        <rFont val="Times New Roman"/>
        <family val="1"/>
      </rPr>
      <t xml:space="preserve"> (ранній, темно зеленого кольору, довжиною 12 см, без гіркоти, для консервування)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</si>
  <si>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Шакті F1</t>
    </r>
    <r>
      <rPr>
        <sz val="14"/>
        <rFont val="Times New Roman"/>
        <family val="1"/>
      </rPr>
      <t xml:space="preserve">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</si>
  <si>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Нікіта F1</t>
    </r>
    <r>
      <rPr>
        <sz val="14"/>
        <rFont val="Times New Roman"/>
        <family val="1"/>
      </rPr>
      <t xml:space="preserve"> (середньоранній, червоний, кубовидної форми, 8-12 штук на кущі, вага180 г, товщина стінки 6-8 мм)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</si>
  <si>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Сондела F1</t>
    </r>
    <r>
      <rPr>
        <sz val="14"/>
        <rFont val="Times New Roman"/>
        <family val="1"/>
      </rPr>
      <t xml:space="preserve"> (середньопізній, червоний кубоподібний, вагою 300-350 г, товщина стінки 8-10 мм)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</si>
  <si>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Турбін F1</t>
    </r>
    <r>
      <rPr>
        <sz val="14"/>
        <rFont val="Times New Roman"/>
        <family val="1"/>
      </rPr>
      <t xml:space="preserve"> (ранньостиглий, кубовидні, розміром 12х16 см і товщиною стінки до 0,8 см, жовтого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</si>
  <si>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Таміна F1</t>
    </r>
    <r>
      <rPr>
        <sz val="14"/>
        <rFont val="Times New Roman"/>
        <family val="1"/>
      </rPr>
      <t xml:space="preserve"> (ранній, червоний, томатного типу, плоско-округлі, ребристі з стінками (8 мм)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</si>
  <si>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Рубіка F1</t>
    </r>
    <r>
      <rPr>
        <sz val="14"/>
        <rFont val="Times New Roman"/>
        <family val="1"/>
      </rPr>
      <t xml:space="preserve"> (середньоранній, товстостінні (6-8 мм), кубовидної форми,  темно-червоного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</si>
  <si>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Даміан </t>
    </r>
    <r>
      <rPr>
        <sz val="14"/>
        <rFont val="Times New Roman"/>
        <family val="1"/>
      </rPr>
      <t xml:space="preserve">(середньоранній сорт чілі, плоди 9 см, товщина стінки 3 мм, дуже гострий) </t>
    </r>
    <r>
      <rPr>
        <sz val="14"/>
        <color indexed="10"/>
        <rFont val="Times New Roman"/>
        <family val="1"/>
      </rPr>
      <t>новинка</t>
    </r>
  </si>
  <si>
    <r>
      <t xml:space="preserve">Селера Президент  </t>
    </r>
    <r>
      <rPr>
        <sz val="14"/>
        <color indexed="10"/>
        <rFont val="Times New Roman"/>
        <family val="1"/>
      </rPr>
      <t>новинка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</si>
</sst>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0"/>
    <numFmt numFmtId="174" formatCode="0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Arial"/>
      <family val="2"/>
    </font>
    <font>
      <b/>
      <i/>
      <sz val="28"/>
      <name val="Arial"/>
      <family val="2"/>
    </font>
    <font>
      <b/>
      <sz val="14"/>
      <name val="Arial"/>
      <family val="2"/>
    </font>
    <font>
      <b/>
      <i/>
      <sz val="24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5" borderId="0" xfId="0" applyFont="1" applyFill="1" applyAlignment="1">
      <alignment horizontal="left" vertical="center"/>
    </xf>
    <xf numFmtId="0" fontId="7" fillId="25" borderId="0" xfId="0" applyFont="1" applyFill="1" applyAlignment="1">
      <alignment horizontal="left" vertical="center"/>
    </xf>
    <xf numFmtId="0" fontId="3" fillId="25" borderId="0" xfId="0" applyFont="1" applyFill="1" applyAlignment="1">
      <alignment horizontal="left" vertical="center"/>
    </xf>
    <xf numFmtId="0" fontId="7" fillId="25" borderId="0" xfId="0" applyFont="1" applyFill="1" applyBorder="1" applyAlignment="1">
      <alignment horizontal="left" vertical="center"/>
    </xf>
    <xf numFmtId="0" fontId="7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12" fillId="25" borderId="11" xfId="0" applyFont="1" applyFill="1" applyBorder="1" applyAlignment="1" applyProtection="1">
      <alignment horizontal="center" vertical="center" wrapText="1"/>
      <protection locked="0"/>
    </xf>
    <xf numFmtId="0" fontId="6" fillId="11" borderId="10" xfId="0" applyFont="1" applyFill="1" applyBorder="1" applyAlignment="1">
      <alignment horizontal="left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3" fillId="22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center" vertical="center" wrapText="1"/>
    </xf>
    <xf numFmtId="0" fontId="19" fillId="22" borderId="12" xfId="0" applyFont="1" applyFill="1" applyBorder="1" applyAlignment="1" applyProtection="1">
      <alignment horizontal="center" vertical="center" wrapText="1"/>
      <protection locked="0"/>
    </xf>
    <xf numFmtId="0" fontId="13" fillId="22" borderId="12" xfId="0" applyFont="1" applyFill="1" applyBorder="1" applyAlignment="1" applyProtection="1">
      <alignment horizontal="center" vertical="center"/>
      <protection locked="0"/>
    </xf>
    <xf numFmtId="2" fontId="5" fillId="11" borderId="12" xfId="0" applyNumberFormat="1" applyFont="1" applyFill="1" applyBorder="1" applyAlignment="1">
      <alignment horizontal="center" vertical="center"/>
    </xf>
    <xf numFmtId="2" fontId="11" fillId="11" borderId="10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2" fillId="25" borderId="12" xfId="0" applyFont="1" applyFill="1" applyBorder="1" applyAlignment="1" applyProtection="1">
      <alignment vertical="center" wrapText="1"/>
      <protection locked="0"/>
    </xf>
    <xf numFmtId="0" fontId="22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left" vertical="center"/>
    </xf>
    <xf numFmtId="0" fontId="13" fillId="20" borderId="12" xfId="0" applyFont="1" applyFill="1" applyBorder="1" applyAlignment="1" applyProtection="1">
      <alignment horizontal="center" vertical="center"/>
      <protection locked="0"/>
    </xf>
    <xf numFmtId="0" fontId="13" fillId="20" borderId="12" xfId="0" applyFont="1" applyFill="1" applyBorder="1" applyAlignment="1" applyProtection="1">
      <alignment horizontal="center" vertical="center" wrapText="1"/>
      <protection locked="0"/>
    </xf>
    <xf numFmtId="0" fontId="14" fillId="20" borderId="12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 applyProtection="1">
      <alignment horizontal="center" vertical="center"/>
      <protection locked="0"/>
    </xf>
    <xf numFmtId="0" fontId="22" fillId="25" borderId="12" xfId="0" applyFont="1" applyFill="1" applyBorder="1" applyAlignment="1">
      <alignment horizontal="center" vertical="center"/>
    </xf>
    <xf numFmtId="2" fontId="22" fillId="25" borderId="12" xfId="0" applyNumberFormat="1" applyFont="1" applyFill="1" applyBorder="1" applyAlignment="1">
      <alignment horizontal="center" vertical="center"/>
    </xf>
    <xf numFmtId="2" fontId="22" fillId="25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0" fillId="25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22" fillId="0" borderId="14" xfId="0" applyFont="1" applyBorder="1" applyAlignment="1" applyProtection="1">
      <alignment horizontal="left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0" xfId="0" applyFont="1" applyFill="1" applyAlignment="1">
      <alignment horizontal="left" vertical="center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2" fontId="22" fillId="25" borderId="0" xfId="0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2" fontId="22" fillId="25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>
      <alignment horizontal="left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2" fontId="22" fillId="25" borderId="15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2" fontId="22" fillId="25" borderId="14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 applyProtection="1">
      <alignment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/>
      <protection locked="0"/>
    </xf>
    <xf numFmtId="0" fontId="22" fillId="25" borderId="1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2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2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8" xfId="0" applyNumberFormat="1" applyFont="1" applyFill="1" applyBorder="1" applyAlignment="1">
      <alignment horizontal="left" vertical="center"/>
    </xf>
    <xf numFmtId="2" fontId="22" fillId="25" borderId="0" xfId="0" applyNumberFormat="1" applyFont="1" applyFill="1" applyAlignment="1">
      <alignment horizontal="left" vertical="center"/>
    </xf>
    <xf numFmtId="2" fontId="22" fillId="0" borderId="18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2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vertical="center" wrapText="1"/>
      <protection locked="0"/>
    </xf>
    <xf numFmtId="0" fontId="22" fillId="25" borderId="11" xfId="0" applyFont="1" applyFill="1" applyBorder="1" applyAlignment="1" applyProtection="1">
      <alignment horizontal="left" vertical="center" wrapText="1"/>
      <protection locked="0"/>
    </xf>
    <xf numFmtId="0" fontId="22" fillId="25" borderId="15" xfId="0" applyFont="1" applyFill="1" applyBorder="1" applyAlignment="1" applyProtection="1">
      <alignment horizontal="left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2" fillId="25" borderId="12" xfId="0" applyFont="1" applyFill="1" applyBorder="1" applyAlignment="1" applyProtection="1">
      <alignment vertical="center" wrapText="1"/>
      <protection locked="0"/>
    </xf>
    <xf numFmtId="0" fontId="12" fillId="25" borderId="11" xfId="0" applyFont="1" applyFill="1" applyBorder="1" applyAlignment="1" applyProtection="1">
      <alignment vertical="center" wrapText="1"/>
      <protection locked="0"/>
    </xf>
    <xf numFmtId="0" fontId="12" fillId="25" borderId="15" xfId="0" applyFont="1" applyFill="1" applyBorder="1" applyAlignment="1" applyProtection="1">
      <alignment vertical="center" wrapText="1"/>
      <protection locked="0"/>
    </xf>
    <xf numFmtId="2" fontId="7" fillId="25" borderId="0" xfId="0" applyNumberFormat="1" applyFont="1" applyFill="1" applyAlignment="1">
      <alignment horizontal="left" vertical="center"/>
    </xf>
    <xf numFmtId="0" fontId="12" fillId="25" borderId="12" xfId="0" applyFont="1" applyFill="1" applyBorder="1" applyAlignment="1" applyProtection="1">
      <alignment horizontal="center" vertical="center" wrapText="1"/>
      <protection locked="0"/>
    </xf>
    <xf numFmtId="2" fontId="7" fillId="25" borderId="12" xfId="0" applyNumberFormat="1" applyFont="1" applyFill="1" applyBorder="1" applyAlignment="1">
      <alignment horizontal="left" vertical="center"/>
    </xf>
    <xf numFmtId="2" fontId="11" fillId="25" borderId="12" xfId="0" applyNumberFormat="1" applyFont="1" applyFill="1" applyBorder="1" applyAlignment="1">
      <alignment horizontal="left" vertical="center"/>
    </xf>
    <xf numFmtId="2" fontId="15" fillId="25" borderId="19" xfId="0" applyNumberFormat="1" applyFont="1" applyFill="1" applyBorder="1" applyAlignment="1">
      <alignment horizontal="center" vertical="center"/>
    </xf>
    <xf numFmtId="2" fontId="3" fillId="25" borderId="0" xfId="0" applyNumberFormat="1" applyFont="1" applyFill="1" applyAlignment="1">
      <alignment horizontal="left" vertical="center"/>
    </xf>
    <xf numFmtId="2" fontId="7" fillId="25" borderId="0" xfId="0" applyNumberFormat="1" applyFont="1" applyFill="1" applyBorder="1" applyAlignment="1">
      <alignment horizontal="left" vertical="center"/>
    </xf>
    <xf numFmtId="2" fontId="7" fillId="25" borderId="0" xfId="0" applyNumberFormat="1" applyFont="1" applyFill="1" applyAlignment="1">
      <alignment/>
    </xf>
    <xf numFmtId="2" fontId="3" fillId="25" borderId="0" xfId="0" applyNumberFormat="1" applyFont="1" applyFill="1" applyAlignment="1">
      <alignment/>
    </xf>
    <xf numFmtId="2" fontId="2" fillId="25" borderId="0" xfId="0" applyNumberFormat="1" applyFont="1" applyFill="1" applyAlignment="1">
      <alignment/>
    </xf>
    <xf numFmtId="2" fontId="4" fillId="25" borderId="0" xfId="0" applyNumberFormat="1" applyFont="1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25" borderId="15" xfId="0" applyFont="1" applyFill="1" applyBorder="1" applyAlignment="1" applyProtection="1">
      <alignment horizontal="left" vertical="center" wrapText="1"/>
      <protection locked="0"/>
    </xf>
    <xf numFmtId="0" fontId="22" fillId="25" borderId="14" xfId="0" applyFont="1" applyFill="1" applyBorder="1" applyAlignment="1" applyProtection="1">
      <alignment horizontal="left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2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4" xfId="0" applyNumberFormat="1" applyFont="1" applyFill="1" applyBorder="1" applyAlignment="1" applyProtection="1">
      <alignment horizontal="center" vertical="center"/>
      <protection locked="0"/>
    </xf>
    <xf numFmtId="2" fontId="22" fillId="25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vertical="center"/>
    </xf>
    <xf numFmtId="2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25" borderId="11" xfId="0" applyFont="1" applyFill="1" applyBorder="1" applyAlignment="1" applyProtection="1">
      <alignment vertical="center" wrapText="1"/>
      <protection locked="0"/>
    </xf>
    <xf numFmtId="0" fontId="12" fillId="25" borderId="14" xfId="0" applyFont="1" applyFill="1" applyBorder="1" applyAlignment="1" applyProtection="1">
      <alignment vertical="center" wrapText="1"/>
      <protection locked="0"/>
    </xf>
    <xf numFmtId="0" fontId="12" fillId="25" borderId="15" xfId="0" applyFont="1" applyFill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2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25" borderId="14" xfId="0" applyNumberFormat="1" applyFont="1" applyFill="1" applyBorder="1" applyAlignment="1" applyProtection="1">
      <alignment horizontal="center" vertical="center" wrapText="1"/>
      <protection locked="0"/>
    </xf>
    <xf numFmtId="2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/>
    </xf>
    <xf numFmtId="0" fontId="22" fillId="25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left" vertical="center" wrapText="1"/>
      <protection locked="0"/>
    </xf>
    <xf numFmtId="0" fontId="15" fillId="25" borderId="15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" fontId="22" fillId="25" borderId="15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Font="1" applyFill="1" applyBorder="1" applyAlignment="1" applyProtection="1">
      <alignment vertical="center" wrapText="1"/>
      <protection locked="0"/>
    </xf>
    <xf numFmtId="0" fontId="22" fillId="25" borderId="14" xfId="0" applyFont="1" applyFill="1" applyBorder="1" applyAlignment="1" applyProtection="1">
      <alignment vertical="center" wrapText="1"/>
      <protection locked="0"/>
    </xf>
    <xf numFmtId="0" fontId="22" fillId="25" borderId="15" xfId="0" applyFont="1" applyFill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ft\Nero\&#1044;&#1086;&#1073;&#1088;&#1110;%20&#1057;&#1093;&#1086;&#1076;&#1080;\&#1058;&#1086;&#1095;&#1085;&#1099;&#1081;%20&#1072;&#1089;&#1089;&#1086;&#1088;&#1090;&#1080;&#1084;&#1077;&#1085;&#109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1\Documents\&#1058;&#1086;&#1095;&#1085;&#1099;&#1081;%20&#1072;&#1089;&#1089;&#1086;&#1088;&#1090;&#1080;&#1084;&#1077;&#1085;&#1090;%20(&#1040;&#1074;&#1090;&#1086;&#1089;&#1086;&#1093;&#1088;&#1072;&#1085;&#1077;&#1085;&#1085;&#1099;&#1081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30;&#1058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веты"/>
      <sheetName val="Сингента"/>
      <sheetName val="Семинис"/>
      <sheetName val="Бейо (3)"/>
      <sheetName val="Нунемс"/>
      <sheetName val="Лист2"/>
      <sheetName val="Семо"/>
      <sheetName val="новое"/>
      <sheetName val="Ассортимент на 2016 год"/>
      <sheetName val="Ассортимент 2018"/>
      <sheetName val="Ассортимент 2018 (2)"/>
      <sheetName val="Надежда"/>
    </sheetNames>
    <sheetDataSet>
      <sheetData sheetId="1">
        <row r="4">
          <cell r="L4">
            <v>10.281622500000001</v>
          </cell>
        </row>
        <row r="5">
          <cell r="L5">
            <v>5.456551200000001</v>
          </cell>
        </row>
        <row r="6">
          <cell r="L6">
            <v>6.4875854</v>
          </cell>
        </row>
        <row r="7">
          <cell r="L7">
            <v>2.65165482</v>
          </cell>
        </row>
        <row r="9">
          <cell r="L9">
            <v>2.5784348400000003</v>
          </cell>
        </row>
        <row r="10">
          <cell r="L10">
            <v>8.268116500000001</v>
          </cell>
        </row>
        <row r="11">
          <cell r="L11">
            <v>18.734248599999997</v>
          </cell>
        </row>
        <row r="12">
          <cell r="L12">
            <v>10.6292896</v>
          </cell>
        </row>
        <row r="13">
          <cell r="L13">
            <v>12.8406944</v>
          </cell>
        </row>
        <row r="14">
          <cell r="L14">
            <v>55.947472</v>
          </cell>
        </row>
        <row r="15">
          <cell r="L15">
            <v>11.0446248</v>
          </cell>
        </row>
        <row r="16">
          <cell r="L16">
            <v>10.022812800000002</v>
          </cell>
        </row>
        <row r="17">
          <cell r="L17">
            <v>8.351155200000001</v>
          </cell>
        </row>
        <row r="19">
          <cell r="L19">
            <v>8.4906684</v>
          </cell>
        </row>
        <row r="20">
          <cell r="L20">
            <v>18.381948</v>
          </cell>
        </row>
        <row r="21">
          <cell r="L21">
            <v>8.06124</v>
          </cell>
        </row>
        <row r="22">
          <cell r="L22">
            <v>11.36917296</v>
          </cell>
        </row>
        <row r="24">
          <cell r="L24">
            <v>7.182912674418605</v>
          </cell>
        </row>
        <row r="26">
          <cell r="L26">
            <v>8.609624759999999</v>
          </cell>
        </row>
        <row r="27">
          <cell r="L27">
            <v>19.116306199999997</v>
          </cell>
        </row>
        <row r="28">
          <cell r="L28">
            <v>12.723403200000002</v>
          </cell>
        </row>
        <row r="29">
          <cell r="L29">
            <v>11.406018600000003</v>
          </cell>
        </row>
        <row r="30">
          <cell r="L30">
            <v>21.14127</v>
          </cell>
        </row>
        <row r="33">
          <cell r="L33">
            <v>13.5415905</v>
          </cell>
        </row>
        <row r="37">
          <cell r="L37">
            <v>13.134630399999999</v>
          </cell>
        </row>
      </sheetData>
      <sheetData sheetId="2">
        <row r="4">
          <cell r="L4">
            <v>13.222439999999997</v>
          </cell>
        </row>
        <row r="5">
          <cell r="L5">
            <v>10.973951999999997</v>
          </cell>
        </row>
        <row r="6">
          <cell r="L6">
            <v>52.07155199999999</v>
          </cell>
        </row>
        <row r="7">
          <cell r="L7">
            <v>10.065600000000002</v>
          </cell>
        </row>
        <row r="8">
          <cell r="L8">
            <v>9.9576</v>
          </cell>
        </row>
        <row r="9">
          <cell r="L9">
            <v>15.69022</v>
          </cell>
        </row>
        <row r="11">
          <cell r="L11">
            <v>6.296256</v>
          </cell>
        </row>
        <row r="12">
          <cell r="L12">
            <v>12.3872</v>
          </cell>
        </row>
        <row r="13">
          <cell r="L13">
            <v>18.23745</v>
          </cell>
        </row>
        <row r="14">
          <cell r="L14">
            <v>19.448319999999995</v>
          </cell>
        </row>
        <row r="15">
          <cell r="L15">
            <v>18.392831999999995</v>
          </cell>
        </row>
        <row r="16">
          <cell r="L16">
            <v>10.312272</v>
          </cell>
        </row>
        <row r="18">
          <cell r="L18">
            <v>5.742</v>
          </cell>
        </row>
        <row r="19">
          <cell r="L19">
            <v>5.916</v>
          </cell>
        </row>
        <row r="20">
          <cell r="L20">
            <v>7.7112</v>
          </cell>
        </row>
        <row r="21">
          <cell r="L21">
            <v>31.8792</v>
          </cell>
        </row>
        <row r="22">
          <cell r="L22">
            <v>63.2016</v>
          </cell>
        </row>
      </sheetData>
      <sheetData sheetId="3">
        <row r="4">
          <cell r="L4">
            <v>7.595</v>
          </cell>
        </row>
        <row r="5">
          <cell r="L5">
            <v>10.13208</v>
          </cell>
        </row>
        <row r="6">
          <cell r="L6">
            <v>9.510480000000001</v>
          </cell>
        </row>
        <row r="7">
          <cell r="L7">
            <v>9.7024</v>
          </cell>
        </row>
        <row r="8">
          <cell r="L8">
            <v>9.114</v>
          </cell>
        </row>
        <row r="9">
          <cell r="L9">
            <v>9.114</v>
          </cell>
        </row>
        <row r="10">
          <cell r="L10">
            <v>7.952</v>
          </cell>
        </row>
        <row r="11">
          <cell r="L11">
            <v>7.952</v>
          </cell>
        </row>
        <row r="12">
          <cell r="L12">
            <v>7.83</v>
          </cell>
        </row>
        <row r="13">
          <cell r="L13">
            <v>9.3992</v>
          </cell>
        </row>
        <row r="14">
          <cell r="L14">
            <v>7.853999999999999</v>
          </cell>
        </row>
        <row r="15">
          <cell r="L15">
            <v>14.925999999999998</v>
          </cell>
        </row>
        <row r="16">
          <cell r="L16">
            <v>8.464</v>
          </cell>
        </row>
        <row r="17">
          <cell r="L17">
            <v>16.0674</v>
          </cell>
        </row>
        <row r="19">
          <cell r="L19">
            <v>16.16</v>
          </cell>
        </row>
        <row r="20">
          <cell r="L20">
            <v>73.57700000000001</v>
          </cell>
        </row>
        <row r="21">
          <cell r="L21">
            <v>16.0674</v>
          </cell>
        </row>
        <row r="23">
          <cell r="L23">
            <v>16.0674</v>
          </cell>
        </row>
        <row r="26">
          <cell r="L26">
            <v>4.128</v>
          </cell>
        </row>
        <row r="27">
          <cell r="L27">
            <v>5.133</v>
          </cell>
        </row>
        <row r="28">
          <cell r="L28">
            <v>6.5175</v>
          </cell>
        </row>
        <row r="29">
          <cell r="L29">
            <v>5.699999999999999</v>
          </cell>
        </row>
        <row r="30">
          <cell r="L30">
            <v>6.32</v>
          </cell>
        </row>
        <row r="32">
          <cell r="L32">
            <v>8.575000000000001</v>
          </cell>
        </row>
      </sheetData>
      <sheetData sheetId="4">
        <row r="4">
          <cell r="L4">
            <v>19.400130000000004</v>
          </cell>
        </row>
        <row r="5">
          <cell r="L5">
            <v>24.678594</v>
          </cell>
        </row>
        <row r="6">
          <cell r="L6">
            <v>13.170648</v>
          </cell>
        </row>
        <row r="7">
          <cell r="L7">
            <v>18.6114456</v>
          </cell>
        </row>
        <row r="8">
          <cell r="L8">
            <v>10.2957228</v>
          </cell>
        </row>
        <row r="10">
          <cell r="L10">
            <v>16.9149112</v>
          </cell>
        </row>
        <row r="11">
          <cell r="L11">
            <v>39.94256</v>
          </cell>
        </row>
        <row r="12">
          <cell r="L12">
            <v>77.96512000000001</v>
          </cell>
        </row>
        <row r="13">
          <cell r="L13">
            <v>13.171051999999998</v>
          </cell>
        </row>
        <row r="14">
          <cell r="L14">
            <v>28.88957</v>
          </cell>
        </row>
        <row r="15">
          <cell r="L15">
            <v>53.859888000000005</v>
          </cell>
        </row>
        <row r="17">
          <cell r="L17">
            <v>17.3687504</v>
          </cell>
        </row>
        <row r="18">
          <cell r="L18">
            <v>15.306719999999997</v>
          </cell>
        </row>
        <row r="19">
          <cell r="L19">
            <v>68.42326500000001</v>
          </cell>
        </row>
        <row r="20">
          <cell r="L20">
            <v>17.37</v>
          </cell>
        </row>
        <row r="21">
          <cell r="L21">
            <v>22.2975</v>
          </cell>
        </row>
        <row r="22">
          <cell r="L22">
            <v>24.948824</v>
          </cell>
        </row>
        <row r="23">
          <cell r="L23">
            <v>20.843999999999998</v>
          </cell>
        </row>
        <row r="24">
          <cell r="L24">
            <v>13.756745999999998</v>
          </cell>
        </row>
        <row r="25">
          <cell r="L25">
            <v>40.17659999999999</v>
          </cell>
        </row>
        <row r="26">
          <cell r="L26">
            <v>10.2731</v>
          </cell>
        </row>
        <row r="27">
          <cell r="L27">
            <v>9.452916</v>
          </cell>
        </row>
        <row r="28">
          <cell r="L28">
            <v>14.927295999999998</v>
          </cell>
        </row>
        <row r="29">
          <cell r="L29">
            <v>15.245999999999999</v>
          </cell>
        </row>
      </sheetData>
      <sheetData sheetId="6">
        <row r="4">
          <cell r="L4">
            <v>8.736</v>
          </cell>
        </row>
        <row r="5">
          <cell r="L5">
            <v>2.8024</v>
          </cell>
        </row>
        <row r="6">
          <cell r="L6">
            <v>7.636800000000001</v>
          </cell>
        </row>
        <row r="7">
          <cell r="L7">
            <v>7.636800000000001</v>
          </cell>
        </row>
        <row r="8">
          <cell r="L8">
            <v>5.36</v>
          </cell>
        </row>
        <row r="9">
          <cell r="L9">
            <v>12.319999999999999</v>
          </cell>
        </row>
        <row r="10">
          <cell r="L10">
            <v>8.96</v>
          </cell>
        </row>
        <row r="12">
          <cell r="L12">
            <v>3.85</v>
          </cell>
        </row>
        <row r="13">
          <cell r="L13">
            <v>5.4495</v>
          </cell>
        </row>
        <row r="14">
          <cell r="L14">
            <v>35.055</v>
          </cell>
        </row>
        <row r="16">
          <cell r="L16">
            <v>3.2832</v>
          </cell>
        </row>
        <row r="17">
          <cell r="L17">
            <v>6.6000000000000005</v>
          </cell>
        </row>
        <row r="19">
          <cell r="L19">
            <v>6.072</v>
          </cell>
        </row>
        <row r="20">
          <cell r="L20">
            <v>5.152799999999999</v>
          </cell>
        </row>
        <row r="21">
          <cell r="L21">
            <v>5.152799999999999</v>
          </cell>
        </row>
        <row r="22">
          <cell r="L22">
            <v>5.152799999999999</v>
          </cell>
        </row>
        <row r="24">
          <cell r="L24">
            <v>5.152799999999999</v>
          </cell>
        </row>
        <row r="28">
          <cell r="L28">
            <v>6.436800000000001</v>
          </cell>
        </row>
        <row r="29">
          <cell r="L29">
            <v>5.152799999999999</v>
          </cell>
        </row>
        <row r="30">
          <cell r="L30">
            <v>6.336</v>
          </cell>
        </row>
        <row r="32">
          <cell r="L32">
            <v>9.408</v>
          </cell>
        </row>
        <row r="33">
          <cell r="L33">
            <v>9.408</v>
          </cell>
        </row>
        <row r="34">
          <cell r="L34">
            <v>2.4320000000000004</v>
          </cell>
        </row>
        <row r="36">
          <cell r="L36">
            <v>6.7728</v>
          </cell>
        </row>
      </sheetData>
      <sheetData sheetId="7">
        <row r="4">
          <cell r="L4">
            <v>8.88</v>
          </cell>
        </row>
        <row r="5">
          <cell r="L5">
            <v>5.52</v>
          </cell>
        </row>
        <row r="6">
          <cell r="L6">
            <v>12.709999999999999</v>
          </cell>
        </row>
        <row r="7">
          <cell r="L7">
            <v>6.552960000000001</v>
          </cell>
        </row>
        <row r="8">
          <cell r="L8">
            <v>5.712</v>
          </cell>
        </row>
        <row r="9">
          <cell r="L9">
            <v>13.366</v>
          </cell>
        </row>
        <row r="10">
          <cell r="L10">
            <v>13.973999999999998</v>
          </cell>
        </row>
        <row r="11">
          <cell r="L11">
            <v>7.3919999999999995</v>
          </cell>
        </row>
        <row r="12">
          <cell r="L12">
            <v>3.5999999999999996</v>
          </cell>
        </row>
        <row r="13">
          <cell r="L13">
            <v>7.5</v>
          </cell>
        </row>
        <row r="14">
          <cell r="L14">
            <v>27.580370400000003</v>
          </cell>
        </row>
        <row r="15">
          <cell r="L15">
            <v>14.579936000000002</v>
          </cell>
        </row>
        <row r="16">
          <cell r="L16">
            <v>27.68192</v>
          </cell>
        </row>
        <row r="17">
          <cell r="L17">
            <v>14.928</v>
          </cell>
        </row>
        <row r="18">
          <cell r="L18">
            <v>18.600645</v>
          </cell>
        </row>
        <row r="19">
          <cell r="L19">
            <v>10.540333250000002</v>
          </cell>
        </row>
        <row r="20">
          <cell r="L20">
            <v>19.5144246</v>
          </cell>
        </row>
        <row r="21">
          <cell r="L21">
            <v>10.945681500000001</v>
          </cell>
        </row>
        <row r="22">
          <cell r="L22">
            <v>23.841542</v>
          </cell>
        </row>
        <row r="23">
          <cell r="L23">
            <v>12.850771</v>
          </cell>
        </row>
        <row r="24">
          <cell r="L24">
            <v>23.1148728</v>
          </cell>
        </row>
        <row r="25">
          <cell r="L25">
            <v>13.046208</v>
          </cell>
        </row>
        <row r="26">
          <cell r="L26">
            <v>13.944</v>
          </cell>
        </row>
        <row r="27">
          <cell r="L27">
            <v>12.608000000000002</v>
          </cell>
        </row>
        <row r="28">
          <cell r="L28">
            <v>12.249</v>
          </cell>
        </row>
        <row r="29">
          <cell r="L29">
            <v>22.338</v>
          </cell>
        </row>
        <row r="30">
          <cell r="L30">
            <v>10.008000000000001</v>
          </cell>
        </row>
        <row r="31">
          <cell r="L31">
            <v>18.352</v>
          </cell>
        </row>
        <row r="32">
          <cell r="L32">
            <v>10.903336</v>
          </cell>
        </row>
        <row r="33">
          <cell r="L33">
            <v>14.251149499999999</v>
          </cell>
        </row>
        <row r="34">
          <cell r="L34">
            <v>14.839544999999998</v>
          </cell>
        </row>
        <row r="35">
          <cell r="L35">
            <v>8.61912</v>
          </cell>
        </row>
        <row r="36">
          <cell r="L36">
            <v>8.080800000000002</v>
          </cell>
        </row>
        <row r="37">
          <cell r="L37">
            <v>32.376000000000005</v>
          </cell>
        </row>
        <row r="38">
          <cell r="L38">
            <v>9.0144</v>
          </cell>
        </row>
        <row r="39">
          <cell r="L39">
            <v>38.456</v>
          </cell>
        </row>
        <row r="41">
          <cell r="L41">
            <v>4.968</v>
          </cell>
        </row>
        <row r="47">
          <cell r="L47">
            <v>7.1608888888888895</v>
          </cell>
        </row>
        <row r="48">
          <cell r="L48">
            <v>31.54444444444444</v>
          </cell>
        </row>
        <row r="49">
          <cell r="L49">
            <v>3.564</v>
          </cell>
        </row>
        <row r="50">
          <cell r="L50">
            <v>23.099999999999994</v>
          </cell>
        </row>
        <row r="51">
          <cell r="L51">
            <v>16.113898799999998</v>
          </cell>
        </row>
        <row r="52">
          <cell r="L52">
            <v>182.66672499999999</v>
          </cell>
        </row>
        <row r="53">
          <cell r="L53">
            <v>14.920079999999999</v>
          </cell>
        </row>
        <row r="54">
          <cell r="L54">
            <v>165.56400000000002</v>
          </cell>
        </row>
        <row r="55">
          <cell r="L55">
            <v>14.920883199999999</v>
          </cell>
        </row>
        <row r="56">
          <cell r="L56">
            <v>167.514122</v>
          </cell>
        </row>
        <row r="57">
          <cell r="L57">
            <v>3.7</v>
          </cell>
        </row>
        <row r="58">
          <cell r="L58">
            <v>23.52</v>
          </cell>
        </row>
        <row r="60">
          <cell r="L60">
            <v>7.887466666666666</v>
          </cell>
        </row>
        <row r="61">
          <cell r="L61">
            <v>15.24</v>
          </cell>
        </row>
        <row r="62">
          <cell r="L62">
            <v>28.39733333333333</v>
          </cell>
        </row>
        <row r="63">
          <cell r="L63">
            <v>7.887466666666666</v>
          </cell>
        </row>
        <row r="64">
          <cell r="L64">
            <v>15.578666666666665</v>
          </cell>
        </row>
        <row r="65">
          <cell r="L65">
            <v>28.39733333333333</v>
          </cell>
        </row>
        <row r="66">
          <cell r="L66">
            <v>8.4272</v>
          </cell>
        </row>
        <row r="67">
          <cell r="L67">
            <v>16.928</v>
          </cell>
        </row>
        <row r="68">
          <cell r="L68">
            <v>31.095999999999997</v>
          </cell>
        </row>
        <row r="69">
          <cell r="L69">
            <v>10.150000000000002</v>
          </cell>
        </row>
        <row r="72">
          <cell r="L72">
            <v>7.887466666666666</v>
          </cell>
        </row>
        <row r="73">
          <cell r="L73">
            <v>15.578666666666665</v>
          </cell>
        </row>
        <row r="74">
          <cell r="L74">
            <v>28.39733333333333</v>
          </cell>
        </row>
        <row r="75">
          <cell r="L75">
            <v>14.419712999999998</v>
          </cell>
        </row>
        <row r="76">
          <cell r="L76">
            <v>62.62272100000001</v>
          </cell>
        </row>
        <row r="77">
          <cell r="L77">
            <v>121.78159800000002</v>
          </cell>
        </row>
        <row r="78">
          <cell r="L78">
            <v>17.354761</v>
          </cell>
        </row>
        <row r="79">
          <cell r="L79">
            <v>81.89296000000002</v>
          </cell>
        </row>
        <row r="80">
          <cell r="L80">
            <v>10.62</v>
          </cell>
        </row>
        <row r="81">
          <cell r="L81">
            <v>44.6329</v>
          </cell>
        </row>
        <row r="82">
          <cell r="L82">
            <v>86.76</v>
          </cell>
        </row>
        <row r="83">
          <cell r="L83">
            <v>10.62</v>
          </cell>
        </row>
        <row r="84">
          <cell r="L84">
            <v>44.6329</v>
          </cell>
        </row>
        <row r="85">
          <cell r="L85">
            <v>86.76</v>
          </cell>
        </row>
        <row r="86">
          <cell r="L86">
            <v>26.679999999999996</v>
          </cell>
        </row>
        <row r="88">
          <cell r="L88">
            <v>16.008499999999998</v>
          </cell>
        </row>
        <row r="89">
          <cell r="L89">
            <v>16.008499999999998</v>
          </cell>
        </row>
        <row r="90">
          <cell r="L90">
            <v>23.160864599999996</v>
          </cell>
        </row>
        <row r="91">
          <cell r="L91">
            <v>21.4610864</v>
          </cell>
        </row>
        <row r="92">
          <cell r="L92">
            <v>16.65558</v>
          </cell>
        </row>
        <row r="93">
          <cell r="L93">
            <v>26.679999999999996</v>
          </cell>
        </row>
        <row r="95">
          <cell r="L95">
            <v>12.74</v>
          </cell>
        </row>
        <row r="96">
          <cell r="L96">
            <v>14.320363200000001</v>
          </cell>
        </row>
        <row r="97">
          <cell r="L97">
            <v>13.797821</v>
          </cell>
        </row>
        <row r="98">
          <cell r="L98">
            <v>14.863199999999997</v>
          </cell>
        </row>
        <row r="100">
          <cell r="L100">
            <v>6.880000000000001</v>
          </cell>
        </row>
        <row r="101">
          <cell r="L101">
            <v>5.44</v>
          </cell>
        </row>
        <row r="102">
          <cell r="L102">
            <v>4.2336</v>
          </cell>
        </row>
        <row r="103">
          <cell r="L103">
            <v>3.042</v>
          </cell>
        </row>
        <row r="109">
          <cell r="L109">
            <v>3.74</v>
          </cell>
        </row>
        <row r="110">
          <cell r="L110">
            <v>17.36</v>
          </cell>
        </row>
        <row r="111">
          <cell r="L111">
            <v>8.664</v>
          </cell>
        </row>
        <row r="112">
          <cell r="L112">
            <v>5.616</v>
          </cell>
        </row>
        <row r="113">
          <cell r="L113">
            <v>6.6000000000000005</v>
          </cell>
        </row>
        <row r="114">
          <cell r="L114">
            <v>6.292800000000001</v>
          </cell>
        </row>
        <row r="115">
          <cell r="L115">
            <v>16.769759999999998</v>
          </cell>
        </row>
        <row r="116">
          <cell r="L116">
            <v>10.752000000000002</v>
          </cell>
        </row>
        <row r="117">
          <cell r="L117">
            <v>3.84</v>
          </cell>
        </row>
        <row r="118">
          <cell r="L118">
            <v>5.37168</v>
          </cell>
        </row>
      </sheetData>
      <sheetData sheetId="8">
        <row r="6">
          <cell r="L6">
            <v>21.779999999999998</v>
          </cell>
        </row>
        <row r="7">
          <cell r="L7">
            <v>11.520000000000001</v>
          </cell>
        </row>
        <row r="10">
          <cell r="L10">
            <v>8.084999999999999</v>
          </cell>
        </row>
        <row r="12">
          <cell r="L12">
            <v>9.072</v>
          </cell>
        </row>
        <row r="13">
          <cell r="L13">
            <v>20.13</v>
          </cell>
        </row>
        <row r="15">
          <cell r="L15">
            <v>9.5676</v>
          </cell>
        </row>
        <row r="16">
          <cell r="L16">
            <v>21.4725</v>
          </cell>
        </row>
        <row r="18">
          <cell r="L18">
            <v>9.02502</v>
          </cell>
        </row>
        <row r="19">
          <cell r="L19">
            <v>8.329999999999998</v>
          </cell>
        </row>
        <row r="20">
          <cell r="L20">
            <v>13.820940799999997</v>
          </cell>
        </row>
        <row r="24">
          <cell r="L24">
            <v>7.641919999999999</v>
          </cell>
        </row>
        <row r="25">
          <cell r="L25">
            <v>31.278399999999998</v>
          </cell>
        </row>
        <row r="26">
          <cell r="L26">
            <v>10.5067392</v>
          </cell>
        </row>
        <row r="27">
          <cell r="L27">
            <v>30.542464000000002</v>
          </cell>
        </row>
        <row r="28">
          <cell r="L28">
            <v>59.16492800000001</v>
          </cell>
        </row>
        <row r="29">
          <cell r="L29">
            <v>8.525184000000001</v>
          </cell>
        </row>
        <row r="30">
          <cell r="L30">
            <v>36.03797999999999</v>
          </cell>
        </row>
        <row r="31">
          <cell r="L31">
            <v>6.6115520000000005</v>
          </cell>
        </row>
        <row r="32">
          <cell r="L32">
            <v>11.303104000000003</v>
          </cell>
        </row>
        <row r="34">
          <cell r="L34">
            <v>13.206528</v>
          </cell>
        </row>
        <row r="35">
          <cell r="L35">
            <v>24.493056000000003</v>
          </cell>
        </row>
        <row r="37">
          <cell r="L37">
            <v>11.277344000000001</v>
          </cell>
        </row>
        <row r="38">
          <cell r="L38">
            <v>21.924356</v>
          </cell>
        </row>
        <row r="40">
          <cell r="L40">
            <v>10.099472800000003</v>
          </cell>
        </row>
        <row r="41">
          <cell r="L41">
            <v>18.374945600000004</v>
          </cell>
        </row>
        <row r="42">
          <cell r="L42">
            <v>9.834</v>
          </cell>
        </row>
        <row r="43">
          <cell r="L43">
            <v>18.0096</v>
          </cell>
        </row>
        <row r="44">
          <cell r="L44">
            <v>8.3083743</v>
          </cell>
        </row>
        <row r="45">
          <cell r="L45">
            <v>15.1671734</v>
          </cell>
        </row>
        <row r="46">
          <cell r="L46">
            <v>10.95744</v>
          </cell>
        </row>
        <row r="47">
          <cell r="L47">
            <v>21.49344</v>
          </cell>
        </row>
        <row r="48">
          <cell r="L48">
            <v>9.984000000000002</v>
          </cell>
        </row>
        <row r="49">
          <cell r="L49">
            <v>23.045999999999996</v>
          </cell>
        </row>
        <row r="50">
          <cell r="L50">
            <v>43.559999999999995</v>
          </cell>
        </row>
        <row r="51">
          <cell r="L51">
            <v>10.457961600000003</v>
          </cell>
        </row>
        <row r="52">
          <cell r="L52">
            <v>20.46</v>
          </cell>
        </row>
        <row r="53">
          <cell r="L53">
            <v>40.120000000000005</v>
          </cell>
        </row>
        <row r="54">
          <cell r="L54">
            <v>11.601743999999998</v>
          </cell>
        </row>
        <row r="55">
          <cell r="L55">
            <v>9.233288000000002</v>
          </cell>
        </row>
        <row r="56">
          <cell r="L56">
            <v>12.249600000000001</v>
          </cell>
        </row>
        <row r="57">
          <cell r="L57">
            <v>10.85</v>
          </cell>
        </row>
        <row r="61">
          <cell r="L61">
            <v>10.354000000000001</v>
          </cell>
        </row>
        <row r="62">
          <cell r="L62">
            <v>2.7510000000000003</v>
          </cell>
        </row>
        <row r="65">
          <cell r="L65">
            <v>11.725620479999998</v>
          </cell>
        </row>
        <row r="66">
          <cell r="L66">
            <v>6.51888</v>
          </cell>
        </row>
        <row r="67">
          <cell r="L67">
            <v>17.951999999999998</v>
          </cell>
        </row>
        <row r="74">
          <cell r="L74">
            <v>7.7259492</v>
          </cell>
        </row>
        <row r="75">
          <cell r="L75">
            <v>20.993164</v>
          </cell>
        </row>
        <row r="76">
          <cell r="L76">
            <v>15.12</v>
          </cell>
        </row>
        <row r="77">
          <cell r="L77">
            <v>5.303999999999999</v>
          </cell>
        </row>
        <row r="81">
          <cell r="L81">
            <v>7.28</v>
          </cell>
        </row>
        <row r="82">
          <cell r="L82">
            <v>28.8</v>
          </cell>
        </row>
        <row r="84">
          <cell r="L84">
            <v>13.463999999999997</v>
          </cell>
        </row>
        <row r="85">
          <cell r="L85">
            <v>7.551501237530938</v>
          </cell>
        </row>
        <row r="86">
          <cell r="L86">
            <v>9.12</v>
          </cell>
        </row>
        <row r="87">
          <cell r="L87">
            <v>12.950000000000001</v>
          </cell>
        </row>
        <row r="89">
          <cell r="L89">
            <v>17.535999999999998</v>
          </cell>
        </row>
        <row r="90">
          <cell r="L90">
            <v>17.535999999999998</v>
          </cell>
        </row>
        <row r="91">
          <cell r="L91">
            <v>23.217749999999995</v>
          </cell>
        </row>
        <row r="92">
          <cell r="L92">
            <v>23.032540800000003</v>
          </cell>
        </row>
        <row r="93">
          <cell r="L93">
            <v>23.113599999999998</v>
          </cell>
        </row>
        <row r="95">
          <cell r="L95">
            <v>19</v>
          </cell>
        </row>
        <row r="96">
          <cell r="L96">
            <v>7.7625438</v>
          </cell>
        </row>
        <row r="97">
          <cell r="L97">
            <v>9.280801904761905</v>
          </cell>
        </row>
        <row r="98">
          <cell r="L98">
            <v>25.17768</v>
          </cell>
        </row>
        <row r="99">
          <cell r="L99">
            <v>36.35929</v>
          </cell>
        </row>
        <row r="101">
          <cell r="L101">
            <v>9.92061</v>
          </cell>
        </row>
        <row r="102">
          <cell r="L102">
            <v>20.414295</v>
          </cell>
        </row>
        <row r="103">
          <cell r="L103">
            <v>37.67136</v>
          </cell>
        </row>
        <row r="104">
          <cell r="L104">
            <v>7.1783515</v>
          </cell>
        </row>
        <row r="105">
          <cell r="L105">
            <v>8.02861184</v>
          </cell>
        </row>
        <row r="106">
          <cell r="L106">
            <v>32.704192</v>
          </cell>
        </row>
        <row r="109">
          <cell r="L109">
            <v>9.33623</v>
          </cell>
        </row>
        <row r="111">
          <cell r="L111">
            <v>13.661999999999999</v>
          </cell>
        </row>
        <row r="112">
          <cell r="L112">
            <v>7.216000000000001</v>
          </cell>
        </row>
        <row r="113">
          <cell r="L113">
            <v>11.661999999999999</v>
          </cell>
        </row>
        <row r="114">
          <cell r="L114">
            <v>27.977500000000003</v>
          </cell>
        </row>
        <row r="115">
          <cell r="L115">
            <v>7.602438628571428</v>
          </cell>
        </row>
        <row r="116">
          <cell r="L116">
            <v>16.523453142857143</v>
          </cell>
        </row>
        <row r="117">
          <cell r="L117">
            <v>7.602438628571428</v>
          </cell>
        </row>
        <row r="118">
          <cell r="L118">
            <v>16.523453142857143</v>
          </cell>
        </row>
        <row r="121">
          <cell r="L121">
            <v>21.932499999999997</v>
          </cell>
        </row>
        <row r="122">
          <cell r="L122">
            <v>16.529039999999995</v>
          </cell>
        </row>
        <row r="123">
          <cell r="L123">
            <v>15.655</v>
          </cell>
        </row>
        <row r="124">
          <cell r="L124">
            <v>18.240028000000002</v>
          </cell>
        </row>
        <row r="125">
          <cell r="L125">
            <v>17.2431</v>
          </cell>
        </row>
        <row r="126">
          <cell r="L126">
            <v>15.603333333333333</v>
          </cell>
        </row>
        <row r="127">
          <cell r="L127">
            <v>12.792</v>
          </cell>
        </row>
        <row r="128">
          <cell r="L128">
            <v>14.2975</v>
          </cell>
        </row>
        <row r="129">
          <cell r="L129">
            <v>12.987000000000002</v>
          </cell>
        </row>
        <row r="130">
          <cell r="L130">
            <v>17.130399999999998</v>
          </cell>
        </row>
        <row r="131">
          <cell r="L131">
            <v>11.55</v>
          </cell>
        </row>
        <row r="132">
          <cell r="L132">
            <v>10.388209999999999</v>
          </cell>
        </row>
        <row r="133">
          <cell r="L133">
            <v>17.05</v>
          </cell>
        </row>
        <row r="134">
          <cell r="L134">
            <v>17.05</v>
          </cell>
        </row>
        <row r="135">
          <cell r="L135">
            <v>8.2304</v>
          </cell>
        </row>
        <row r="136">
          <cell r="L136">
            <v>16.256</v>
          </cell>
        </row>
        <row r="137">
          <cell r="L137">
            <v>29.631999999999998</v>
          </cell>
        </row>
        <row r="140">
          <cell r="L140">
            <v>17.261574999999997</v>
          </cell>
        </row>
        <row r="141">
          <cell r="L141">
            <v>21.759839999999997</v>
          </cell>
        </row>
        <row r="142">
          <cell r="L142">
            <v>23.082479999999997</v>
          </cell>
        </row>
        <row r="143">
          <cell r="L143">
            <v>17.435454</v>
          </cell>
        </row>
        <row r="145">
          <cell r="L145">
            <v>4.802</v>
          </cell>
        </row>
        <row r="146">
          <cell r="L146">
            <v>12.2325</v>
          </cell>
        </row>
        <row r="147">
          <cell r="L147">
            <v>4.8152</v>
          </cell>
        </row>
        <row r="148">
          <cell r="L148">
            <v>7.5120000000000005</v>
          </cell>
        </row>
        <row r="149">
          <cell r="L149">
            <v>6.670628571428571</v>
          </cell>
        </row>
        <row r="150">
          <cell r="L150">
            <v>13.60542857142857</v>
          </cell>
        </row>
      </sheetData>
      <sheetData sheetId="9">
        <row r="3">
          <cell r="L3">
            <v>4.964169999999999</v>
          </cell>
        </row>
        <row r="4">
          <cell r="L4">
            <v>4.53211</v>
          </cell>
        </row>
        <row r="5">
          <cell r="L5">
            <v>6.241482399999999</v>
          </cell>
        </row>
        <row r="6">
          <cell r="L6">
            <v>7.039552</v>
          </cell>
        </row>
        <row r="7">
          <cell r="L7">
            <v>12.159104</v>
          </cell>
        </row>
        <row r="8">
          <cell r="L8">
            <v>12.159104</v>
          </cell>
        </row>
        <row r="9">
          <cell r="L9">
            <v>12.908312999999996</v>
          </cell>
        </row>
        <row r="10">
          <cell r="L10">
            <v>23.114303999999994</v>
          </cell>
        </row>
        <row r="12">
          <cell r="L12">
            <v>9.556799999999999</v>
          </cell>
        </row>
        <row r="13">
          <cell r="L13">
            <v>20.921999999999997</v>
          </cell>
        </row>
        <row r="15">
          <cell r="L15">
            <v>9.965111199999999</v>
          </cell>
        </row>
        <row r="16">
          <cell r="L16">
            <v>12.9792</v>
          </cell>
        </row>
        <row r="17">
          <cell r="L17">
            <v>10.2</v>
          </cell>
        </row>
        <row r="18">
          <cell r="L18">
            <v>9.658503375</v>
          </cell>
        </row>
        <row r="19">
          <cell r="L19">
            <v>39.53469375</v>
          </cell>
        </row>
        <row r="20">
          <cell r="L20">
            <v>9.129</v>
          </cell>
        </row>
        <row r="21">
          <cell r="L21">
            <v>17.693899999999996</v>
          </cell>
        </row>
        <row r="22">
          <cell r="L22">
            <v>12.71</v>
          </cell>
        </row>
        <row r="23">
          <cell r="L23">
            <v>10.56</v>
          </cell>
        </row>
        <row r="25">
          <cell r="L25">
            <v>11.287999999999998</v>
          </cell>
        </row>
        <row r="26">
          <cell r="L26">
            <v>10.9072</v>
          </cell>
        </row>
        <row r="30">
          <cell r="L30">
            <v>9.089424000000001</v>
          </cell>
        </row>
        <row r="35">
          <cell r="L35">
            <v>10.6955432</v>
          </cell>
        </row>
        <row r="37">
          <cell r="L37">
            <v>2.9232</v>
          </cell>
        </row>
        <row r="38">
          <cell r="L38">
            <v>12.11</v>
          </cell>
        </row>
        <row r="39">
          <cell r="L39">
            <v>3.7739999999999996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веты"/>
      <sheetName val="Сингента"/>
      <sheetName val="Семинис"/>
      <sheetName val="Бейо (3)"/>
      <sheetName val="Нунемс"/>
      <sheetName val="Лист2"/>
      <sheetName val="Семо"/>
      <sheetName val="новое"/>
      <sheetName val="Ассортимент на 2016 год"/>
      <sheetName val="Ассортимент 2018"/>
      <sheetName val="Ассортимент 2018 (2)"/>
      <sheetName val="Надежда"/>
    </sheetNames>
    <sheetDataSet>
      <sheetData sheetId="1">
        <row r="34">
          <cell r="L34">
            <v>8.6528712</v>
          </cell>
        </row>
      </sheetData>
      <sheetData sheetId="2">
        <row r="24">
          <cell r="L24">
            <v>5.225</v>
          </cell>
        </row>
      </sheetData>
      <sheetData sheetId="6">
        <row r="31">
          <cell r="L31">
            <v>24</v>
          </cell>
        </row>
      </sheetData>
      <sheetData sheetId="7">
        <row r="70">
          <cell r="L70">
            <v>22.224999999999998</v>
          </cell>
        </row>
        <row r="71">
          <cell r="L71">
            <v>42.35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акети"/>
    </sheetNames>
    <sheetDataSet>
      <sheetData sheetId="0">
        <row r="2">
          <cell r="K2">
            <v>10.472</v>
          </cell>
        </row>
        <row r="3">
          <cell r="K3">
            <v>17.92824</v>
          </cell>
        </row>
        <row r="7">
          <cell r="K7">
            <v>9.2032</v>
          </cell>
        </row>
        <row r="8">
          <cell r="K8">
            <v>14.04836</v>
          </cell>
        </row>
        <row r="9">
          <cell r="K9">
            <v>9.114</v>
          </cell>
        </row>
        <row r="11">
          <cell r="K11">
            <v>9.114</v>
          </cell>
        </row>
        <row r="13">
          <cell r="K13">
            <v>9.114</v>
          </cell>
        </row>
        <row r="16">
          <cell r="K16">
            <v>17.98</v>
          </cell>
        </row>
        <row r="18">
          <cell r="K18">
            <v>19.848000000000003</v>
          </cell>
        </row>
        <row r="20">
          <cell r="K20">
            <v>19.848000000000003</v>
          </cell>
        </row>
        <row r="23">
          <cell r="K23">
            <v>6.548480000000001</v>
          </cell>
        </row>
        <row r="24">
          <cell r="K24">
            <v>6.0799199999999995</v>
          </cell>
        </row>
        <row r="26">
          <cell r="K26">
            <v>5.6168000000000005</v>
          </cell>
        </row>
        <row r="27">
          <cell r="K27">
            <v>5.6168000000000005</v>
          </cell>
        </row>
        <row r="28">
          <cell r="K28">
            <v>6.3104000000000005</v>
          </cell>
        </row>
        <row r="29">
          <cell r="K29">
            <v>6.3104000000000005</v>
          </cell>
        </row>
        <row r="31">
          <cell r="K31">
            <v>6.1248</v>
          </cell>
        </row>
        <row r="32">
          <cell r="K32">
            <v>6.1248</v>
          </cell>
        </row>
        <row r="33">
          <cell r="K33">
            <v>9.9396</v>
          </cell>
        </row>
        <row r="34">
          <cell r="K34">
            <v>7.246799999999999</v>
          </cell>
        </row>
        <row r="35">
          <cell r="K35">
            <v>11.7348</v>
          </cell>
        </row>
        <row r="37">
          <cell r="K37">
            <v>6.3104000000000005</v>
          </cell>
        </row>
        <row r="38">
          <cell r="K38">
            <v>12.684800000000003</v>
          </cell>
        </row>
        <row r="40">
          <cell r="K40">
            <v>12.684800000000003</v>
          </cell>
        </row>
        <row r="41">
          <cell r="K41">
            <v>11.3792</v>
          </cell>
        </row>
        <row r="42">
          <cell r="K42">
            <v>7.2352</v>
          </cell>
        </row>
        <row r="43">
          <cell r="K43">
            <v>14.748000000000001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7"/>
  <sheetViews>
    <sheetView tabSelected="1" view="pageBreakPreview" zoomScale="90" zoomScaleSheetLayoutView="90" zoomScalePageLayoutView="0" workbookViewId="0" topLeftCell="B1">
      <selection activeCell="O5" sqref="O5"/>
    </sheetView>
  </sheetViews>
  <sheetFormatPr defaultColWidth="9.00390625" defaultRowHeight="12.75" outlineLevelRow="2"/>
  <cols>
    <col min="1" max="1" width="9.125" style="2" hidden="1" customWidth="1"/>
    <col min="2" max="2" width="73.125" style="3" customWidth="1"/>
    <col min="3" max="3" width="18.125" style="3" customWidth="1"/>
    <col min="4" max="4" width="13.125" style="19" customWidth="1"/>
    <col min="5" max="5" width="13.125" style="28" customWidth="1"/>
    <col min="6" max="6" width="13.875" style="3" customWidth="1"/>
    <col min="7" max="7" width="13.75390625" style="2" customWidth="1"/>
    <col min="8" max="8" width="10.875" style="2" hidden="1" customWidth="1"/>
    <col min="9" max="9" width="9.125" style="3" hidden="1" customWidth="1"/>
    <col min="10" max="10" width="9.875" style="3" hidden="1" customWidth="1"/>
    <col min="11" max="11" width="10.625" style="3" hidden="1" customWidth="1"/>
    <col min="12" max="12" width="12.25390625" style="3" hidden="1" customWidth="1"/>
    <col min="13" max="13" width="14.75390625" style="147" customWidth="1"/>
    <col min="14" max="15" width="9.625" style="2" bestFit="1" customWidth="1"/>
    <col min="16" max="16384" width="9.125" style="2" customWidth="1"/>
  </cols>
  <sheetData>
    <row r="1" spans="2:250" s="10" customFormat="1" ht="15.75" customHeight="1">
      <c r="B1" s="12"/>
      <c r="C1" s="12"/>
      <c r="D1" s="124"/>
      <c r="E1" s="124"/>
      <c r="F1" s="121"/>
      <c r="G1" s="121"/>
      <c r="H1" s="121"/>
      <c r="I1" s="121"/>
      <c r="J1" s="121"/>
      <c r="K1" s="121"/>
      <c r="L1" s="121"/>
      <c r="M1" s="1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2:250" s="11" customFormat="1" ht="19.5" customHeight="1">
      <c r="B2" s="12"/>
      <c r="C2" s="12"/>
      <c r="D2" s="120"/>
      <c r="E2" s="120"/>
      <c r="F2" s="120"/>
      <c r="G2" s="120"/>
      <c r="H2" s="120"/>
      <c r="I2" s="120"/>
      <c r="J2" s="120"/>
      <c r="K2" s="120"/>
      <c r="L2" s="120"/>
      <c r="M2" s="13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2:250" s="11" customFormat="1" ht="19.5" customHeight="1">
      <c r="B3" s="12"/>
      <c r="C3" s="12"/>
      <c r="D3" s="157"/>
      <c r="E3" s="157"/>
      <c r="F3" s="120"/>
      <c r="G3" s="120"/>
      <c r="H3" s="120"/>
      <c r="I3" s="120"/>
      <c r="J3" s="120"/>
      <c r="K3" s="120"/>
      <c r="L3" s="120"/>
      <c r="M3" s="13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2:250" s="11" customFormat="1" ht="19.5" customHeight="1">
      <c r="B4" s="29"/>
      <c r="C4" s="29"/>
      <c r="D4" s="125"/>
      <c r="E4" s="123"/>
      <c r="F4" s="122"/>
      <c r="G4" s="125"/>
      <c r="H4" s="126"/>
      <c r="I4" s="126"/>
      <c r="J4" s="126"/>
      <c r="K4" s="126"/>
      <c r="L4" s="126"/>
      <c r="M4" s="13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2:251" s="15" customFormat="1" ht="71.25" customHeight="1">
      <c r="B5" s="74" t="s">
        <v>25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137"/>
      <c r="N5" s="6"/>
      <c r="O5" s="6"/>
      <c r="P5" s="6"/>
      <c r="Q5" s="6"/>
      <c r="R5" s="6"/>
      <c r="S5" s="6"/>
      <c r="T5" s="6"/>
      <c r="U5" s="6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2:250" s="9" customFormat="1" ht="78" customHeight="1">
      <c r="B6" s="37" t="s">
        <v>36</v>
      </c>
      <c r="C6" s="37" t="s">
        <v>59</v>
      </c>
      <c r="D6" s="37" t="s">
        <v>96</v>
      </c>
      <c r="E6" s="35" t="s">
        <v>154</v>
      </c>
      <c r="F6" s="38" t="s">
        <v>97</v>
      </c>
      <c r="G6" s="38" t="s">
        <v>155</v>
      </c>
      <c r="H6" s="30"/>
      <c r="I6" s="34"/>
      <c r="J6" s="34"/>
      <c r="K6" s="34"/>
      <c r="L6" s="34"/>
      <c r="M6" s="138" t="s">
        <v>99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2:13" s="6" customFormat="1" ht="20.25">
      <c r="B7" s="39" t="s">
        <v>37</v>
      </c>
      <c r="C7" s="39"/>
      <c r="D7" s="39"/>
      <c r="E7" s="39"/>
      <c r="F7" s="39"/>
      <c r="G7" s="39"/>
      <c r="H7" s="40"/>
      <c r="I7" s="40"/>
      <c r="J7" s="40"/>
      <c r="K7" s="40"/>
      <c r="L7" s="40"/>
      <c r="M7" s="139"/>
    </row>
    <row r="8" spans="2:15" s="6" customFormat="1" ht="18" customHeight="1" outlineLevel="1">
      <c r="B8" s="109" t="s">
        <v>189</v>
      </c>
      <c r="C8" s="108" t="s">
        <v>63</v>
      </c>
      <c r="D8" s="63" t="s">
        <v>47</v>
      </c>
      <c r="E8" s="114">
        <f>'[1]Нунемс'!$L$4</f>
        <v>19.400130000000004</v>
      </c>
      <c r="F8" s="114">
        <f aca="true" t="shared" si="0" ref="F8:F16">E8*0.9</f>
        <v>17.460117000000004</v>
      </c>
      <c r="G8" s="114">
        <f aca="true" t="shared" si="1" ref="G8:L8">E8*0.85</f>
        <v>16.490110500000004</v>
      </c>
      <c r="H8" s="117">
        <f t="shared" si="1"/>
        <v>14.841099450000003</v>
      </c>
      <c r="I8" s="117">
        <f t="shared" si="1"/>
        <v>14.016593925000002</v>
      </c>
      <c r="J8" s="117">
        <f t="shared" si="1"/>
        <v>12.614934532500003</v>
      </c>
      <c r="K8" s="117">
        <f t="shared" si="1"/>
        <v>11.91410483625</v>
      </c>
      <c r="L8" s="117">
        <f t="shared" si="1"/>
        <v>10.722694352625002</v>
      </c>
      <c r="M8" s="140"/>
      <c r="N8" s="32"/>
      <c r="O8" s="32"/>
    </row>
    <row r="9" spans="2:15" s="6" customFormat="1" ht="21.75" customHeight="1" outlineLevel="1">
      <c r="B9" s="109" t="s">
        <v>190</v>
      </c>
      <c r="C9" s="108" t="s">
        <v>62</v>
      </c>
      <c r="D9" s="63" t="s">
        <v>47</v>
      </c>
      <c r="E9" s="114">
        <f>'[1]Ассортимент на 2016 год'!$L$86</f>
        <v>9.12</v>
      </c>
      <c r="F9" s="114">
        <f>E9*0.9</f>
        <v>8.208</v>
      </c>
      <c r="G9" s="114">
        <f aca="true" t="shared" si="2" ref="G9:L9">E9*0.85</f>
        <v>7.751999999999999</v>
      </c>
      <c r="H9" s="117">
        <f t="shared" si="2"/>
        <v>6.9768</v>
      </c>
      <c r="I9" s="117">
        <f t="shared" si="2"/>
        <v>6.589199999999999</v>
      </c>
      <c r="J9" s="117">
        <f t="shared" si="2"/>
        <v>5.93028</v>
      </c>
      <c r="K9" s="117">
        <f t="shared" si="2"/>
        <v>5.600819999999999</v>
      </c>
      <c r="L9" s="117">
        <f t="shared" si="2"/>
        <v>5.040737999999999</v>
      </c>
      <c r="M9" s="140"/>
      <c r="N9" s="32"/>
      <c r="O9" s="32"/>
    </row>
    <row r="10" spans="2:15" s="6" customFormat="1" ht="18.75" customHeight="1" outlineLevel="1">
      <c r="B10" s="109" t="s">
        <v>191</v>
      </c>
      <c r="C10" s="63" t="s">
        <v>61</v>
      </c>
      <c r="D10" s="63" t="s">
        <v>44</v>
      </c>
      <c r="E10" s="114">
        <f>'[1]Семинис'!$L$4</f>
        <v>13.222439999999997</v>
      </c>
      <c r="F10" s="114">
        <f t="shared" si="0"/>
        <v>11.900195999999998</v>
      </c>
      <c r="G10" s="114">
        <f aca="true" t="shared" si="3" ref="G10:G16">E10*0.85</f>
        <v>11.239073999999997</v>
      </c>
      <c r="H10" s="118"/>
      <c r="I10" s="118"/>
      <c r="J10" s="118"/>
      <c r="K10" s="118"/>
      <c r="L10" s="118"/>
      <c r="M10" s="140"/>
      <c r="N10" s="32"/>
      <c r="O10" s="32"/>
    </row>
    <row r="11" spans="2:15" s="6" customFormat="1" ht="18" customHeight="1" outlineLevel="1">
      <c r="B11" s="129" t="s">
        <v>411</v>
      </c>
      <c r="C11" s="116" t="s">
        <v>82</v>
      </c>
      <c r="D11" s="70" t="s">
        <v>47</v>
      </c>
      <c r="E11" s="114">
        <f>'[1]Ассортимент 2018'!$L$5</f>
        <v>6.241482399999999</v>
      </c>
      <c r="F11" s="114">
        <f>E11*0.9</f>
        <v>5.6173341599999995</v>
      </c>
      <c r="G11" s="114">
        <f t="shared" si="3"/>
        <v>5.3052600399999985</v>
      </c>
      <c r="H11" s="117">
        <f>F11*0.85</f>
        <v>4.774734036</v>
      </c>
      <c r="I11" s="117">
        <f>G11*0.85</f>
        <v>4.509471033999999</v>
      </c>
      <c r="J11" s="117">
        <f>H11*0.85</f>
        <v>4.0585239306</v>
      </c>
      <c r="K11" s="117">
        <f>I11*0.85</f>
        <v>3.833050378899999</v>
      </c>
      <c r="L11" s="117">
        <f>J11*0.85</f>
        <v>3.44974534101</v>
      </c>
      <c r="M11" s="140"/>
      <c r="N11" s="32"/>
      <c r="O11" s="32"/>
    </row>
    <row r="12" spans="2:15" s="6" customFormat="1" ht="18.75" outlineLevel="1">
      <c r="B12" s="112" t="s">
        <v>30</v>
      </c>
      <c r="C12" s="108" t="s">
        <v>62</v>
      </c>
      <c r="D12" s="63" t="s">
        <v>47</v>
      </c>
      <c r="E12" s="114">
        <f>'[1]Ассортимент на 2016 год'!$L$84</f>
        <v>13.463999999999997</v>
      </c>
      <c r="F12" s="114">
        <f t="shared" si="0"/>
        <v>12.117599999999998</v>
      </c>
      <c r="G12" s="114">
        <f t="shared" si="3"/>
        <v>11.444399999999996</v>
      </c>
      <c r="H12" s="119"/>
      <c r="I12" s="119"/>
      <c r="J12" s="119"/>
      <c r="K12" s="119"/>
      <c r="L12" s="119"/>
      <c r="M12" s="140"/>
      <c r="N12" s="32"/>
      <c r="O12" s="32"/>
    </row>
    <row r="13" spans="2:15" s="6" customFormat="1" ht="18.75" outlineLevel="1">
      <c r="B13" s="109" t="s">
        <v>192</v>
      </c>
      <c r="C13" s="63" t="s">
        <v>60</v>
      </c>
      <c r="D13" s="63" t="s">
        <v>44</v>
      </c>
      <c r="E13" s="114">
        <f>'[1]Сингента'!$L$4</f>
        <v>10.281622500000001</v>
      </c>
      <c r="F13" s="114">
        <f>E13*0.9</f>
        <v>9.253460250000002</v>
      </c>
      <c r="G13" s="114">
        <f>E13*0.85</f>
        <v>8.739379125000001</v>
      </c>
      <c r="H13" s="119"/>
      <c r="I13" s="119"/>
      <c r="J13" s="119"/>
      <c r="K13" s="119"/>
      <c r="L13" s="119"/>
      <c r="M13" s="140"/>
      <c r="N13" s="32"/>
      <c r="O13" s="32"/>
    </row>
    <row r="14" spans="2:15" s="6" customFormat="1" ht="37.5" outlineLevel="1">
      <c r="B14" s="109" t="s">
        <v>29</v>
      </c>
      <c r="C14" s="108" t="s">
        <v>86</v>
      </c>
      <c r="D14" s="63" t="s">
        <v>47</v>
      </c>
      <c r="E14" s="114">
        <f>'[1]Ассортимент на 2016 год'!$L$87</f>
        <v>12.950000000000001</v>
      </c>
      <c r="F14" s="114">
        <f t="shared" si="0"/>
        <v>11.655000000000001</v>
      </c>
      <c r="G14" s="114">
        <f t="shared" si="3"/>
        <v>11.0075</v>
      </c>
      <c r="H14" s="119"/>
      <c r="I14" s="119"/>
      <c r="J14" s="119"/>
      <c r="K14" s="119"/>
      <c r="L14" s="119"/>
      <c r="M14" s="140"/>
      <c r="N14" s="32"/>
      <c r="O14" s="32"/>
    </row>
    <row r="15" spans="2:15" s="6" customFormat="1" ht="21.75" customHeight="1" outlineLevel="1">
      <c r="B15" s="112" t="s">
        <v>193</v>
      </c>
      <c r="C15" s="108" t="s">
        <v>82</v>
      </c>
      <c r="D15" s="63" t="s">
        <v>48</v>
      </c>
      <c r="E15" s="114">
        <f>'[1]Ассортимент на 2016 год'!$L$85</f>
        <v>7.551501237530938</v>
      </c>
      <c r="F15" s="114">
        <f t="shared" si="0"/>
        <v>6.7963511137778445</v>
      </c>
      <c r="G15" s="114">
        <f t="shared" si="3"/>
        <v>6.418776051901297</v>
      </c>
      <c r="H15" s="114" t="s">
        <v>79</v>
      </c>
      <c r="I15" s="114" t="s">
        <v>79</v>
      </c>
      <c r="J15" s="114" t="s">
        <v>79</v>
      </c>
      <c r="K15" s="114" t="s">
        <v>79</v>
      </c>
      <c r="L15" s="114" t="s">
        <v>79</v>
      </c>
      <c r="M15" s="140"/>
      <c r="N15" s="32"/>
      <c r="O15" s="32"/>
    </row>
    <row r="16" spans="2:15" s="6" customFormat="1" ht="18.75" outlineLevel="1">
      <c r="B16" s="112" t="s">
        <v>194</v>
      </c>
      <c r="C16" s="108" t="s">
        <v>62</v>
      </c>
      <c r="D16" s="63" t="s">
        <v>47</v>
      </c>
      <c r="E16" s="114">
        <f>'[1]новое'!$L$4</f>
        <v>8.88</v>
      </c>
      <c r="F16" s="114">
        <f t="shared" si="0"/>
        <v>7.992000000000001</v>
      </c>
      <c r="G16" s="114">
        <f t="shared" si="3"/>
        <v>7.548</v>
      </c>
      <c r="H16" s="119"/>
      <c r="I16" s="119"/>
      <c r="J16" s="119"/>
      <c r="K16" s="119"/>
      <c r="L16" s="119"/>
      <c r="M16" s="140"/>
      <c r="N16" s="32"/>
      <c r="O16" s="32"/>
    </row>
    <row r="17" spans="2:15" s="6" customFormat="1" ht="20.25">
      <c r="B17" s="39" t="s">
        <v>70</v>
      </c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139"/>
      <c r="N17" s="32"/>
      <c r="O17" s="32"/>
    </row>
    <row r="18" spans="2:15" s="6" customFormat="1" ht="37.5" outlineLevel="1">
      <c r="B18" s="109" t="s">
        <v>195</v>
      </c>
      <c r="C18" s="108" t="s">
        <v>87</v>
      </c>
      <c r="D18" s="70" t="s">
        <v>43</v>
      </c>
      <c r="E18" s="114">
        <f>'[1]Ассортимент на 2016 год'!$L$18</f>
        <v>9.02502</v>
      </c>
      <c r="F18" s="114">
        <f>E18*0.9</f>
        <v>8.122518</v>
      </c>
      <c r="G18" s="114">
        <f>E18*0.85</f>
        <v>7.671266999999999</v>
      </c>
      <c r="H18" s="72"/>
      <c r="I18" s="72"/>
      <c r="J18" s="72"/>
      <c r="K18" s="72"/>
      <c r="L18" s="72"/>
      <c r="M18" s="139"/>
      <c r="N18" s="32"/>
      <c r="O18" s="32"/>
    </row>
    <row r="19" spans="2:15" s="6" customFormat="1" ht="18" customHeight="1" outlineLevel="1">
      <c r="B19" s="183" t="s">
        <v>196</v>
      </c>
      <c r="C19" s="76" t="s">
        <v>62</v>
      </c>
      <c r="D19" s="63" t="s">
        <v>45</v>
      </c>
      <c r="E19" s="114">
        <f>'[1]новое'!$L$5</f>
        <v>5.52</v>
      </c>
      <c r="F19" s="114">
        <f aca="true" t="shared" si="4" ref="F19:F34">E19*0.9</f>
        <v>4.968</v>
      </c>
      <c r="G19" s="114">
        <f aca="true" t="shared" si="5" ref="G19:G34">E19*0.85</f>
        <v>4.691999999999999</v>
      </c>
      <c r="H19" s="114"/>
      <c r="I19" s="114"/>
      <c r="J19" s="114"/>
      <c r="K19" s="114"/>
      <c r="L19" s="114"/>
      <c r="M19" s="139"/>
      <c r="N19" s="32"/>
      <c r="O19" s="32"/>
    </row>
    <row r="20" spans="2:15" s="6" customFormat="1" ht="18.75" outlineLevel="1">
      <c r="B20" s="152"/>
      <c r="C20" s="186"/>
      <c r="D20" s="63" t="s">
        <v>73</v>
      </c>
      <c r="E20" s="114">
        <f>'[1]новое'!$L$6</f>
        <v>12.709999999999999</v>
      </c>
      <c r="F20" s="114">
        <f t="shared" si="4"/>
        <v>11.439</v>
      </c>
      <c r="G20" s="114">
        <f t="shared" si="5"/>
        <v>10.8035</v>
      </c>
      <c r="H20" s="114"/>
      <c r="I20" s="114"/>
      <c r="J20" s="114"/>
      <c r="K20" s="114"/>
      <c r="L20" s="114"/>
      <c r="M20" s="139"/>
      <c r="N20" s="32"/>
      <c r="O20" s="32"/>
    </row>
    <row r="21" spans="2:15" s="6" customFormat="1" ht="18.75" outlineLevel="1">
      <c r="B21" s="130" t="s">
        <v>197</v>
      </c>
      <c r="C21" s="97" t="s">
        <v>65</v>
      </c>
      <c r="D21" s="89" t="s">
        <v>43</v>
      </c>
      <c r="E21" s="115">
        <f>'[1]Бейо (3)'!$L$4</f>
        <v>7.595</v>
      </c>
      <c r="F21" s="115">
        <f t="shared" si="4"/>
        <v>6.8355</v>
      </c>
      <c r="G21" s="115">
        <f t="shared" si="5"/>
        <v>6.455749999999999</v>
      </c>
      <c r="H21" s="72"/>
      <c r="I21" s="72"/>
      <c r="J21" s="72"/>
      <c r="K21" s="72"/>
      <c r="L21" s="72"/>
      <c r="M21" s="139"/>
      <c r="N21" s="32"/>
      <c r="O21" s="32"/>
    </row>
    <row r="22" spans="2:15" s="6" customFormat="1" ht="37.5" outlineLevel="1">
      <c r="B22" s="109" t="s">
        <v>198</v>
      </c>
      <c r="C22" s="63" t="s">
        <v>60</v>
      </c>
      <c r="D22" s="70" t="s">
        <v>43</v>
      </c>
      <c r="E22" s="114">
        <f>'[1]Сингента'!$L$5</f>
        <v>5.456551200000001</v>
      </c>
      <c r="F22" s="114">
        <f t="shared" si="4"/>
        <v>4.9108960800000006</v>
      </c>
      <c r="G22" s="114">
        <f t="shared" si="5"/>
        <v>4.638068520000001</v>
      </c>
      <c r="H22" s="72"/>
      <c r="I22" s="72"/>
      <c r="J22" s="72"/>
      <c r="K22" s="72"/>
      <c r="L22" s="72"/>
      <c r="M22" s="139"/>
      <c r="N22" s="32"/>
      <c r="O22" s="32"/>
    </row>
    <row r="23" spans="2:15" s="6" customFormat="1" ht="18" customHeight="1" outlineLevel="1">
      <c r="B23" s="129" t="s">
        <v>199</v>
      </c>
      <c r="C23" s="116" t="s">
        <v>65</v>
      </c>
      <c r="D23" s="70" t="s">
        <v>43</v>
      </c>
      <c r="E23" s="114">
        <f>'[1]Бейо (3)'!$L$5</f>
        <v>10.13208</v>
      </c>
      <c r="F23" s="114">
        <f t="shared" si="4"/>
        <v>9.118872</v>
      </c>
      <c r="G23" s="114">
        <f t="shared" si="5"/>
        <v>8.612268</v>
      </c>
      <c r="H23" s="72"/>
      <c r="I23" s="72"/>
      <c r="J23" s="72"/>
      <c r="K23" s="72"/>
      <c r="L23" s="72"/>
      <c r="M23" s="139"/>
      <c r="N23" s="32"/>
      <c r="O23" s="32"/>
    </row>
    <row r="24" spans="2:15" s="6" customFormat="1" ht="18" customHeight="1" outlineLevel="1">
      <c r="B24" s="183" t="s">
        <v>200</v>
      </c>
      <c r="C24" s="174" t="s">
        <v>87</v>
      </c>
      <c r="D24" s="70" t="s">
        <v>43</v>
      </c>
      <c r="E24" s="114">
        <f>'[1]Ассортимент на 2016 год'!$L$15</f>
        <v>9.5676</v>
      </c>
      <c r="F24" s="114">
        <f aca="true" t="shared" si="6" ref="F24:F29">E24*0.9</f>
        <v>8.610840000000001</v>
      </c>
      <c r="G24" s="114">
        <f aca="true" t="shared" si="7" ref="G24:G29">E24*0.85</f>
        <v>8.13246</v>
      </c>
      <c r="H24" s="72"/>
      <c r="I24" s="72"/>
      <c r="J24" s="72"/>
      <c r="K24" s="72"/>
      <c r="L24" s="72"/>
      <c r="M24" s="139"/>
      <c r="N24" s="32"/>
      <c r="O24" s="32"/>
    </row>
    <row r="25" spans="2:15" s="6" customFormat="1" ht="18" customHeight="1" outlineLevel="1">
      <c r="B25" s="153"/>
      <c r="C25" s="181"/>
      <c r="D25" s="70" t="s">
        <v>88</v>
      </c>
      <c r="E25" s="114">
        <f>'[1]Ассортимент на 2016 год'!$L$16</f>
        <v>21.4725</v>
      </c>
      <c r="F25" s="114">
        <f t="shared" si="6"/>
        <v>19.32525</v>
      </c>
      <c r="G25" s="114">
        <f t="shared" si="7"/>
        <v>18.251625</v>
      </c>
      <c r="H25" s="72"/>
      <c r="I25" s="72"/>
      <c r="J25" s="72"/>
      <c r="K25" s="72"/>
      <c r="L25" s="72"/>
      <c r="M25" s="139"/>
      <c r="N25" s="32"/>
      <c r="O25" s="32"/>
    </row>
    <row r="26" spans="2:15" s="6" customFormat="1" ht="37.5" outlineLevel="1">
      <c r="B26" s="129" t="s">
        <v>201</v>
      </c>
      <c r="C26" s="116" t="s">
        <v>87</v>
      </c>
      <c r="D26" s="70" t="s">
        <v>43</v>
      </c>
      <c r="E26" s="114">
        <f>'[1]Ассортимент на 2016 год'!$L$10</f>
        <v>8.084999999999999</v>
      </c>
      <c r="F26" s="114">
        <f t="shared" si="6"/>
        <v>7.2764999999999995</v>
      </c>
      <c r="G26" s="114">
        <f t="shared" si="7"/>
        <v>6.872249999999999</v>
      </c>
      <c r="H26" s="72"/>
      <c r="I26" s="72"/>
      <c r="J26" s="72"/>
      <c r="K26" s="72"/>
      <c r="L26" s="72"/>
      <c r="M26" s="139"/>
      <c r="N26" s="32"/>
      <c r="O26" s="32"/>
    </row>
    <row r="27" spans="2:15" s="6" customFormat="1" ht="18" customHeight="1" outlineLevel="1">
      <c r="B27" s="183" t="s">
        <v>410</v>
      </c>
      <c r="C27" s="174" t="s">
        <v>87</v>
      </c>
      <c r="D27" s="70" t="s">
        <v>43</v>
      </c>
      <c r="E27" s="114">
        <f>'[1]Ассортимент на 2016 год'!$L$12</f>
        <v>9.072</v>
      </c>
      <c r="F27" s="114">
        <f t="shared" si="6"/>
        <v>8.1648</v>
      </c>
      <c r="G27" s="114">
        <f t="shared" si="7"/>
        <v>7.711199999999999</v>
      </c>
      <c r="H27" s="72"/>
      <c r="I27" s="72"/>
      <c r="J27" s="72"/>
      <c r="K27" s="72"/>
      <c r="L27" s="72"/>
      <c r="M27" s="139"/>
      <c r="N27" s="32"/>
      <c r="O27" s="32"/>
    </row>
    <row r="28" spans="2:15" s="6" customFormat="1" ht="18" customHeight="1" outlineLevel="1">
      <c r="B28" s="153"/>
      <c r="C28" s="181"/>
      <c r="D28" s="70" t="s">
        <v>88</v>
      </c>
      <c r="E28" s="114">
        <f>'[1]Ассортимент на 2016 год'!$L$13</f>
        <v>20.13</v>
      </c>
      <c r="F28" s="114">
        <f t="shared" si="6"/>
        <v>18.117</v>
      </c>
      <c r="G28" s="114">
        <f t="shared" si="7"/>
        <v>17.1105</v>
      </c>
      <c r="H28" s="72"/>
      <c r="I28" s="72"/>
      <c r="J28" s="72"/>
      <c r="K28" s="72"/>
      <c r="L28" s="72"/>
      <c r="M28" s="139"/>
      <c r="N28" s="32"/>
      <c r="O28" s="32"/>
    </row>
    <row r="29" spans="2:15" s="6" customFormat="1" ht="18.75" outlineLevel="1">
      <c r="B29" s="112" t="s">
        <v>202</v>
      </c>
      <c r="C29" s="108" t="s">
        <v>87</v>
      </c>
      <c r="D29" s="70" t="s">
        <v>43</v>
      </c>
      <c r="E29" s="114">
        <f>'[1]Ассортимент на 2016 год'!$L$19</f>
        <v>8.329999999999998</v>
      </c>
      <c r="F29" s="114">
        <f t="shared" si="6"/>
        <v>7.496999999999999</v>
      </c>
      <c r="G29" s="114">
        <f t="shared" si="7"/>
        <v>7.080499999999998</v>
      </c>
      <c r="H29" s="72"/>
      <c r="I29" s="72"/>
      <c r="J29" s="72"/>
      <c r="K29" s="72"/>
      <c r="L29" s="72"/>
      <c r="M29" s="139"/>
      <c r="N29" s="32"/>
      <c r="O29" s="32"/>
    </row>
    <row r="30" spans="2:15" s="6" customFormat="1" ht="18.75" outlineLevel="1">
      <c r="B30" s="112" t="s">
        <v>203</v>
      </c>
      <c r="C30" s="63" t="s">
        <v>60</v>
      </c>
      <c r="D30" s="70" t="s">
        <v>43</v>
      </c>
      <c r="E30" s="114">
        <f>'[1]новое'!$L$7</f>
        <v>6.552960000000001</v>
      </c>
      <c r="F30" s="114">
        <f t="shared" si="4"/>
        <v>5.897664000000001</v>
      </c>
      <c r="G30" s="114">
        <f t="shared" si="5"/>
        <v>5.570016000000001</v>
      </c>
      <c r="H30" s="72"/>
      <c r="I30" s="72"/>
      <c r="J30" s="72"/>
      <c r="K30" s="72"/>
      <c r="L30" s="72"/>
      <c r="M30" s="139"/>
      <c r="N30" s="32"/>
      <c r="O30" s="32"/>
    </row>
    <row r="31" spans="2:15" s="6" customFormat="1" ht="18" customHeight="1" outlineLevel="1">
      <c r="B31" s="129" t="s">
        <v>204</v>
      </c>
      <c r="C31" s="116" t="s">
        <v>65</v>
      </c>
      <c r="D31" s="70" t="s">
        <v>43</v>
      </c>
      <c r="E31" s="114">
        <f>'[1]Бейо (3)'!$L$6</f>
        <v>9.510480000000001</v>
      </c>
      <c r="F31" s="114">
        <f t="shared" si="4"/>
        <v>8.559432000000001</v>
      </c>
      <c r="G31" s="114">
        <f t="shared" si="5"/>
        <v>8.083908000000001</v>
      </c>
      <c r="H31" s="72"/>
      <c r="I31" s="72"/>
      <c r="J31" s="72"/>
      <c r="K31" s="72"/>
      <c r="L31" s="72"/>
      <c r="M31" s="139"/>
      <c r="N31" s="32"/>
      <c r="O31" s="32"/>
    </row>
    <row r="32" spans="2:15" s="6" customFormat="1" ht="18.75" outlineLevel="1">
      <c r="B32" s="161" t="s">
        <v>24</v>
      </c>
      <c r="C32" s="76" t="s">
        <v>62</v>
      </c>
      <c r="D32" s="70" t="s">
        <v>45</v>
      </c>
      <c r="E32" s="114">
        <f>'[1]новое'!$L$8</f>
        <v>5.712</v>
      </c>
      <c r="F32" s="114">
        <f t="shared" si="4"/>
        <v>5.1408</v>
      </c>
      <c r="G32" s="114">
        <f t="shared" si="5"/>
        <v>4.8552</v>
      </c>
      <c r="H32" s="72"/>
      <c r="I32" s="72"/>
      <c r="J32" s="72"/>
      <c r="K32" s="72"/>
      <c r="L32" s="72"/>
      <c r="M32" s="139"/>
      <c r="N32" s="32"/>
      <c r="O32" s="32"/>
    </row>
    <row r="33" spans="2:15" s="6" customFormat="1" ht="18.75" outlineLevel="1">
      <c r="B33" s="162"/>
      <c r="C33" s="186"/>
      <c r="D33" s="70" t="s">
        <v>73</v>
      </c>
      <c r="E33" s="114">
        <f>'[1]новое'!$L$9</f>
        <v>13.366</v>
      </c>
      <c r="F33" s="114">
        <f t="shared" si="4"/>
        <v>12.0294</v>
      </c>
      <c r="G33" s="114">
        <f t="shared" si="5"/>
        <v>11.361099999999999</v>
      </c>
      <c r="H33" s="72"/>
      <c r="I33" s="72"/>
      <c r="J33" s="72"/>
      <c r="K33" s="72"/>
      <c r="L33" s="72"/>
      <c r="M33" s="139"/>
      <c r="N33" s="32"/>
      <c r="O33" s="32"/>
    </row>
    <row r="34" spans="2:15" s="6" customFormat="1" ht="18.75" outlineLevel="1">
      <c r="B34" s="112" t="s">
        <v>205</v>
      </c>
      <c r="C34" s="63" t="s">
        <v>60</v>
      </c>
      <c r="D34" s="70" t="s">
        <v>43</v>
      </c>
      <c r="E34" s="114">
        <f>'[1]Сингента'!$L$6</f>
        <v>6.4875854</v>
      </c>
      <c r="F34" s="114">
        <f t="shared" si="4"/>
        <v>5.83882686</v>
      </c>
      <c r="G34" s="114">
        <f t="shared" si="5"/>
        <v>5.5144475900000005</v>
      </c>
      <c r="H34" s="72"/>
      <c r="I34" s="72"/>
      <c r="J34" s="72"/>
      <c r="K34" s="72"/>
      <c r="L34" s="72"/>
      <c r="M34" s="139"/>
      <c r="N34" s="32"/>
      <c r="O34" s="32"/>
    </row>
    <row r="35" spans="2:15" s="6" customFormat="1" ht="20.25">
      <c r="B35" s="39" t="s">
        <v>39</v>
      </c>
      <c r="C35" s="39"/>
      <c r="D35" s="39"/>
      <c r="E35" s="39"/>
      <c r="F35" s="39"/>
      <c r="G35" s="39"/>
      <c r="H35" s="40"/>
      <c r="I35" s="40"/>
      <c r="J35" s="40"/>
      <c r="K35" s="40"/>
      <c r="L35" s="40"/>
      <c r="M35" s="139"/>
      <c r="N35" s="32"/>
      <c r="O35" s="32"/>
    </row>
    <row r="36" spans="2:15" s="6" customFormat="1" ht="18" customHeight="1" outlineLevel="1">
      <c r="B36" s="129" t="s">
        <v>206</v>
      </c>
      <c r="C36" s="127" t="s">
        <v>62</v>
      </c>
      <c r="D36" s="70" t="s">
        <v>69</v>
      </c>
      <c r="E36" s="65">
        <f>'[1]Семо'!$L$4</f>
        <v>8.736</v>
      </c>
      <c r="F36" s="71">
        <f aca="true" t="shared" si="8" ref="F36:F41">E36*0.9</f>
        <v>7.862400000000001</v>
      </c>
      <c r="G36" s="71">
        <f aca="true" t="shared" si="9" ref="G36:G41">E36*0.85</f>
        <v>7.4256</v>
      </c>
      <c r="H36" s="65" t="s">
        <v>79</v>
      </c>
      <c r="I36" s="65" t="s">
        <v>79</v>
      </c>
      <c r="J36" s="65" t="s">
        <v>79</v>
      </c>
      <c r="K36" s="65" t="s">
        <v>79</v>
      </c>
      <c r="L36" s="65" t="s">
        <v>79</v>
      </c>
      <c r="M36" s="139"/>
      <c r="N36" s="32"/>
      <c r="O36" s="32"/>
    </row>
    <row r="37" spans="2:15" s="6" customFormat="1" ht="37.5" outlineLevel="1">
      <c r="B37" s="112" t="s">
        <v>207</v>
      </c>
      <c r="C37" s="108" t="s">
        <v>62</v>
      </c>
      <c r="D37" s="70" t="s">
        <v>69</v>
      </c>
      <c r="E37" s="65">
        <f>'[1]новое'!$L$10</f>
        <v>13.973999999999998</v>
      </c>
      <c r="F37" s="71">
        <f t="shared" si="8"/>
        <v>12.5766</v>
      </c>
      <c r="G37" s="71">
        <f t="shared" si="9"/>
        <v>11.877899999999999</v>
      </c>
      <c r="H37" s="65" t="s">
        <v>79</v>
      </c>
      <c r="I37" s="65" t="s">
        <v>79</v>
      </c>
      <c r="J37" s="65" t="s">
        <v>79</v>
      </c>
      <c r="K37" s="65" t="s">
        <v>79</v>
      </c>
      <c r="L37" s="65" t="s">
        <v>79</v>
      </c>
      <c r="M37" s="139"/>
      <c r="N37" s="32"/>
      <c r="O37" s="32"/>
    </row>
    <row r="38" spans="2:15" s="6" customFormat="1" ht="37.5" outlineLevel="1">
      <c r="B38" s="112" t="s">
        <v>208</v>
      </c>
      <c r="C38" s="108" t="s">
        <v>62</v>
      </c>
      <c r="D38" s="70" t="s">
        <v>69</v>
      </c>
      <c r="E38" s="65">
        <f>'[1]новое'!$L$11</f>
        <v>7.3919999999999995</v>
      </c>
      <c r="F38" s="71">
        <f t="shared" si="8"/>
        <v>6.6528</v>
      </c>
      <c r="G38" s="71">
        <f t="shared" si="9"/>
        <v>6.283199999999999</v>
      </c>
      <c r="H38" s="65" t="s">
        <v>79</v>
      </c>
      <c r="I38" s="65" t="s">
        <v>79</v>
      </c>
      <c r="J38" s="65" t="s">
        <v>79</v>
      </c>
      <c r="K38" s="65" t="s">
        <v>79</v>
      </c>
      <c r="L38" s="65" t="s">
        <v>79</v>
      </c>
      <c r="M38" s="139"/>
      <c r="N38" s="32"/>
      <c r="O38" s="32"/>
    </row>
    <row r="39" spans="2:15" s="6" customFormat="1" ht="18" customHeight="1" outlineLevel="1">
      <c r="B39" s="161" t="s">
        <v>412</v>
      </c>
      <c r="C39" s="163" t="s">
        <v>82</v>
      </c>
      <c r="D39" s="94" t="s">
        <v>69</v>
      </c>
      <c r="E39" s="65">
        <f>'[1]Ассортимент 2018'!$L$6</f>
        <v>7.039552</v>
      </c>
      <c r="F39" s="71">
        <f t="shared" si="8"/>
        <v>6.335596799999999</v>
      </c>
      <c r="G39" s="71">
        <f t="shared" si="9"/>
        <v>5.9836192</v>
      </c>
      <c r="H39" s="65" t="s">
        <v>79</v>
      </c>
      <c r="I39" s="65" t="s">
        <v>79</v>
      </c>
      <c r="J39" s="65" t="s">
        <v>79</v>
      </c>
      <c r="K39" s="65" t="s">
        <v>79</v>
      </c>
      <c r="L39" s="65" t="s">
        <v>79</v>
      </c>
      <c r="M39" s="139"/>
      <c r="N39" s="32"/>
      <c r="O39" s="32"/>
    </row>
    <row r="40" spans="2:15" s="6" customFormat="1" ht="18.75" outlineLevel="1">
      <c r="B40" s="162"/>
      <c r="C40" s="154"/>
      <c r="D40" s="70" t="s">
        <v>47</v>
      </c>
      <c r="E40" s="65">
        <f>'[1]Ассортимент 2018'!$L$7</f>
        <v>12.159104</v>
      </c>
      <c r="F40" s="71">
        <f t="shared" si="8"/>
        <v>10.943193599999999</v>
      </c>
      <c r="G40" s="71">
        <f t="shared" si="9"/>
        <v>10.3352384</v>
      </c>
      <c r="H40" s="65" t="s">
        <v>79</v>
      </c>
      <c r="I40" s="65" t="s">
        <v>79</v>
      </c>
      <c r="J40" s="65" t="s">
        <v>79</v>
      </c>
      <c r="K40" s="65" t="s">
        <v>79</v>
      </c>
      <c r="L40" s="65" t="s">
        <v>79</v>
      </c>
      <c r="M40" s="139"/>
      <c r="N40" s="32"/>
      <c r="O40" s="32"/>
    </row>
    <row r="41" spans="2:15" s="6" customFormat="1" ht="22.5" customHeight="1" outlineLevel="1">
      <c r="B41" s="111" t="s">
        <v>413</v>
      </c>
      <c r="C41" s="95" t="s">
        <v>82</v>
      </c>
      <c r="D41" s="94" t="s">
        <v>69</v>
      </c>
      <c r="E41" s="65">
        <f>'[1]Ассортимент 2018'!$L$8</f>
        <v>12.159104</v>
      </c>
      <c r="F41" s="71">
        <f t="shared" si="8"/>
        <v>10.943193599999999</v>
      </c>
      <c r="G41" s="71">
        <f t="shared" si="9"/>
        <v>10.3352384</v>
      </c>
      <c r="H41" s="65" t="s">
        <v>79</v>
      </c>
      <c r="I41" s="65" t="s">
        <v>79</v>
      </c>
      <c r="J41" s="65" t="s">
        <v>79</v>
      </c>
      <c r="K41" s="65" t="s">
        <v>79</v>
      </c>
      <c r="L41" s="65" t="s">
        <v>79</v>
      </c>
      <c r="M41" s="139"/>
      <c r="N41" s="32"/>
      <c r="O41" s="32"/>
    </row>
    <row r="42" spans="2:15" s="6" customFormat="1" ht="20.25">
      <c r="B42" s="39" t="s">
        <v>72</v>
      </c>
      <c r="C42" s="39"/>
      <c r="D42" s="39"/>
      <c r="E42" s="39"/>
      <c r="F42" s="39"/>
      <c r="G42" s="39"/>
      <c r="H42" s="40"/>
      <c r="I42" s="40"/>
      <c r="J42" s="40"/>
      <c r="K42" s="40"/>
      <c r="L42" s="40"/>
      <c r="M42" s="139"/>
      <c r="N42" s="32"/>
      <c r="O42" s="32"/>
    </row>
    <row r="43" spans="2:15" s="6" customFormat="1" ht="18" customHeight="1" outlineLevel="1">
      <c r="B43" s="161" t="s">
        <v>209</v>
      </c>
      <c r="C43" s="131" t="s">
        <v>60</v>
      </c>
      <c r="D43" s="70" t="s">
        <v>48</v>
      </c>
      <c r="E43" s="65">
        <f>'[1]Сингента'!$L$7</f>
        <v>2.65165482</v>
      </c>
      <c r="F43" s="71">
        <f aca="true" t="shared" si="10" ref="F43:F48">E43*0.9</f>
        <v>2.386489338</v>
      </c>
      <c r="G43" s="71">
        <f aca="true" t="shared" si="11" ref="G43:G48">E43*0.85</f>
        <v>2.253906597</v>
      </c>
      <c r="H43" s="72"/>
      <c r="I43" s="72"/>
      <c r="J43" s="72"/>
      <c r="K43" s="72"/>
      <c r="L43" s="72"/>
      <c r="M43" s="139"/>
      <c r="N43" s="32"/>
      <c r="O43" s="32"/>
    </row>
    <row r="44" spans="2:15" s="6" customFormat="1" ht="18" customHeight="1" outlineLevel="1">
      <c r="B44" s="75"/>
      <c r="C44" s="132"/>
      <c r="D44" s="70" t="s">
        <v>57</v>
      </c>
      <c r="E44" s="81" t="s">
        <v>79</v>
      </c>
      <c r="F44" s="81" t="s">
        <v>79</v>
      </c>
      <c r="G44" s="81" t="s">
        <v>79</v>
      </c>
      <c r="H44" s="81" t="s">
        <v>79</v>
      </c>
      <c r="I44" s="81" t="s">
        <v>79</v>
      </c>
      <c r="J44" s="81" t="s">
        <v>79</v>
      </c>
      <c r="K44" s="81" t="s">
        <v>79</v>
      </c>
      <c r="L44" s="81" t="s">
        <v>79</v>
      </c>
      <c r="M44" s="139"/>
      <c r="N44" s="32"/>
      <c r="O44" s="32"/>
    </row>
    <row r="45" spans="2:15" s="6" customFormat="1" ht="18" customHeight="1" outlineLevel="1">
      <c r="B45" s="161" t="s">
        <v>210</v>
      </c>
      <c r="C45" s="174" t="s">
        <v>60</v>
      </c>
      <c r="D45" s="94" t="s">
        <v>48</v>
      </c>
      <c r="E45" s="81">
        <f>'[1]Сингента'!$L$9</f>
        <v>2.5784348400000003</v>
      </c>
      <c r="F45" s="86">
        <f t="shared" si="10"/>
        <v>2.3205913560000004</v>
      </c>
      <c r="G45" s="86">
        <f t="shared" si="11"/>
        <v>2.1916696140000003</v>
      </c>
      <c r="H45" s="72"/>
      <c r="I45" s="72"/>
      <c r="J45" s="72"/>
      <c r="K45" s="72"/>
      <c r="L45" s="72"/>
      <c r="M45" s="139"/>
      <c r="N45" s="32"/>
      <c r="O45" s="32"/>
    </row>
    <row r="46" spans="2:15" s="6" customFormat="1" ht="18.75" outlineLevel="1">
      <c r="B46" s="162"/>
      <c r="C46" s="182"/>
      <c r="D46" s="70" t="s">
        <v>57</v>
      </c>
      <c r="E46" s="81">
        <f>'[1]Сингента'!$L$10</f>
        <v>8.268116500000001</v>
      </c>
      <c r="F46" s="86">
        <f t="shared" si="10"/>
        <v>7.441304850000002</v>
      </c>
      <c r="G46" s="86">
        <f t="shared" si="11"/>
        <v>7.027899025000001</v>
      </c>
      <c r="H46" s="72"/>
      <c r="I46" s="72"/>
      <c r="J46" s="72"/>
      <c r="K46" s="72"/>
      <c r="L46" s="72"/>
      <c r="M46" s="139"/>
      <c r="N46" s="32"/>
      <c r="O46" s="32"/>
    </row>
    <row r="47" spans="2:15" s="6" customFormat="1" ht="18" customHeight="1" outlineLevel="1">
      <c r="B47" s="183" t="s">
        <v>211</v>
      </c>
      <c r="C47" s="174" t="s">
        <v>62</v>
      </c>
      <c r="D47" s="94" t="s">
        <v>84</v>
      </c>
      <c r="E47" s="81">
        <f>'[1]новое'!$L$12</f>
        <v>3.5999999999999996</v>
      </c>
      <c r="F47" s="86">
        <f t="shared" si="10"/>
        <v>3.2399999999999998</v>
      </c>
      <c r="G47" s="86">
        <f t="shared" si="11"/>
        <v>3.0599999999999996</v>
      </c>
      <c r="H47" s="72"/>
      <c r="I47" s="72"/>
      <c r="J47" s="72"/>
      <c r="K47" s="72"/>
      <c r="L47" s="72"/>
      <c r="M47" s="139"/>
      <c r="N47" s="32"/>
      <c r="O47" s="32"/>
    </row>
    <row r="48" spans="2:15" s="6" customFormat="1" ht="18" customHeight="1" outlineLevel="1">
      <c r="B48" s="153"/>
      <c r="C48" s="181"/>
      <c r="D48" s="94" t="s">
        <v>73</v>
      </c>
      <c r="E48" s="81">
        <f>'[1]новое'!$L$13</f>
        <v>7.5</v>
      </c>
      <c r="F48" s="86">
        <f t="shared" si="10"/>
        <v>6.75</v>
      </c>
      <c r="G48" s="86">
        <f t="shared" si="11"/>
        <v>6.375</v>
      </c>
      <c r="H48" s="72"/>
      <c r="I48" s="72"/>
      <c r="J48" s="72"/>
      <c r="K48" s="72"/>
      <c r="L48" s="72"/>
      <c r="M48" s="139"/>
      <c r="N48" s="32"/>
      <c r="O48" s="32"/>
    </row>
    <row r="49" spans="2:15" s="6" customFormat="1" ht="20.25">
      <c r="B49" s="39" t="s">
        <v>74</v>
      </c>
      <c r="C49" s="39"/>
      <c r="D49" s="39"/>
      <c r="E49" s="39"/>
      <c r="F49" s="39"/>
      <c r="G49" s="39"/>
      <c r="H49" s="40"/>
      <c r="I49" s="40"/>
      <c r="J49" s="40"/>
      <c r="K49" s="40"/>
      <c r="L49" s="40"/>
      <c r="M49" s="139"/>
      <c r="N49" s="32"/>
      <c r="O49" s="32"/>
    </row>
    <row r="50" spans="2:15" s="6" customFormat="1" ht="18.75" outlineLevel="1">
      <c r="B50" s="183" t="s">
        <v>31</v>
      </c>
      <c r="C50" s="163" t="s">
        <v>86</v>
      </c>
      <c r="D50" s="70" t="s">
        <v>69</v>
      </c>
      <c r="E50" s="81">
        <f>'[1]Ассортимент на 2016 год'!$L$7</f>
        <v>11.520000000000001</v>
      </c>
      <c r="F50" s="71">
        <f aca="true" t="shared" si="12" ref="F50:F55">E50*0.9</f>
        <v>10.368000000000002</v>
      </c>
      <c r="G50" s="71">
        <f aca="true" t="shared" si="13" ref="G50:G55">E50*0.85</f>
        <v>9.792000000000002</v>
      </c>
      <c r="H50" s="71"/>
      <c r="I50" s="71"/>
      <c r="J50" s="71"/>
      <c r="K50" s="71"/>
      <c r="L50" s="71"/>
      <c r="M50" s="139"/>
      <c r="N50" s="32"/>
      <c r="O50" s="32"/>
    </row>
    <row r="51" spans="2:15" s="6" customFormat="1" ht="18.75" outlineLevel="1">
      <c r="B51" s="152"/>
      <c r="C51" s="180" t="s">
        <v>86</v>
      </c>
      <c r="D51" s="70" t="s">
        <v>47</v>
      </c>
      <c r="E51" s="81">
        <f>'[1]Ассортимент на 2016 год'!$L$6</f>
        <v>21.779999999999998</v>
      </c>
      <c r="F51" s="71">
        <f t="shared" si="12"/>
        <v>19.601999999999997</v>
      </c>
      <c r="G51" s="71">
        <f t="shared" si="13"/>
        <v>18.512999999999998</v>
      </c>
      <c r="H51" s="71"/>
      <c r="I51" s="71"/>
      <c r="J51" s="71"/>
      <c r="K51" s="71"/>
      <c r="L51" s="71"/>
      <c r="M51" s="139"/>
      <c r="N51" s="32"/>
      <c r="O51" s="32"/>
    </row>
    <row r="52" spans="2:15" s="6" customFormat="1" ht="18" customHeight="1" outlineLevel="1">
      <c r="B52" s="161" t="s">
        <v>212</v>
      </c>
      <c r="C52" s="163" t="s">
        <v>63</v>
      </c>
      <c r="D52" s="70" t="s">
        <v>69</v>
      </c>
      <c r="E52" s="81">
        <f>'[1]новое'!$L$17</f>
        <v>14.928</v>
      </c>
      <c r="F52" s="71">
        <f t="shared" si="12"/>
        <v>13.435200000000002</v>
      </c>
      <c r="G52" s="71">
        <f t="shared" si="13"/>
        <v>12.6888</v>
      </c>
      <c r="H52" s="71"/>
      <c r="I52" s="71"/>
      <c r="J52" s="71"/>
      <c r="K52" s="71"/>
      <c r="L52" s="71"/>
      <c r="M52" s="139"/>
      <c r="N52" s="32"/>
      <c r="O52" s="32"/>
    </row>
    <row r="53" spans="2:15" s="6" customFormat="1" ht="18" customHeight="1" outlineLevel="1">
      <c r="B53" s="162"/>
      <c r="C53" s="180"/>
      <c r="D53" s="70" t="s">
        <v>47</v>
      </c>
      <c r="E53" s="81">
        <f>'[1]новое'!$L$16</f>
        <v>27.68192</v>
      </c>
      <c r="F53" s="71">
        <f t="shared" si="12"/>
        <v>24.913728000000003</v>
      </c>
      <c r="G53" s="71">
        <f t="shared" si="13"/>
        <v>23.529632</v>
      </c>
      <c r="H53" s="71"/>
      <c r="I53" s="71"/>
      <c r="J53" s="71"/>
      <c r="K53" s="71"/>
      <c r="L53" s="71"/>
      <c r="M53" s="139"/>
      <c r="N53" s="32"/>
      <c r="O53" s="32"/>
    </row>
    <row r="54" spans="2:15" s="6" customFormat="1" ht="18" customHeight="1" outlineLevel="1">
      <c r="B54" s="161" t="s">
        <v>213</v>
      </c>
      <c r="C54" s="163" t="s">
        <v>82</v>
      </c>
      <c r="D54" s="70" t="s">
        <v>69</v>
      </c>
      <c r="E54" s="65">
        <f>'[1]новое'!$L$15</f>
        <v>14.579936000000002</v>
      </c>
      <c r="F54" s="71">
        <f t="shared" si="12"/>
        <v>13.121942400000002</v>
      </c>
      <c r="G54" s="71">
        <f t="shared" si="13"/>
        <v>12.392945600000001</v>
      </c>
      <c r="H54" s="85"/>
      <c r="I54" s="85"/>
      <c r="J54" s="85"/>
      <c r="K54" s="85"/>
      <c r="L54" s="85"/>
      <c r="M54" s="139"/>
      <c r="N54" s="32"/>
      <c r="O54" s="32"/>
    </row>
    <row r="55" spans="2:15" s="6" customFormat="1" ht="18" customHeight="1" outlineLevel="1">
      <c r="B55" s="162"/>
      <c r="C55" s="180"/>
      <c r="D55" s="70" t="s">
        <v>47</v>
      </c>
      <c r="E55" s="65">
        <f>'[1]новое'!$L$14</f>
        <v>27.580370400000003</v>
      </c>
      <c r="F55" s="71">
        <f t="shared" si="12"/>
        <v>24.822333360000002</v>
      </c>
      <c r="G55" s="71">
        <f t="shared" si="13"/>
        <v>23.443314840000003</v>
      </c>
      <c r="H55" s="85"/>
      <c r="I55" s="85"/>
      <c r="J55" s="85"/>
      <c r="K55" s="85"/>
      <c r="L55" s="85"/>
      <c r="M55" s="139"/>
      <c r="N55" s="32"/>
      <c r="O55" s="32"/>
    </row>
    <row r="56" spans="2:15" s="6" customFormat="1" ht="20.25">
      <c r="B56" s="39" t="s">
        <v>40</v>
      </c>
      <c r="C56" s="39"/>
      <c r="D56" s="39"/>
      <c r="E56" s="39"/>
      <c r="F56" s="39"/>
      <c r="G56" s="39"/>
      <c r="H56" s="40"/>
      <c r="I56" s="40"/>
      <c r="J56" s="40"/>
      <c r="K56" s="40"/>
      <c r="L56" s="40"/>
      <c r="M56" s="139"/>
      <c r="N56" s="32"/>
      <c r="O56" s="32"/>
    </row>
    <row r="57" spans="2:15" s="6" customFormat="1" ht="18.75" outlineLevel="1">
      <c r="B57" s="129" t="s">
        <v>214</v>
      </c>
      <c r="C57" s="78" t="s">
        <v>63</v>
      </c>
      <c r="D57" s="78" t="s">
        <v>69</v>
      </c>
      <c r="E57" s="113">
        <f>'[1]новое'!$L$33</f>
        <v>14.251149499999999</v>
      </c>
      <c r="F57" s="113">
        <f>E57*0.9</f>
        <v>12.82603455</v>
      </c>
      <c r="G57" s="113">
        <f>E57*0.85</f>
        <v>12.113477074999999</v>
      </c>
      <c r="H57" s="113"/>
      <c r="I57" s="113"/>
      <c r="J57" s="113"/>
      <c r="K57" s="113"/>
      <c r="L57" s="113"/>
      <c r="M57" s="139"/>
      <c r="N57" s="32"/>
      <c r="O57" s="32"/>
    </row>
    <row r="58" spans="2:15" s="6" customFormat="1" ht="18.75" customHeight="1" outlineLevel="1">
      <c r="B58" s="183" t="s">
        <v>14</v>
      </c>
      <c r="C58" s="174" t="s">
        <v>60</v>
      </c>
      <c r="D58" s="70" t="s">
        <v>69</v>
      </c>
      <c r="E58" s="71">
        <f>'[1]Ассортимент на 2016 год'!$L$40</f>
        <v>10.099472800000003</v>
      </c>
      <c r="F58" s="71">
        <f aca="true" t="shared" si="14" ref="F58:F65">E58*0.9</f>
        <v>9.089525520000002</v>
      </c>
      <c r="G58" s="71">
        <f aca="true" t="shared" si="15" ref="G58:G65">E58*0.85</f>
        <v>8.584551880000003</v>
      </c>
      <c r="H58" s="71"/>
      <c r="I58" s="71"/>
      <c r="J58" s="71"/>
      <c r="K58" s="71"/>
      <c r="L58" s="71"/>
      <c r="M58" s="139"/>
      <c r="N58" s="32"/>
      <c r="O58" s="32"/>
    </row>
    <row r="59" spans="2:15" s="6" customFormat="1" ht="18.75" customHeight="1" outlineLevel="1">
      <c r="B59" s="152"/>
      <c r="C59" s="182"/>
      <c r="D59" s="70" t="s">
        <v>47</v>
      </c>
      <c r="E59" s="71">
        <f>'[1]Ассортимент на 2016 год'!$L$41</f>
        <v>18.374945600000004</v>
      </c>
      <c r="F59" s="71">
        <f t="shared" si="14"/>
        <v>16.537451040000004</v>
      </c>
      <c r="G59" s="71">
        <f t="shared" si="15"/>
        <v>15.618703760000002</v>
      </c>
      <c r="H59" s="71"/>
      <c r="I59" s="71"/>
      <c r="J59" s="71"/>
      <c r="K59" s="71"/>
      <c r="L59" s="71"/>
      <c r="M59" s="139"/>
      <c r="N59" s="32"/>
      <c r="O59" s="32"/>
    </row>
    <row r="60" spans="2:15" s="6" customFormat="1" ht="18.75" customHeight="1" outlineLevel="1">
      <c r="B60" s="183" t="s">
        <v>32</v>
      </c>
      <c r="C60" s="174" t="s">
        <v>90</v>
      </c>
      <c r="D60" s="70" t="s">
        <v>69</v>
      </c>
      <c r="E60" s="71">
        <f>'[1]Ассортимент на 2016 год'!$L$42</f>
        <v>9.834</v>
      </c>
      <c r="F60" s="71">
        <f t="shared" si="14"/>
        <v>8.8506</v>
      </c>
      <c r="G60" s="71">
        <f t="shared" si="15"/>
        <v>8.3589</v>
      </c>
      <c r="H60" s="71"/>
      <c r="I60" s="71"/>
      <c r="J60" s="71"/>
      <c r="K60" s="71"/>
      <c r="L60" s="71"/>
      <c r="M60" s="139"/>
      <c r="N60" s="32"/>
      <c r="O60" s="32"/>
    </row>
    <row r="61" spans="2:15" s="6" customFormat="1" ht="18.75" customHeight="1" outlineLevel="1">
      <c r="B61" s="152"/>
      <c r="C61" s="182"/>
      <c r="D61" s="70" t="s">
        <v>47</v>
      </c>
      <c r="E61" s="71">
        <f>'[1]Ассортимент на 2016 год'!$L$43</f>
        <v>18.0096</v>
      </c>
      <c r="F61" s="71">
        <f t="shared" si="14"/>
        <v>16.20864</v>
      </c>
      <c r="G61" s="71">
        <f t="shared" si="15"/>
        <v>15.308159999999999</v>
      </c>
      <c r="H61" s="71"/>
      <c r="I61" s="71"/>
      <c r="J61" s="71"/>
      <c r="K61" s="71"/>
      <c r="L61" s="71"/>
      <c r="M61" s="139"/>
      <c r="N61" s="32"/>
      <c r="O61" s="32"/>
    </row>
    <row r="62" spans="2:15" s="6" customFormat="1" ht="18" customHeight="1" outlineLevel="1">
      <c r="B62" s="183" t="s">
        <v>215</v>
      </c>
      <c r="C62" s="155" t="s">
        <v>60</v>
      </c>
      <c r="D62" s="70" t="s">
        <v>69</v>
      </c>
      <c r="E62" s="65">
        <f>'[1]Ассортимент на 2016 год'!$L$31</f>
        <v>6.6115520000000005</v>
      </c>
      <c r="F62" s="71">
        <f t="shared" si="14"/>
        <v>5.950396800000001</v>
      </c>
      <c r="G62" s="71">
        <f t="shared" si="15"/>
        <v>5.6198192</v>
      </c>
      <c r="H62" s="71"/>
      <c r="I62" s="71"/>
      <c r="J62" s="71"/>
      <c r="K62" s="71"/>
      <c r="L62" s="71"/>
      <c r="M62" s="139"/>
      <c r="N62" s="32"/>
      <c r="O62" s="32"/>
    </row>
    <row r="63" spans="2:15" s="6" customFormat="1" ht="18.75" customHeight="1" outlineLevel="1">
      <c r="B63" s="153"/>
      <c r="C63" s="156"/>
      <c r="D63" s="94" t="s">
        <v>47</v>
      </c>
      <c r="E63" s="86">
        <f>'[1]Ассортимент на 2016 год'!$L$32</f>
        <v>11.303104000000003</v>
      </c>
      <c r="F63" s="86">
        <f t="shared" si="14"/>
        <v>10.172793600000002</v>
      </c>
      <c r="G63" s="86">
        <f t="shared" si="15"/>
        <v>9.607638400000003</v>
      </c>
      <c r="H63" s="86"/>
      <c r="I63" s="86"/>
      <c r="J63" s="86"/>
      <c r="K63" s="86"/>
      <c r="L63" s="86"/>
      <c r="M63" s="141"/>
      <c r="N63" s="32"/>
      <c r="O63" s="32"/>
    </row>
    <row r="64" spans="2:15" s="6" customFormat="1" ht="18.75" outlineLevel="1">
      <c r="B64" s="183" t="s">
        <v>216</v>
      </c>
      <c r="C64" s="174" t="s">
        <v>76</v>
      </c>
      <c r="D64" s="70" t="s">
        <v>69</v>
      </c>
      <c r="E64" s="65">
        <f>'[1]Ассортимент на 2016 год'!$L$46</f>
        <v>10.95744</v>
      </c>
      <c r="F64" s="71">
        <f t="shared" si="14"/>
        <v>9.861696</v>
      </c>
      <c r="G64" s="71">
        <f t="shared" si="15"/>
        <v>9.313824</v>
      </c>
      <c r="H64" s="71"/>
      <c r="I64" s="71"/>
      <c r="J64" s="71"/>
      <c r="K64" s="71"/>
      <c r="L64" s="71"/>
      <c r="M64" s="139"/>
      <c r="N64" s="32"/>
      <c r="O64" s="32"/>
    </row>
    <row r="65" spans="2:15" s="6" customFormat="1" ht="18.75" customHeight="1" outlineLevel="1">
      <c r="B65" s="152"/>
      <c r="C65" s="182"/>
      <c r="D65" s="70" t="s">
        <v>47</v>
      </c>
      <c r="E65" s="71">
        <f>'[1]Ассортимент на 2016 год'!$L$47</f>
        <v>21.49344</v>
      </c>
      <c r="F65" s="71">
        <f t="shared" si="14"/>
        <v>19.344096</v>
      </c>
      <c r="G65" s="71">
        <f t="shared" si="15"/>
        <v>18.269424</v>
      </c>
      <c r="H65" s="71"/>
      <c r="I65" s="71"/>
      <c r="J65" s="71"/>
      <c r="K65" s="71"/>
      <c r="L65" s="71"/>
      <c r="M65" s="139"/>
      <c r="N65" s="32"/>
      <c r="O65" s="32"/>
    </row>
    <row r="66" spans="2:15" s="6" customFormat="1" ht="21.75" customHeight="1" outlineLevel="1">
      <c r="B66" s="129" t="s">
        <v>217</v>
      </c>
      <c r="C66" s="78" t="s">
        <v>61</v>
      </c>
      <c r="D66" s="94" t="s">
        <v>69</v>
      </c>
      <c r="E66" s="86">
        <f>'[1]новое'!$L$32</f>
        <v>10.903336</v>
      </c>
      <c r="F66" s="86">
        <f>E66*0.9</f>
        <v>9.8130024</v>
      </c>
      <c r="G66" s="86">
        <f>E66*0.85</f>
        <v>9.2678356</v>
      </c>
      <c r="H66" s="86"/>
      <c r="I66" s="86"/>
      <c r="J66" s="86"/>
      <c r="K66" s="86"/>
      <c r="L66" s="86"/>
      <c r="M66" s="141"/>
      <c r="N66" s="32"/>
      <c r="O66" s="32"/>
    </row>
    <row r="67" spans="2:15" s="6" customFormat="1" ht="18.75" outlineLevel="1">
      <c r="B67" s="183" t="s">
        <v>218</v>
      </c>
      <c r="C67" s="174" t="s">
        <v>62</v>
      </c>
      <c r="D67" s="70" t="s">
        <v>69</v>
      </c>
      <c r="E67" s="71">
        <f>'[1]новое'!$L$30</f>
        <v>10.008000000000001</v>
      </c>
      <c r="F67" s="71">
        <f aca="true" t="shared" si="16" ref="F67:F82">E67*0.9</f>
        <v>9.007200000000001</v>
      </c>
      <c r="G67" s="71">
        <f aca="true" t="shared" si="17" ref="G67:G82">E67*0.85</f>
        <v>8.5068</v>
      </c>
      <c r="H67" s="71"/>
      <c r="I67" s="71"/>
      <c r="J67" s="71"/>
      <c r="K67" s="71"/>
      <c r="L67" s="71"/>
      <c r="M67" s="139"/>
      <c r="N67" s="32"/>
      <c r="O67" s="32"/>
    </row>
    <row r="68" spans="2:15" s="6" customFormat="1" ht="18" customHeight="1" outlineLevel="1">
      <c r="B68" s="153"/>
      <c r="C68" s="181"/>
      <c r="D68" s="94" t="s">
        <v>47</v>
      </c>
      <c r="E68" s="86">
        <f>'[1]новое'!$L$31</f>
        <v>18.352</v>
      </c>
      <c r="F68" s="86">
        <f t="shared" si="16"/>
        <v>16.5168</v>
      </c>
      <c r="G68" s="71">
        <f t="shared" si="17"/>
        <v>15.5992</v>
      </c>
      <c r="H68" s="71"/>
      <c r="I68" s="71"/>
      <c r="J68" s="71"/>
      <c r="K68" s="71"/>
      <c r="L68" s="71"/>
      <c r="M68" s="139"/>
      <c r="N68" s="32"/>
      <c r="O68" s="32"/>
    </row>
    <row r="69" spans="2:15" s="6" customFormat="1" ht="18.75" outlineLevel="1">
      <c r="B69" s="183" t="s">
        <v>12</v>
      </c>
      <c r="C69" s="174" t="s">
        <v>62</v>
      </c>
      <c r="D69" s="70" t="s">
        <v>69</v>
      </c>
      <c r="E69" s="65">
        <f>'[1]новое'!$L$28</f>
        <v>12.249</v>
      </c>
      <c r="F69" s="71">
        <f t="shared" si="16"/>
        <v>11.0241</v>
      </c>
      <c r="G69" s="91">
        <f t="shared" si="17"/>
        <v>10.41165</v>
      </c>
      <c r="H69" s="90" t="s">
        <v>79</v>
      </c>
      <c r="I69" s="90" t="s">
        <v>79</v>
      </c>
      <c r="J69" s="90" t="s">
        <v>79</v>
      </c>
      <c r="K69" s="90" t="s">
        <v>79</v>
      </c>
      <c r="L69" s="90" t="s">
        <v>79</v>
      </c>
      <c r="M69" s="139"/>
      <c r="N69" s="32"/>
      <c r="O69" s="32"/>
    </row>
    <row r="70" spans="2:15" s="6" customFormat="1" ht="18.75" outlineLevel="1">
      <c r="B70" s="153"/>
      <c r="C70" s="181"/>
      <c r="D70" s="70" t="s">
        <v>47</v>
      </c>
      <c r="E70" s="65">
        <f>'[1]новое'!$L$29</f>
        <v>22.338</v>
      </c>
      <c r="F70" s="91">
        <f t="shared" si="16"/>
        <v>20.104200000000002</v>
      </c>
      <c r="G70" s="91">
        <f t="shared" si="17"/>
        <v>18.9873</v>
      </c>
      <c r="H70" s="65" t="s">
        <v>79</v>
      </c>
      <c r="I70" s="65" t="s">
        <v>79</v>
      </c>
      <c r="J70" s="65" t="s">
        <v>79</v>
      </c>
      <c r="K70" s="65" t="s">
        <v>79</v>
      </c>
      <c r="L70" s="65" t="s">
        <v>79</v>
      </c>
      <c r="M70" s="139"/>
      <c r="N70" s="32"/>
      <c r="O70" s="32"/>
    </row>
    <row r="71" spans="2:15" s="6" customFormat="1" ht="18" customHeight="1" outlineLevel="1">
      <c r="B71" s="183" t="s">
        <v>219</v>
      </c>
      <c r="C71" s="174" t="s">
        <v>63</v>
      </c>
      <c r="D71" s="89" t="s">
        <v>47</v>
      </c>
      <c r="E71" s="90">
        <f>'[1]Нунемс'!$L$5</f>
        <v>24.678594</v>
      </c>
      <c r="F71" s="91">
        <f t="shared" si="16"/>
        <v>22.210734600000002</v>
      </c>
      <c r="G71" s="91">
        <f t="shared" si="17"/>
        <v>20.9768049</v>
      </c>
      <c r="H71" s="72"/>
      <c r="I71" s="72"/>
      <c r="J71" s="72"/>
      <c r="K71" s="72"/>
      <c r="L71" s="72"/>
      <c r="M71" s="139"/>
      <c r="N71" s="32"/>
      <c r="O71" s="32"/>
    </row>
    <row r="72" spans="2:15" s="6" customFormat="1" ht="18.75" customHeight="1" outlineLevel="1">
      <c r="B72" s="153"/>
      <c r="C72" s="181"/>
      <c r="D72" s="94" t="s">
        <v>69</v>
      </c>
      <c r="E72" s="86">
        <f>'[1]Нунемс'!$L$6</f>
        <v>13.170648</v>
      </c>
      <c r="F72" s="86">
        <f t="shared" si="16"/>
        <v>11.853583200000001</v>
      </c>
      <c r="G72" s="86">
        <f t="shared" si="17"/>
        <v>11.195050799999999</v>
      </c>
      <c r="H72" s="86"/>
      <c r="I72" s="86"/>
      <c r="J72" s="86"/>
      <c r="K72" s="86"/>
      <c r="L72" s="86"/>
      <c r="M72" s="139"/>
      <c r="N72" s="32"/>
      <c r="O72" s="32"/>
    </row>
    <row r="73" spans="2:15" s="6" customFormat="1" ht="18.75" customHeight="1" outlineLevel="1">
      <c r="B73" s="183" t="s">
        <v>220</v>
      </c>
      <c r="C73" s="174" t="s">
        <v>60</v>
      </c>
      <c r="D73" s="70" t="s">
        <v>47</v>
      </c>
      <c r="E73" s="65">
        <f>'[1]Сингента'!$L$11</f>
        <v>18.734248599999997</v>
      </c>
      <c r="F73" s="71">
        <f t="shared" si="16"/>
        <v>16.860823739999997</v>
      </c>
      <c r="G73" s="71">
        <f t="shared" si="17"/>
        <v>15.924111309999997</v>
      </c>
      <c r="H73" s="72"/>
      <c r="I73" s="72"/>
      <c r="J73" s="72"/>
      <c r="K73" s="72"/>
      <c r="L73" s="72"/>
      <c r="M73" s="139"/>
      <c r="N73" s="32"/>
      <c r="O73" s="32"/>
    </row>
    <row r="74" spans="2:15" s="6" customFormat="1" ht="18.75" outlineLevel="1">
      <c r="B74" s="152"/>
      <c r="C74" s="175"/>
      <c r="D74" s="70" t="s">
        <v>69</v>
      </c>
      <c r="E74" s="65">
        <f>'[1]Сингента'!$L$12</f>
        <v>10.6292896</v>
      </c>
      <c r="F74" s="71">
        <f t="shared" si="16"/>
        <v>9.566360640000001</v>
      </c>
      <c r="G74" s="71">
        <f t="shared" si="17"/>
        <v>9.034896159999999</v>
      </c>
      <c r="H74" s="72"/>
      <c r="I74" s="72"/>
      <c r="J74" s="72"/>
      <c r="K74" s="72"/>
      <c r="L74" s="72"/>
      <c r="M74" s="139"/>
      <c r="N74" s="32"/>
      <c r="O74" s="32"/>
    </row>
    <row r="75" spans="2:15" s="6" customFormat="1" ht="20.25" customHeight="1" outlineLevel="1">
      <c r="B75" s="183" t="s">
        <v>221</v>
      </c>
      <c r="C75" s="174" t="s">
        <v>82</v>
      </c>
      <c r="D75" s="70" t="s">
        <v>69</v>
      </c>
      <c r="E75" s="65">
        <f>'[1]Ассортимент на 2016 год'!$L$37</f>
        <v>11.277344000000001</v>
      </c>
      <c r="F75" s="71">
        <f t="shared" si="16"/>
        <v>10.149609600000002</v>
      </c>
      <c r="G75" s="71">
        <f t="shared" si="17"/>
        <v>9.5857424</v>
      </c>
      <c r="H75" s="72"/>
      <c r="I75" s="72"/>
      <c r="J75" s="72"/>
      <c r="K75" s="72"/>
      <c r="L75" s="72"/>
      <c r="M75" s="139"/>
      <c r="N75" s="32"/>
      <c r="O75" s="32"/>
    </row>
    <row r="76" spans="2:15" s="6" customFormat="1" ht="18.75" outlineLevel="1">
      <c r="B76" s="153"/>
      <c r="C76" s="181"/>
      <c r="D76" s="94" t="s">
        <v>47</v>
      </c>
      <c r="E76" s="86">
        <f>'[1]Ассортимент на 2016 год'!$L$38</f>
        <v>21.924356</v>
      </c>
      <c r="F76" s="86">
        <f t="shared" si="16"/>
        <v>19.7319204</v>
      </c>
      <c r="G76" s="86">
        <f t="shared" si="17"/>
        <v>18.6357026</v>
      </c>
      <c r="H76" s="86"/>
      <c r="I76" s="86"/>
      <c r="J76" s="86"/>
      <c r="K76" s="86"/>
      <c r="L76" s="86"/>
      <c r="M76" s="139"/>
      <c r="N76" s="32"/>
      <c r="O76" s="32"/>
    </row>
    <row r="77" spans="2:15" s="6" customFormat="1" ht="18.75" outlineLevel="1">
      <c r="B77" s="183" t="s">
        <v>222</v>
      </c>
      <c r="C77" s="174" t="s">
        <v>60</v>
      </c>
      <c r="D77" s="70" t="s">
        <v>47</v>
      </c>
      <c r="E77" s="65">
        <f>'[1]новое'!$L$34</f>
        <v>14.839544999999998</v>
      </c>
      <c r="F77" s="71">
        <f t="shared" si="16"/>
        <v>13.355590499999998</v>
      </c>
      <c r="G77" s="71">
        <f t="shared" si="17"/>
        <v>12.613613249999998</v>
      </c>
      <c r="H77" s="72"/>
      <c r="I77" s="72"/>
      <c r="J77" s="72"/>
      <c r="K77" s="72"/>
      <c r="L77" s="72"/>
      <c r="M77" s="139"/>
      <c r="N77" s="32"/>
      <c r="O77" s="32"/>
    </row>
    <row r="78" spans="2:15" s="6" customFormat="1" ht="18.75" outlineLevel="1">
      <c r="B78" s="153"/>
      <c r="C78" s="181"/>
      <c r="D78" s="94" t="s">
        <v>69</v>
      </c>
      <c r="E78" s="71">
        <f>'[1]новое'!$L$35</f>
        <v>8.61912</v>
      </c>
      <c r="F78" s="71">
        <f t="shared" si="16"/>
        <v>7.757208</v>
      </c>
      <c r="G78" s="71">
        <f t="shared" si="17"/>
        <v>7.326252</v>
      </c>
      <c r="H78" s="71"/>
      <c r="I78" s="71"/>
      <c r="J78" s="71"/>
      <c r="K78" s="71"/>
      <c r="L78" s="71"/>
      <c r="M78" s="139"/>
      <c r="N78" s="32"/>
      <c r="O78" s="32"/>
    </row>
    <row r="79" spans="2:15" s="6" customFormat="1" ht="18" customHeight="1" outlineLevel="1">
      <c r="B79" s="183" t="s">
        <v>414</v>
      </c>
      <c r="C79" s="174" t="s">
        <v>82</v>
      </c>
      <c r="D79" s="70" t="s">
        <v>69</v>
      </c>
      <c r="E79" s="91">
        <f>'[1]Ассортимент на 2016 год'!$L$34</f>
        <v>13.206528</v>
      </c>
      <c r="F79" s="91">
        <f t="shared" si="16"/>
        <v>11.885875200000001</v>
      </c>
      <c r="G79" s="91">
        <f t="shared" si="17"/>
        <v>11.2255488</v>
      </c>
      <c r="H79" s="91"/>
      <c r="I79" s="91"/>
      <c r="J79" s="91"/>
      <c r="K79" s="91"/>
      <c r="L79" s="91"/>
      <c r="M79" s="139"/>
      <c r="N79" s="32"/>
      <c r="O79" s="32"/>
    </row>
    <row r="80" spans="2:15" s="6" customFormat="1" ht="18.75" outlineLevel="1">
      <c r="B80" s="153"/>
      <c r="C80" s="181"/>
      <c r="D80" s="70" t="s">
        <v>47</v>
      </c>
      <c r="E80" s="91">
        <f>'[1]Ассортимент на 2016 год'!$L$35</f>
        <v>24.493056000000003</v>
      </c>
      <c r="F80" s="91">
        <f t="shared" si="16"/>
        <v>22.043750400000004</v>
      </c>
      <c r="G80" s="91">
        <f t="shared" si="17"/>
        <v>20.819097600000003</v>
      </c>
      <c r="H80" s="91"/>
      <c r="I80" s="91"/>
      <c r="J80" s="91"/>
      <c r="K80" s="91"/>
      <c r="L80" s="91"/>
      <c r="M80" s="139"/>
      <c r="N80" s="32"/>
      <c r="O80" s="32"/>
    </row>
    <row r="81" spans="2:15" s="6" customFormat="1" ht="18" customHeight="1" outlineLevel="1">
      <c r="B81" s="161" t="s">
        <v>223</v>
      </c>
      <c r="C81" s="174" t="s">
        <v>63</v>
      </c>
      <c r="D81" s="70" t="s">
        <v>47</v>
      </c>
      <c r="E81" s="65">
        <f>'[1]Нунемс'!$L$7</f>
        <v>18.6114456</v>
      </c>
      <c r="F81" s="71">
        <f t="shared" si="16"/>
        <v>16.75030104</v>
      </c>
      <c r="G81" s="71">
        <f t="shared" si="17"/>
        <v>15.819728759999999</v>
      </c>
      <c r="H81" s="72"/>
      <c r="I81" s="72"/>
      <c r="J81" s="72"/>
      <c r="K81" s="72"/>
      <c r="L81" s="72"/>
      <c r="M81" s="139"/>
      <c r="N81" s="32"/>
      <c r="O81" s="32"/>
    </row>
    <row r="82" spans="2:15" s="6" customFormat="1" ht="18.75" outlineLevel="1">
      <c r="B82" s="162"/>
      <c r="C82" s="175"/>
      <c r="D82" s="70" t="s">
        <v>69</v>
      </c>
      <c r="E82" s="65">
        <f>'[1]Нунемс'!$L$8</f>
        <v>10.2957228</v>
      </c>
      <c r="F82" s="71">
        <f t="shared" si="16"/>
        <v>9.26615052</v>
      </c>
      <c r="G82" s="71">
        <f t="shared" si="17"/>
        <v>8.75136438</v>
      </c>
      <c r="H82" s="65"/>
      <c r="I82" s="65"/>
      <c r="J82" s="65"/>
      <c r="K82" s="65"/>
      <c r="L82" s="65"/>
      <c r="M82" s="139"/>
      <c r="N82" s="32"/>
      <c r="O82" s="32"/>
    </row>
    <row r="83" spans="2:15" s="6" customFormat="1" ht="17.25" customHeight="1" outlineLevel="1">
      <c r="B83" s="161" t="s">
        <v>13</v>
      </c>
      <c r="C83" s="174" t="s">
        <v>82</v>
      </c>
      <c r="D83" s="70" t="s">
        <v>69</v>
      </c>
      <c r="E83" s="65">
        <f>'[1]Ассортимент 2018'!$L$9</f>
        <v>12.908312999999996</v>
      </c>
      <c r="F83" s="71">
        <f>E83*0.9</f>
        <v>11.617481699999997</v>
      </c>
      <c r="G83" s="71">
        <f>E83*0.85</f>
        <v>10.972066049999997</v>
      </c>
      <c r="H83" s="65"/>
      <c r="I83" s="65"/>
      <c r="J83" s="65"/>
      <c r="K83" s="65"/>
      <c r="L83" s="65"/>
      <c r="M83" s="139"/>
      <c r="N83" s="32"/>
      <c r="O83" s="32"/>
    </row>
    <row r="84" spans="2:15" s="6" customFormat="1" ht="18.75" outlineLevel="1">
      <c r="B84" s="162"/>
      <c r="C84" s="181"/>
      <c r="D84" s="70" t="s">
        <v>47</v>
      </c>
      <c r="E84" s="65">
        <f>'[1]Ассортимент 2018'!$L$10</f>
        <v>23.114303999999994</v>
      </c>
      <c r="F84" s="71">
        <f>E84*0.9</f>
        <v>20.802873599999995</v>
      </c>
      <c r="G84" s="71">
        <f>E84*0.85</f>
        <v>19.647158399999995</v>
      </c>
      <c r="H84" s="65"/>
      <c r="I84" s="65"/>
      <c r="J84" s="65"/>
      <c r="K84" s="65"/>
      <c r="L84" s="65"/>
      <c r="M84" s="139"/>
      <c r="N84" s="32"/>
      <c r="O84" s="32"/>
    </row>
    <row r="85" spans="2:15" s="6" customFormat="1" ht="19.5" customHeight="1">
      <c r="B85" s="39" t="s">
        <v>81</v>
      </c>
      <c r="C85" s="39"/>
      <c r="D85" s="39"/>
      <c r="E85" s="39"/>
      <c r="F85" s="39"/>
      <c r="G85" s="39"/>
      <c r="H85" s="40"/>
      <c r="I85" s="40"/>
      <c r="J85" s="40"/>
      <c r="K85" s="40"/>
      <c r="L85" s="40"/>
      <c r="M85" s="139"/>
      <c r="N85" s="32"/>
      <c r="O85" s="32"/>
    </row>
    <row r="86" spans="2:15" s="6" customFormat="1" ht="37.5" hidden="1" outlineLevel="1">
      <c r="B86" s="112" t="s">
        <v>224</v>
      </c>
      <c r="C86" s="66" t="s">
        <v>62</v>
      </c>
      <c r="D86" s="70" t="s">
        <v>69</v>
      </c>
      <c r="E86" s="65" t="s">
        <v>79</v>
      </c>
      <c r="F86" s="65" t="s">
        <v>79</v>
      </c>
      <c r="G86" s="65" t="s">
        <v>79</v>
      </c>
      <c r="H86" s="65" t="s">
        <v>79</v>
      </c>
      <c r="I86" s="65" t="s">
        <v>79</v>
      </c>
      <c r="J86" s="65" t="s">
        <v>79</v>
      </c>
      <c r="K86" s="65" t="s">
        <v>79</v>
      </c>
      <c r="L86" s="65" t="s">
        <v>79</v>
      </c>
      <c r="M86" s="139"/>
      <c r="N86" s="32"/>
      <c r="O86" s="32"/>
    </row>
    <row r="87" spans="2:15" s="6" customFormat="1" ht="18.75" outlineLevel="1">
      <c r="B87" s="183" t="s">
        <v>225</v>
      </c>
      <c r="C87" s="174" t="s">
        <v>62</v>
      </c>
      <c r="D87" s="70" t="s">
        <v>69</v>
      </c>
      <c r="E87" s="65">
        <f>'[1]Ассортимент на 2016 год'!$L$147</f>
        <v>4.8152</v>
      </c>
      <c r="F87" s="65">
        <f>E87*0.9</f>
        <v>4.33368</v>
      </c>
      <c r="G87" s="65">
        <f>E87*0.85</f>
        <v>4.0929199999999994</v>
      </c>
      <c r="H87" s="65"/>
      <c r="I87" s="65"/>
      <c r="J87" s="65"/>
      <c r="K87" s="65"/>
      <c r="L87" s="65"/>
      <c r="M87" s="139"/>
      <c r="N87" s="32"/>
      <c r="O87" s="32"/>
    </row>
    <row r="88" spans="2:15" s="6" customFormat="1" ht="18.75" outlineLevel="1">
      <c r="B88" s="152"/>
      <c r="C88" s="175"/>
      <c r="D88" s="70" t="s">
        <v>47</v>
      </c>
      <c r="E88" s="65">
        <f>'[1]Ассортимент на 2016 год'!$L$148</f>
        <v>7.5120000000000005</v>
      </c>
      <c r="F88" s="65">
        <f>E88*0.9</f>
        <v>6.760800000000001</v>
      </c>
      <c r="G88" s="65">
        <f>E88*0.85</f>
        <v>6.3852</v>
      </c>
      <c r="H88" s="65"/>
      <c r="I88" s="65"/>
      <c r="J88" s="65"/>
      <c r="K88" s="65"/>
      <c r="L88" s="65"/>
      <c r="M88" s="139"/>
      <c r="N88" s="32"/>
      <c r="O88" s="32"/>
    </row>
    <row r="89" spans="2:15" s="6" customFormat="1" ht="18" customHeight="1" outlineLevel="1">
      <c r="B89" s="161" t="s">
        <v>226</v>
      </c>
      <c r="C89" s="174" t="s">
        <v>60</v>
      </c>
      <c r="D89" s="70" t="s">
        <v>69</v>
      </c>
      <c r="E89" s="65">
        <f>'[1]Ассортимент на 2016 год'!$L$44</f>
        <v>8.3083743</v>
      </c>
      <c r="F89" s="65">
        <f>E89*0.9</f>
        <v>7.477536870000001</v>
      </c>
      <c r="G89" s="65">
        <f>E89*0.85</f>
        <v>7.062118155</v>
      </c>
      <c r="H89" s="65"/>
      <c r="I89" s="65"/>
      <c r="J89" s="65"/>
      <c r="K89" s="65"/>
      <c r="L89" s="65"/>
      <c r="M89" s="139"/>
      <c r="N89" s="32"/>
      <c r="O89" s="32"/>
    </row>
    <row r="90" spans="2:15" s="6" customFormat="1" ht="18.75" outlineLevel="1">
      <c r="B90" s="162"/>
      <c r="C90" s="175"/>
      <c r="D90" s="70" t="s">
        <v>47</v>
      </c>
      <c r="E90" s="65">
        <f>'[1]Ассортимент на 2016 год'!$L$45</f>
        <v>15.1671734</v>
      </c>
      <c r="F90" s="65">
        <f>E90*0.9</f>
        <v>13.65045606</v>
      </c>
      <c r="G90" s="65">
        <f>E90*0.85</f>
        <v>12.89209739</v>
      </c>
      <c r="H90" s="65"/>
      <c r="I90" s="65"/>
      <c r="J90" s="65"/>
      <c r="K90" s="65"/>
      <c r="L90" s="65"/>
      <c r="M90" s="139"/>
      <c r="N90" s="32"/>
      <c r="O90" s="32"/>
    </row>
    <row r="91" spans="2:15" s="6" customFormat="1" ht="20.25">
      <c r="B91" s="39" t="s">
        <v>75</v>
      </c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139"/>
      <c r="N91" s="32"/>
      <c r="O91" s="32"/>
    </row>
    <row r="92" spans="2:15" s="6" customFormat="1" ht="18" customHeight="1" outlineLevel="1">
      <c r="B92" s="161" t="s">
        <v>227</v>
      </c>
      <c r="C92" s="174" t="s">
        <v>63</v>
      </c>
      <c r="D92" s="70" t="s">
        <v>69</v>
      </c>
      <c r="E92" s="65">
        <f>'[1]новое'!$L$25</f>
        <v>13.046208</v>
      </c>
      <c r="F92" s="71">
        <f>E92*0.9</f>
        <v>11.7415872</v>
      </c>
      <c r="G92" s="71">
        <f>E92*0.85</f>
        <v>11.0892768</v>
      </c>
      <c r="H92" s="65" t="s">
        <v>79</v>
      </c>
      <c r="I92" s="65" t="s">
        <v>79</v>
      </c>
      <c r="J92" s="65" t="s">
        <v>79</v>
      </c>
      <c r="K92" s="65" t="s">
        <v>79</v>
      </c>
      <c r="L92" s="65" t="s">
        <v>79</v>
      </c>
      <c r="M92" s="139"/>
      <c r="N92" s="32"/>
      <c r="O92" s="32"/>
    </row>
    <row r="93" spans="2:15" s="6" customFormat="1" ht="18.75" outlineLevel="1">
      <c r="B93" s="162"/>
      <c r="C93" s="175"/>
      <c r="D93" s="70" t="s">
        <v>47</v>
      </c>
      <c r="E93" s="65">
        <f>'[1]новое'!$L$24</f>
        <v>23.1148728</v>
      </c>
      <c r="F93" s="71">
        <f>E93*0.9</f>
        <v>20.803385520000003</v>
      </c>
      <c r="G93" s="71">
        <f>E93*0.85</f>
        <v>19.64764188</v>
      </c>
      <c r="H93" s="65" t="s">
        <v>79</v>
      </c>
      <c r="I93" s="65" t="s">
        <v>79</v>
      </c>
      <c r="J93" s="65" t="s">
        <v>79</v>
      </c>
      <c r="K93" s="65" t="s">
        <v>79</v>
      </c>
      <c r="L93" s="65" t="s">
        <v>79</v>
      </c>
      <c r="M93" s="139"/>
      <c r="N93" s="32"/>
      <c r="O93" s="32"/>
    </row>
    <row r="94" spans="2:15" s="6" customFormat="1" ht="37.5" outlineLevel="1">
      <c r="B94" s="111" t="s">
        <v>415</v>
      </c>
      <c r="C94" s="78" t="s">
        <v>82</v>
      </c>
      <c r="D94" s="70" t="s">
        <v>54</v>
      </c>
      <c r="E94" s="65">
        <f>'[1]Ассортимент 2018'!$L$3</f>
        <v>4.964169999999999</v>
      </c>
      <c r="F94" s="71">
        <f>E94*0.9</f>
        <v>4.467752999999999</v>
      </c>
      <c r="G94" s="71">
        <f>E94*0.85</f>
        <v>4.2195445</v>
      </c>
      <c r="H94" s="65" t="s">
        <v>79</v>
      </c>
      <c r="I94" s="65" t="s">
        <v>79</v>
      </c>
      <c r="J94" s="65" t="s">
        <v>79</v>
      </c>
      <c r="K94" s="65" t="s">
        <v>79</v>
      </c>
      <c r="L94" s="65" t="s">
        <v>79</v>
      </c>
      <c r="M94" s="139"/>
      <c r="N94" s="32"/>
      <c r="O94" s="32"/>
    </row>
    <row r="95" spans="2:15" s="6" customFormat="1" ht="18.75" outlineLevel="1">
      <c r="B95" s="112" t="s">
        <v>228</v>
      </c>
      <c r="C95" s="63" t="s">
        <v>63</v>
      </c>
      <c r="D95" s="70" t="s">
        <v>69</v>
      </c>
      <c r="E95" s="65">
        <f>'[1]новое'!$L$26</f>
        <v>13.944</v>
      </c>
      <c r="F95" s="71">
        <f aca="true" t="shared" si="18" ref="F95:F102">E95*0.9</f>
        <v>12.549600000000002</v>
      </c>
      <c r="G95" s="71">
        <f aca="true" t="shared" si="19" ref="G95:G102">E95*0.85</f>
        <v>11.852400000000001</v>
      </c>
      <c r="H95" s="65"/>
      <c r="I95" s="65"/>
      <c r="J95" s="65"/>
      <c r="K95" s="65"/>
      <c r="L95" s="65"/>
      <c r="M95" s="139"/>
      <c r="N95" s="32"/>
      <c r="O95" s="32"/>
    </row>
    <row r="96" spans="2:15" s="6" customFormat="1" ht="18.75" outlineLevel="1">
      <c r="B96" s="161" t="s">
        <v>229</v>
      </c>
      <c r="C96" s="174" t="s">
        <v>63</v>
      </c>
      <c r="D96" s="70" t="s">
        <v>69</v>
      </c>
      <c r="E96" s="65">
        <f>'[1]новое'!$L$23</f>
        <v>12.850771</v>
      </c>
      <c r="F96" s="71">
        <f t="shared" si="18"/>
        <v>11.5656939</v>
      </c>
      <c r="G96" s="71">
        <f t="shared" si="19"/>
        <v>10.92315535</v>
      </c>
      <c r="H96" s="65"/>
      <c r="I96" s="65"/>
      <c r="J96" s="65"/>
      <c r="K96" s="65"/>
      <c r="L96" s="65"/>
      <c r="M96" s="139"/>
      <c r="N96" s="32"/>
      <c r="O96" s="32"/>
    </row>
    <row r="97" spans="2:15" s="6" customFormat="1" ht="18.75" outlineLevel="1">
      <c r="B97" s="162"/>
      <c r="C97" s="175"/>
      <c r="D97" s="70" t="s">
        <v>47</v>
      </c>
      <c r="E97" s="65">
        <f>'[1]новое'!$L$22</f>
        <v>23.841542</v>
      </c>
      <c r="F97" s="71">
        <f t="shared" si="18"/>
        <v>21.4573878</v>
      </c>
      <c r="G97" s="71">
        <f t="shared" si="19"/>
        <v>20.2653107</v>
      </c>
      <c r="H97" s="65"/>
      <c r="I97" s="65"/>
      <c r="J97" s="65"/>
      <c r="K97" s="65"/>
      <c r="L97" s="65"/>
      <c r="M97" s="139"/>
      <c r="N97" s="32"/>
      <c r="O97" s="32"/>
    </row>
    <row r="98" spans="2:15" s="6" customFormat="1" ht="18.75" outlineLevel="1">
      <c r="B98" s="112" t="s">
        <v>230</v>
      </c>
      <c r="C98" s="63" t="s">
        <v>63</v>
      </c>
      <c r="D98" s="70" t="s">
        <v>69</v>
      </c>
      <c r="E98" s="65">
        <f>'[1]новое'!$L$27</f>
        <v>12.608000000000002</v>
      </c>
      <c r="F98" s="71">
        <f t="shared" si="18"/>
        <v>11.347200000000003</v>
      </c>
      <c r="G98" s="71">
        <f t="shared" si="19"/>
        <v>10.716800000000001</v>
      </c>
      <c r="H98" s="65"/>
      <c r="I98" s="65"/>
      <c r="J98" s="65"/>
      <c r="K98" s="65"/>
      <c r="L98" s="65"/>
      <c r="M98" s="139"/>
      <c r="N98" s="32"/>
      <c r="O98" s="32"/>
    </row>
    <row r="99" spans="2:15" s="6" customFormat="1" ht="18.75" outlineLevel="1">
      <c r="B99" s="161" t="s">
        <v>231</v>
      </c>
      <c r="C99" s="174" t="s">
        <v>60</v>
      </c>
      <c r="D99" s="70" t="s">
        <v>69</v>
      </c>
      <c r="E99" s="65">
        <f>'[1]новое'!$L$21</f>
        <v>10.945681500000001</v>
      </c>
      <c r="F99" s="71">
        <f t="shared" si="18"/>
        <v>9.85111335</v>
      </c>
      <c r="G99" s="71">
        <f t="shared" si="19"/>
        <v>9.303829275</v>
      </c>
      <c r="H99" s="65"/>
      <c r="I99" s="65"/>
      <c r="J99" s="65"/>
      <c r="K99" s="65"/>
      <c r="L99" s="65"/>
      <c r="M99" s="139"/>
      <c r="N99" s="32"/>
      <c r="O99" s="32"/>
    </row>
    <row r="100" spans="2:15" s="6" customFormat="1" ht="18.75" outlineLevel="1">
      <c r="B100" s="162"/>
      <c r="C100" s="175"/>
      <c r="D100" s="70" t="s">
        <v>47</v>
      </c>
      <c r="E100" s="65">
        <f>'[1]новое'!$L$20</f>
        <v>19.5144246</v>
      </c>
      <c r="F100" s="71">
        <f t="shared" si="18"/>
        <v>17.562982140000003</v>
      </c>
      <c r="G100" s="71">
        <f t="shared" si="19"/>
        <v>16.58726091</v>
      </c>
      <c r="H100" s="65"/>
      <c r="I100" s="65"/>
      <c r="J100" s="65"/>
      <c r="K100" s="65"/>
      <c r="L100" s="65"/>
      <c r="M100" s="139"/>
      <c r="N100" s="32"/>
      <c r="O100" s="32"/>
    </row>
    <row r="101" spans="2:15" s="6" customFormat="1" ht="18" customHeight="1" outlineLevel="1">
      <c r="B101" s="161" t="s">
        <v>232</v>
      </c>
      <c r="C101" s="174" t="s">
        <v>60</v>
      </c>
      <c r="D101" s="70" t="s">
        <v>69</v>
      </c>
      <c r="E101" s="65">
        <f>'[1]новое'!$L$19</f>
        <v>10.540333250000002</v>
      </c>
      <c r="F101" s="71">
        <f t="shared" si="18"/>
        <v>9.486299925</v>
      </c>
      <c r="G101" s="71">
        <f t="shared" si="19"/>
        <v>8.959283262500001</v>
      </c>
      <c r="H101" s="65"/>
      <c r="I101" s="65"/>
      <c r="J101" s="65"/>
      <c r="K101" s="65"/>
      <c r="L101" s="65"/>
      <c r="M101" s="139"/>
      <c r="N101" s="32"/>
      <c r="O101" s="32"/>
    </row>
    <row r="102" spans="2:15" s="6" customFormat="1" ht="18.75" outlineLevel="1">
      <c r="B102" s="162"/>
      <c r="C102" s="175"/>
      <c r="D102" s="70" t="s">
        <v>47</v>
      </c>
      <c r="E102" s="65">
        <f>'[1]новое'!$L$18</f>
        <v>18.600645</v>
      </c>
      <c r="F102" s="71">
        <f t="shared" si="18"/>
        <v>16.7405805</v>
      </c>
      <c r="G102" s="71">
        <f t="shared" si="19"/>
        <v>15.81054825</v>
      </c>
      <c r="H102" s="65"/>
      <c r="I102" s="65"/>
      <c r="J102" s="65"/>
      <c r="K102" s="65"/>
      <c r="L102" s="65"/>
      <c r="M102" s="139"/>
      <c r="N102" s="32"/>
      <c r="O102" s="32"/>
    </row>
    <row r="103" spans="2:15" s="6" customFormat="1" ht="37.5" outlineLevel="1">
      <c r="B103" s="112" t="s">
        <v>416</v>
      </c>
      <c r="C103" s="78" t="s">
        <v>82</v>
      </c>
      <c r="D103" s="70" t="s">
        <v>56</v>
      </c>
      <c r="E103" s="65">
        <f>'[1]Ассортимент 2018'!$L$4</f>
        <v>4.53211</v>
      </c>
      <c r="F103" s="71">
        <f>E103*0.9</f>
        <v>4.078899000000001</v>
      </c>
      <c r="G103" s="71">
        <f>E103*0.85</f>
        <v>3.8522935</v>
      </c>
      <c r="H103" s="65"/>
      <c r="I103" s="65"/>
      <c r="J103" s="65"/>
      <c r="K103" s="65"/>
      <c r="L103" s="65"/>
      <c r="M103" s="139"/>
      <c r="N103" s="32"/>
      <c r="O103" s="32"/>
    </row>
    <row r="104" spans="2:15" s="6" customFormat="1" ht="20.25" customHeight="1">
      <c r="B104" s="42" t="s">
        <v>157</v>
      </c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139"/>
      <c r="N104" s="32"/>
      <c r="O104" s="32"/>
    </row>
    <row r="105" spans="2:15" s="6" customFormat="1" ht="18.75" outlineLevel="1">
      <c r="B105" s="50" t="s">
        <v>233</v>
      </c>
      <c r="C105" s="63" t="s">
        <v>60</v>
      </c>
      <c r="D105" s="70" t="s">
        <v>48</v>
      </c>
      <c r="E105" s="65">
        <f>'[1]Ассортимент на 2016 год'!$L$54</f>
        <v>11.601743999999998</v>
      </c>
      <c r="F105" s="71">
        <f aca="true" t="shared" si="20" ref="F105:F113">E105*0.9</f>
        <v>10.4415696</v>
      </c>
      <c r="G105" s="71">
        <f aca="true" t="shared" si="21" ref="G105:G113">E105*0.85</f>
        <v>9.861482399999998</v>
      </c>
      <c r="H105" s="72"/>
      <c r="I105" s="72"/>
      <c r="J105" s="72"/>
      <c r="K105" s="72"/>
      <c r="L105" s="72"/>
      <c r="M105" s="139"/>
      <c r="N105" s="32"/>
      <c r="O105" s="32"/>
    </row>
    <row r="106" spans="2:15" s="6" customFormat="1" ht="20.25" customHeight="1" outlineLevel="1">
      <c r="B106" s="187" t="s">
        <v>15</v>
      </c>
      <c r="C106" s="174" t="s">
        <v>63</v>
      </c>
      <c r="D106" s="70" t="s">
        <v>48</v>
      </c>
      <c r="E106" s="65">
        <f>'[1]Ассортимент на 2016 год'!$L$51</f>
        <v>10.457961600000003</v>
      </c>
      <c r="F106" s="71">
        <f t="shared" si="20"/>
        <v>9.412165440000003</v>
      </c>
      <c r="G106" s="71">
        <f t="shared" si="21"/>
        <v>8.889267360000002</v>
      </c>
      <c r="H106" s="72"/>
      <c r="I106" s="72"/>
      <c r="J106" s="72"/>
      <c r="K106" s="72"/>
      <c r="L106" s="72"/>
      <c r="M106" s="139"/>
      <c r="N106" s="32"/>
      <c r="O106" s="32"/>
    </row>
    <row r="107" spans="2:15" s="6" customFormat="1" ht="20.25" customHeight="1" outlineLevel="1">
      <c r="B107" s="188"/>
      <c r="C107" s="181"/>
      <c r="D107" s="70" t="s">
        <v>46</v>
      </c>
      <c r="E107" s="65">
        <f>'[1]Ассортимент на 2016 год'!$L$52</f>
        <v>20.46</v>
      </c>
      <c r="F107" s="71">
        <f t="shared" si="20"/>
        <v>18.414</v>
      </c>
      <c r="G107" s="71">
        <f t="shared" si="21"/>
        <v>17.391000000000002</v>
      </c>
      <c r="H107" s="72"/>
      <c r="I107" s="72"/>
      <c r="J107" s="72"/>
      <c r="K107" s="72"/>
      <c r="L107" s="72"/>
      <c r="M107" s="139"/>
      <c r="N107" s="32"/>
      <c r="O107" s="32"/>
    </row>
    <row r="108" spans="2:15" s="6" customFormat="1" ht="20.25" customHeight="1" outlineLevel="1">
      <c r="B108" s="189"/>
      <c r="C108" s="175"/>
      <c r="D108" s="70" t="s">
        <v>57</v>
      </c>
      <c r="E108" s="65">
        <f>'[1]Ассортимент на 2016 год'!$L$53</f>
        <v>40.120000000000005</v>
      </c>
      <c r="F108" s="71">
        <f t="shared" si="20"/>
        <v>36.108000000000004</v>
      </c>
      <c r="G108" s="71">
        <f t="shared" si="21"/>
        <v>34.102000000000004</v>
      </c>
      <c r="H108" s="72"/>
      <c r="I108" s="72"/>
      <c r="J108" s="72"/>
      <c r="K108" s="72"/>
      <c r="L108" s="72"/>
      <c r="M108" s="139"/>
      <c r="N108" s="32"/>
      <c r="O108" s="32"/>
    </row>
    <row r="109" spans="2:15" s="6" customFormat="1" ht="18.75" outlineLevel="1">
      <c r="B109" s="50" t="s">
        <v>234</v>
      </c>
      <c r="C109" s="63" t="s">
        <v>64</v>
      </c>
      <c r="D109" s="70" t="s">
        <v>48</v>
      </c>
      <c r="E109" s="65">
        <f>'[1]Ассортимент на 2016 год'!$L$57</f>
        <v>10.85</v>
      </c>
      <c r="F109" s="71">
        <f t="shared" si="20"/>
        <v>9.765</v>
      </c>
      <c r="G109" s="71">
        <f t="shared" si="21"/>
        <v>9.2225</v>
      </c>
      <c r="H109" s="72"/>
      <c r="I109" s="72"/>
      <c r="J109" s="72"/>
      <c r="K109" s="72"/>
      <c r="L109" s="72"/>
      <c r="M109" s="139"/>
      <c r="N109" s="32"/>
      <c r="O109" s="32"/>
    </row>
    <row r="110" spans="2:15" s="6" customFormat="1" ht="18" customHeight="1" outlineLevel="1">
      <c r="B110" s="183" t="s">
        <v>417</v>
      </c>
      <c r="C110" s="174" t="s">
        <v>87</v>
      </c>
      <c r="D110" s="70" t="s">
        <v>48</v>
      </c>
      <c r="E110" s="65">
        <f>'[1]Ассортимент 2018'!$L$12</f>
        <v>9.556799999999999</v>
      </c>
      <c r="F110" s="71">
        <f>E110*0.9</f>
        <v>8.60112</v>
      </c>
      <c r="G110" s="71">
        <f>E110*0.85</f>
        <v>8.12328</v>
      </c>
      <c r="H110" s="72"/>
      <c r="I110" s="72"/>
      <c r="J110" s="72"/>
      <c r="K110" s="72"/>
      <c r="L110" s="72"/>
      <c r="M110" s="139"/>
      <c r="N110" s="32"/>
      <c r="O110" s="32"/>
    </row>
    <row r="111" spans="2:15" s="6" customFormat="1" ht="18.75" outlineLevel="1">
      <c r="B111" s="185"/>
      <c r="C111" s="175"/>
      <c r="D111" s="70" t="s">
        <v>46</v>
      </c>
      <c r="E111" s="65">
        <f>'[1]Ассортимент 2018'!$L$13</f>
        <v>20.921999999999997</v>
      </c>
      <c r="F111" s="71">
        <f>E111*0.9</f>
        <v>18.8298</v>
      </c>
      <c r="G111" s="71">
        <f>E111*0.85</f>
        <v>17.783699999999996</v>
      </c>
      <c r="H111" s="72"/>
      <c r="I111" s="72"/>
      <c r="J111" s="72"/>
      <c r="K111" s="72"/>
      <c r="L111" s="72"/>
      <c r="M111" s="139"/>
      <c r="N111" s="32"/>
      <c r="O111" s="32"/>
    </row>
    <row r="112" spans="2:15" s="6" customFormat="1" ht="18" customHeight="1" outlineLevel="1">
      <c r="B112" s="171" t="s">
        <v>235</v>
      </c>
      <c r="C112" s="158" t="s">
        <v>61</v>
      </c>
      <c r="D112" s="70" t="s">
        <v>48</v>
      </c>
      <c r="E112" s="65">
        <f>'[1]Семинис'!$L$5</f>
        <v>10.973951999999997</v>
      </c>
      <c r="F112" s="71">
        <f t="shared" si="20"/>
        <v>9.876556799999998</v>
      </c>
      <c r="G112" s="71">
        <f t="shared" si="21"/>
        <v>9.327859199999997</v>
      </c>
      <c r="H112" s="72"/>
      <c r="I112" s="72"/>
      <c r="J112" s="72"/>
      <c r="K112" s="72"/>
      <c r="L112" s="72"/>
      <c r="M112" s="139"/>
      <c r="N112" s="32"/>
      <c r="O112" s="32"/>
    </row>
    <row r="113" spans="2:15" s="6" customFormat="1" ht="18.75" outlineLevel="1">
      <c r="B113" s="172"/>
      <c r="C113" s="159"/>
      <c r="D113" s="70" t="s">
        <v>46</v>
      </c>
      <c r="E113" s="65">
        <v>25.5</v>
      </c>
      <c r="F113" s="71">
        <f t="shared" si="20"/>
        <v>22.95</v>
      </c>
      <c r="G113" s="71">
        <f t="shared" si="21"/>
        <v>21.675</v>
      </c>
      <c r="H113" s="72"/>
      <c r="I113" s="72"/>
      <c r="J113" s="72"/>
      <c r="K113" s="72"/>
      <c r="L113" s="72"/>
      <c r="M113" s="139"/>
      <c r="N113" s="32"/>
      <c r="O113" s="32"/>
    </row>
    <row r="114" spans="2:15" s="6" customFormat="1" ht="18.75" outlineLevel="1">
      <c r="B114" s="173"/>
      <c r="C114" s="160"/>
      <c r="D114" s="70" t="s">
        <v>57</v>
      </c>
      <c r="E114" s="65">
        <f>'[1]Семинис'!$L$6</f>
        <v>52.07155199999999</v>
      </c>
      <c r="F114" s="71">
        <f>E114*0.9</f>
        <v>46.864396799999994</v>
      </c>
      <c r="G114" s="71">
        <f>E114*0.85</f>
        <v>44.26081919999999</v>
      </c>
      <c r="H114" s="72"/>
      <c r="I114" s="72"/>
      <c r="J114" s="72"/>
      <c r="K114" s="72"/>
      <c r="L114" s="72"/>
      <c r="M114" s="139"/>
      <c r="N114" s="32"/>
      <c r="O114" s="32"/>
    </row>
    <row r="115" spans="2:15" s="6" customFormat="1" ht="18" customHeight="1" outlineLevel="1">
      <c r="B115" s="171" t="s">
        <v>236</v>
      </c>
      <c r="C115" s="158" t="s">
        <v>60</v>
      </c>
      <c r="D115" s="70" t="s">
        <v>48</v>
      </c>
      <c r="E115" s="65">
        <f>'[1]Сингента'!$L$13</f>
        <v>12.8406944</v>
      </c>
      <c r="F115" s="71">
        <f>E115*0.9</f>
        <v>11.55662496</v>
      </c>
      <c r="G115" s="71">
        <f>E115*0.85</f>
        <v>10.91459024</v>
      </c>
      <c r="H115" s="72"/>
      <c r="I115" s="72"/>
      <c r="J115" s="72"/>
      <c r="K115" s="72"/>
      <c r="L115" s="72"/>
      <c r="M115" s="139"/>
      <c r="N115" s="32"/>
      <c r="O115" s="32"/>
    </row>
    <row r="116" spans="2:15" s="6" customFormat="1" ht="18.75" outlineLevel="1">
      <c r="B116" s="172"/>
      <c r="C116" s="159"/>
      <c r="D116" s="70" t="s">
        <v>46</v>
      </c>
      <c r="E116" s="65">
        <v>25.7</v>
      </c>
      <c r="F116" s="71">
        <f>E116*0.9</f>
        <v>23.13</v>
      </c>
      <c r="G116" s="71">
        <f>E116*0.85</f>
        <v>21.845</v>
      </c>
      <c r="H116" s="65">
        <v>24.5</v>
      </c>
      <c r="I116" s="65">
        <v>24.5</v>
      </c>
      <c r="J116" s="65">
        <v>24.5</v>
      </c>
      <c r="K116" s="65">
        <v>24.5</v>
      </c>
      <c r="L116" s="65">
        <v>24.5</v>
      </c>
      <c r="M116" s="139"/>
      <c r="N116" s="32"/>
      <c r="O116" s="32"/>
    </row>
    <row r="117" spans="2:15" s="6" customFormat="1" ht="18.75" outlineLevel="1">
      <c r="B117" s="173"/>
      <c r="C117" s="160"/>
      <c r="D117" s="70" t="s">
        <v>57</v>
      </c>
      <c r="E117" s="65">
        <f>'[1]Сингента'!$L$14</f>
        <v>55.947472</v>
      </c>
      <c r="F117" s="71">
        <f aca="true" t="shared" si="22" ref="F117:F130">E117*0.9</f>
        <v>50.3527248</v>
      </c>
      <c r="G117" s="71">
        <f aca="true" t="shared" si="23" ref="G117:G130">E117*0.85</f>
        <v>47.5553512</v>
      </c>
      <c r="H117" s="72"/>
      <c r="I117" s="72"/>
      <c r="J117" s="72"/>
      <c r="K117" s="72"/>
      <c r="L117" s="72"/>
      <c r="M117" s="139"/>
      <c r="N117" s="32"/>
      <c r="O117" s="32"/>
    </row>
    <row r="118" spans="2:15" s="6" customFormat="1" ht="18" customHeight="1" outlineLevel="1">
      <c r="B118" s="171" t="s">
        <v>237</v>
      </c>
      <c r="C118" s="174" t="s">
        <v>82</v>
      </c>
      <c r="D118" s="70" t="s">
        <v>91</v>
      </c>
      <c r="E118" s="65">
        <f>'[1]Ассортимент на 2016 год'!$L$48</f>
        <v>9.984000000000002</v>
      </c>
      <c r="F118" s="71">
        <f t="shared" si="22"/>
        <v>8.985600000000002</v>
      </c>
      <c r="G118" s="71">
        <f t="shared" si="23"/>
        <v>8.486400000000001</v>
      </c>
      <c r="H118" s="72"/>
      <c r="I118" s="72"/>
      <c r="J118" s="72"/>
      <c r="K118" s="72"/>
      <c r="L118" s="72"/>
      <c r="M118" s="139"/>
      <c r="N118" s="32"/>
      <c r="O118" s="32"/>
    </row>
    <row r="119" spans="2:15" s="6" customFormat="1" ht="18" customHeight="1" outlineLevel="1">
      <c r="B119" s="172"/>
      <c r="C119" s="181"/>
      <c r="D119" s="70" t="s">
        <v>46</v>
      </c>
      <c r="E119" s="65">
        <f>'[1]Ассортимент на 2016 год'!$L$49</f>
        <v>23.045999999999996</v>
      </c>
      <c r="F119" s="71">
        <f t="shared" si="22"/>
        <v>20.741399999999995</v>
      </c>
      <c r="G119" s="71">
        <f t="shared" si="23"/>
        <v>19.589099999999995</v>
      </c>
      <c r="H119" s="72"/>
      <c r="I119" s="72"/>
      <c r="J119" s="72"/>
      <c r="K119" s="72"/>
      <c r="L119" s="72"/>
      <c r="M119" s="139"/>
      <c r="N119" s="32"/>
      <c r="O119" s="32"/>
    </row>
    <row r="120" spans="2:15" s="6" customFormat="1" ht="18.75" outlineLevel="1">
      <c r="B120" s="173"/>
      <c r="C120" s="182"/>
      <c r="D120" s="70" t="s">
        <v>57</v>
      </c>
      <c r="E120" s="65">
        <f>'[1]Ассортимент на 2016 год'!$L$50</f>
        <v>43.559999999999995</v>
      </c>
      <c r="F120" s="71">
        <f t="shared" si="22"/>
        <v>39.20399999999999</v>
      </c>
      <c r="G120" s="71">
        <f t="shared" si="23"/>
        <v>37.025999999999996</v>
      </c>
      <c r="H120" s="72"/>
      <c r="I120" s="72"/>
      <c r="J120" s="72"/>
      <c r="K120" s="72"/>
      <c r="L120" s="72"/>
      <c r="M120" s="139"/>
      <c r="N120" s="32"/>
      <c r="O120" s="32"/>
    </row>
    <row r="121" spans="2:15" s="6" customFormat="1" ht="18.75" outlineLevel="1">
      <c r="B121" s="69" t="s">
        <v>33</v>
      </c>
      <c r="C121" s="63" t="s">
        <v>64</v>
      </c>
      <c r="D121" s="70" t="s">
        <v>48</v>
      </c>
      <c r="E121" s="65">
        <f>'[1]Ассортимент на 2016 год'!$L$61</f>
        <v>10.354000000000001</v>
      </c>
      <c r="F121" s="71">
        <f t="shared" si="22"/>
        <v>9.318600000000002</v>
      </c>
      <c r="G121" s="71">
        <f t="shared" si="23"/>
        <v>8.8009</v>
      </c>
      <c r="H121" s="72"/>
      <c r="I121" s="72"/>
      <c r="J121" s="72"/>
      <c r="K121" s="72"/>
      <c r="L121" s="72"/>
      <c r="M121" s="139"/>
      <c r="N121" s="32"/>
      <c r="O121" s="32"/>
    </row>
    <row r="122" spans="2:15" s="6" customFormat="1" ht="37.5" outlineLevel="1">
      <c r="B122" s="84" t="s">
        <v>238</v>
      </c>
      <c r="C122" s="63" t="s">
        <v>60</v>
      </c>
      <c r="D122" s="70" t="s">
        <v>48</v>
      </c>
      <c r="E122" s="65">
        <f>'[1]Сингента'!$L$15</f>
        <v>11.0446248</v>
      </c>
      <c r="F122" s="71">
        <f t="shared" si="22"/>
        <v>9.940162319999999</v>
      </c>
      <c r="G122" s="71">
        <f t="shared" si="23"/>
        <v>9.38793108</v>
      </c>
      <c r="H122" s="72"/>
      <c r="I122" s="72"/>
      <c r="J122" s="72"/>
      <c r="K122" s="72"/>
      <c r="L122" s="72"/>
      <c r="M122" s="139"/>
      <c r="N122" s="32"/>
      <c r="O122" s="32"/>
    </row>
    <row r="123" spans="2:15" s="6" customFormat="1" ht="18.75" outlineLevel="1">
      <c r="B123" s="50" t="s">
        <v>239</v>
      </c>
      <c r="C123" s="63" t="s">
        <v>60</v>
      </c>
      <c r="D123" s="70" t="s">
        <v>48</v>
      </c>
      <c r="E123" s="65">
        <f>'[1]Сингента'!$L$16</f>
        <v>10.022812800000002</v>
      </c>
      <c r="F123" s="71">
        <f t="shared" si="22"/>
        <v>9.020531520000002</v>
      </c>
      <c r="G123" s="71">
        <f t="shared" si="23"/>
        <v>8.519390880000001</v>
      </c>
      <c r="H123" s="72"/>
      <c r="I123" s="72"/>
      <c r="J123" s="72"/>
      <c r="K123" s="72"/>
      <c r="L123" s="72"/>
      <c r="M123" s="139"/>
      <c r="N123" s="32"/>
      <c r="O123" s="32"/>
    </row>
    <row r="124" spans="2:15" s="6" customFormat="1" ht="18.75" outlineLevel="1">
      <c r="B124" s="50" t="s">
        <v>240</v>
      </c>
      <c r="C124" s="63" t="s">
        <v>60</v>
      </c>
      <c r="D124" s="70" t="s">
        <v>48</v>
      </c>
      <c r="E124" s="65">
        <f>'[1]Сингента'!$L$17</f>
        <v>8.351155200000001</v>
      </c>
      <c r="F124" s="71">
        <f t="shared" si="22"/>
        <v>7.516039680000001</v>
      </c>
      <c r="G124" s="71">
        <f t="shared" si="23"/>
        <v>7.09848192</v>
      </c>
      <c r="H124" s="72"/>
      <c r="I124" s="72"/>
      <c r="J124" s="72"/>
      <c r="K124" s="72"/>
      <c r="L124" s="72"/>
      <c r="M124" s="139"/>
      <c r="N124" s="32"/>
      <c r="O124" s="32"/>
    </row>
    <row r="125" spans="2:15" s="6" customFormat="1" ht="37.5" outlineLevel="1">
      <c r="B125" s="50" t="s">
        <v>418</v>
      </c>
      <c r="C125" s="63" t="s">
        <v>82</v>
      </c>
      <c r="D125" s="64" t="s">
        <v>48</v>
      </c>
      <c r="E125" s="65">
        <f>'[1]Ассортимент 2018'!$L$15</f>
        <v>9.965111199999999</v>
      </c>
      <c r="F125" s="71">
        <f>E125*0.9</f>
        <v>8.96860008</v>
      </c>
      <c r="G125" s="71">
        <f>E125*0.85</f>
        <v>8.47034452</v>
      </c>
      <c r="H125" s="72"/>
      <c r="I125" s="72"/>
      <c r="J125" s="72"/>
      <c r="K125" s="72"/>
      <c r="L125" s="72"/>
      <c r="M125" s="139"/>
      <c r="N125" s="32"/>
      <c r="O125" s="32"/>
    </row>
    <row r="126" spans="2:15" s="6" customFormat="1" ht="18.75" outlineLevel="1">
      <c r="B126" s="50" t="s">
        <v>16</v>
      </c>
      <c r="C126" s="63" t="s">
        <v>64</v>
      </c>
      <c r="D126" s="70" t="s">
        <v>92</v>
      </c>
      <c r="E126" s="65">
        <f>'[1]Ассортимент на 2016 год'!$L$56</f>
        <v>12.249600000000001</v>
      </c>
      <c r="F126" s="71">
        <f>E126*0.9</f>
        <v>11.024640000000002</v>
      </c>
      <c r="G126" s="71">
        <f>E126*0.85</f>
        <v>10.41216</v>
      </c>
      <c r="H126" s="72"/>
      <c r="I126" s="72"/>
      <c r="J126" s="72"/>
      <c r="K126" s="72"/>
      <c r="L126" s="72"/>
      <c r="M126" s="139"/>
      <c r="N126" s="32"/>
      <c r="O126" s="32"/>
    </row>
    <row r="127" spans="2:15" s="6" customFormat="1" ht="37.5" outlineLevel="1">
      <c r="B127" s="50" t="s">
        <v>419</v>
      </c>
      <c r="C127" s="108" t="s">
        <v>87</v>
      </c>
      <c r="D127" s="64" t="s">
        <v>48</v>
      </c>
      <c r="E127" s="65" t="s">
        <v>79</v>
      </c>
      <c r="F127" s="65" t="s">
        <v>79</v>
      </c>
      <c r="G127" s="65" t="s">
        <v>79</v>
      </c>
      <c r="H127" s="65" t="s">
        <v>79</v>
      </c>
      <c r="I127" s="65" t="s">
        <v>79</v>
      </c>
      <c r="J127" s="65" t="s">
        <v>79</v>
      </c>
      <c r="K127" s="65" t="s">
        <v>79</v>
      </c>
      <c r="L127" s="65" t="s">
        <v>79</v>
      </c>
      <c r="M127" s="139"/>
      <c r="N127" s="32"/>
      <c r="O127" s="32"/>
    </row>
    <row r="128" spans="2:15" s="6" customFormat="1" ht="18.75" outlineLevel="1">
      <c r="B128" s="50" t="s">
        <v>241</v>
      </c>
      <c r="C128" s="63" t="s">
        <v>60</v>
      </c>
      <c r="D128" s="70" t="s">
        <v>48</v>
      </c>
      <c r="E128" s="65">
        <f>'[1]Ассортимент на 2016 год'!$L$55</f>
        <v>9.233288000000002</v>
      </c>
      <c r="F128" s="71">
        <f t="shared" si="22"/>
        <v>8.309959200000002</v>
      </c>
      <c r="G128" s="71">
        <f t="shared" si="23"/>
        <v>7.8482948000000015</v>
      </c>
      <c r="H128" s="72"/>
      <c r="I128" s="72"/>
      <c r="J128" s="72"/>
      <c r="K128" s="72"/>
      <c r="L128" s="72"/>
      <c r="M128" s="139"/>
      <c r="N128" s="32"/>
      <c r="O128" s="32"/>
    </row>
    <row r="129" spans="2:23" s="7" customFormat="1" ht="18.75" outlineLevel="1">
      <c r="B129" s="50" t="s">
        <v>242</v>
      </c>
      <c r="C129" s="63" t="s">
        <v>64</v>
      </c>
      <c r="D129" s="70" t="s">
        <v>48</v>
      </c>
      <c r="E129" s="65">
        <f>'[1]Бейо (3)'!$L$7</f>
        <v>9.7024</v>
      </c>
      <c r="F129" s="71">
        <f t="shared" si="22"/>
        <v>8.73216</v>
      </c>
      <c r="G129" s="71">
        <f t="shared" si="23"/>
        <v>8.24704</v>
      </c>
      <c r="H129" s="105"/>
      <c r="I129" s="105"/>
      <c r="J129" s="105"/>
      <c r="K129" s="105"/>
      <c r="L129" s="105"/>
      <c r="M129" s="139"/>
      <c r="N129" s="32"/>
      <c r="O129" s="32"/>
      <c r="P129" s="6"/>
      <c r="Q129" s="6"/>
      <c r="R129" s="6"/>
      <c r="S129" s="6"/>
      <c r="T129" s="6"/>
      <c r="U129" s="6"/>
      <c r="V129" s="6"/>
      <c r="W129" s="6"/>
    </row>
    <row r="130" spans="2:23" s="7" customFormat="1" ht="18" customHeight="1" outlineLevel="1">
      <c r="B130" s="171" t="s">
        <v>243</v>
      </c>
      <c r="C130" s="158" t="s">
        <v>62</v>
      </c>
      <c r="D130" s="70" t="s">
        <v>48</v>
      </c>
      <c r="E130" s="65">
        <f>'[1]новое'!$L$36</f>
        <v>8.080800000000002</v>
      </c>
      <c r="F130" s="71">
        <f t="shared" si="22"/>
        <v>7.272720000000001</v>
      </c>
      <c r="G130" s="71">
        <f t="shared" si="23"/>
        <v>6.868680000000001</v>
      </c>
      <c r="H130" s="105"/>
      <c r="I130" s="105"/>
      <c r="J130" s="105"/>
      <c r="K130" s="105"/>
      <c r="L130" s="105"/>
      <c r="M130" s="139"/>
      <c r="N130" s="32"/>
      <c r="O130" s="32"/>
      <c r="P130" s="6"/>
      <c r="Q130" s="6"/>
      <c r="R130" s="6"/>
      <c r="S130" s="6"/>
      <c r="T130" s="6"/>
      <c r="U130" s="6"/>
      <c r="V130" s="6"/>
      <c r="W130" s="6"/>
    </row>
    <row r="131" spans="2:23" s="7" customFormat="1" ht="18.75" customHeight="1" outlineLevel="1">
      <c r="B131" s="172"/>
      <c r="C131" s="159"/>
      <c r="D131" s="70" t="s">
        <v>46</v>
      </c>
      <c r="E131" s="65">
        <v>16.2</v>
      </c>
      <c r="F131" s="71">
        <f aca="true" t="shared" si="24" ref="F131:F137">E131*0.9</f>
        <v>14.58</v>
      </c>
      <c r="G131" s="71">
        <f aca="true" t="shared" si="25" ref="G131:G137">E131*0.85</f>
        <v>13.77</v>
      </c>
      <c r="H131" s="105"/>
      <c r="I131" s="105"/>
      <c r="J131" s="105"/>
      <c r="K131" s="105"/>
      <c r="L131" s="105"/>
      <c r="M131" s="139"/>
      <c r="N131" s="32"/>
      <c r="O131" s="32"/>
      <c r="P131" s="6"/>
      <c r="Q131" s="6"/>
      <c r="R131" s="6"/>
      <c r="S131" s="6"/>
      <c r="T131" s="6"/>
      <c r="U131" s="6"/>
      <c r="V131" s="6"/>
      <c r="W131" s="6"/>
    </row>
    <row r="132" spans="2:23" s="7" customFormat="1" ht="18.75" outlineLevel="1">
      <c r="B132" s="173"/>
      <c r="C132" s="160"/>
      <c r="D132" s="70" t="s">
        <v>57</v>
      </c>
      <c r="E132" s="65">
        <f>'[1]новое'!$L$37</f>
        <v>32.376000000000005</v>
      </c>
      <c r="F132" s="71">
        <f t="shared" si="24"/>
        <v>29.138400000000004</v>
      </c>
      <c r="G132" s="71">
        <f t="shared" si="25"/>
        <v>27.519600000000004</v>
      </c>
      <c r="H132" s="105"/>
      <c r="I132" s="105"/>
      <c r="J132" s="105"/>
      <c r="K132" s="105"/>
      <c r="L132" s="105"/>
      <c r="M132" s="139"/>
      <c r="N132" s="32"/>
      <c r="O132" s="32"/>
      <c r="P132" s="6"/>
      <c r="Q132" s="6"/>
      <c r="R132" s="6"/>
      <c r="S132" s="6"/>
      <c r="T132" s="6"/>
      <c r="U132" s="6"/>
      <c r="V132" s="6"/>
      <c r="W132" s="6"/>
    </row>
    <row r="133" spans="2:23" s="7" customFormat="1" ht="18" customHeight="1" outlineLevel="1">
      <c r="B133" s="67" t="s">
        <v>244</v>
      </c>
      <c r="C133" s="133" t="s">
        <v>62</v>
      </c>
      <c r="D133" s="70" t="s">
        <v>91</v>
      </c>
      <c r="E133" s="65">
        <f>'[1]Ассортимент на 2016 год'!$L$62</f>
        <v>2.7510000000000003</v>
      </c>
      <c r="F133" s="71">
        <f t="shared" si="24"/>
        <v>2.4759</v>
      </c>
      <c r="G133" s="71">
        <f t="shared" si="25"/>
        <v>2.33835</v>
      </c>
      <c r="H133" s="65" t="s">
        <v>79</v>
      </c>
      <c r="I133" s="65" t="s">
        <v>79</v>
      </c>
      <c r="J133" s="65" t="s">
        <v>79</v>
      </c>
      <c r="K133" s="65" t="s">
        <v>79</v>
      </c>
      <c r="L133" s="65" t="s">
        <v>79</v>
      </c>
      <c r="M133" s="139"/>
      <c r="N133" s="32"/>
      <c r="O133" s="32"/>
      <c r="P133" s="6"/>
      <c r="Q133" s="6"/>
      <c r="R133" s="6"/>
      <c r="S133" s="6"/>
      <c r="T133" s="6"/>
      <c r="U133" s="6"/>
      <c r="V133" s="6"/>
      <c r="W133" s="6"/>
    </row>
    <row r="134" spans="2:23" s="7" customFormat="1" ht="18" customHeight="1" outlineLevel="1">
      <c r="B134" s="171" t="s">
        <v>245</v>
      </c>
      <c r="C134" s="176" t="s">
        <v>62</v>
      </c>
      <c r="D134" s="70" t="s">
        <v>48</v>
      </c>
      <c r="E134" s="65">
        <f>'[1]новое'!$L$38</f>
        <v>9.0144</v>
      </c>
      <c r="F134" s="71">
        <f t="shared" si="24"/>
        <v>8.112960000000001</v>
      </c>
      <c r="G134" s="71">
        <f t="shared" si="25"/>
        <v>7.66224</v>
      </c>
      <c r="H134" s="105"/>
      <c r="I134" s="105"/>
      <c r="J134" s="105"/>
      <c r="K134" s="105"/>
      <c r="L134" s="105"/>
      <c r="M134" s="139"/>
      <c r="N134" s="32"/>
      <c r="O134" s="32"/>
      <c r="P134" s="6"/>
      <c r="Q134" s="6"/>
      <c r="R134" s="6"/>
      <c r="S134" s="6"/>
      <c r="T134" s="6"/>
      <c r="U134" s="6"/>
      <c r="V134" s="6"/>
      <c r="W134" s="6"/>
    </row>
    <row r="135" spans="2:23" s="7" customFormat="1" ht="18.75" customHeight="1" outlineLevel="1">
      <c r="B135" s="172"/>
      <c r="C135" s="177"/>
      <c r="D135" s="70" t="s">
        <v>46</v>
      </c>
      <c r="E135" s="65">
        <v>18.4</v>
      </c>
      <c r="F135" s="71">
        <f t="shared" si="24"/>
        <v>16.56</v>
      </c>
      <c r="G135" s="71">
        <f t="shared" si="25"/>
        <v>15.639999999999999</v>
      </c>
      <c r="H135" s="105"/>
      <c r="I135" s="105"/>
      <c r="J135" s="105"/>
      <c r="K135" s="105"/>
      <c r="L135" s="105"/>
      <c r="M135" s="139"/>
      <c r="N135" s="32"/>
      <c r="O135" s="32"/>
      <c r="P135" s="6"/>
      <c r="Q135" s="6"/>
      <c r="R135" s="6"/>
      <c r="S135" s="6"/>
      <c r="T135" s="6"/>
      <c r="U135" s="6"/>
      <c r="V135" s="6"/>
      <c r="W135" s="6"/>
    </row>
    <row r="136" spans="2:23" s="7" customFormat="1" ht="20.25" customHeight="1" outlineLevel="1">
      <c r="B136" s="173"/>
      <c r="C136" s="178"/>
      <c r="D136" s="70" t="s">
        <v>57</v>
      </c>
      <c r="E136" s="65">
        <f>'[1]новое'!$L$39</f>
        <v>38.456</v>
      </c>
      <c r="F136" s="71">
        <f t="shared" si="24"/>
        <v>34.610400000000006</v>
      </c>
      <c r="G136" s="71">
        <f t="shared" si="25"/>
        <v>32.6876</v>
      </c>
      <c r="H136" s="105"/>
      <c r="I136" s="105"/>
      <c r="J136" s="105"/>
      <c r="K136" s="105"/>
      <c r="L136" s="105"/>
      <c r="M136" s="139"/>
      <c r="N136" s="32"/>
      <c r="O136" s="32"/>
      <c r="P136" s="6"/>
      <c r="Q136" s="6"/>
      <c r="R136" s="6"/>
      <c r="S136" s="6"/>
      <c r="T136" s="6"/>
      <c r="U136" s="6"/>
      <c r="V136" s="6"/>
      <c r="W136" s="6"/>
    </row>
    <row r="137" spans="2:15" s="6" customFormat="1" ht="37.5" outlineLevel="1">
      <c r="B137" s="50" t="s">
        <v>17</v>
      </c>
      <c r="C137" s="63" t="s">
        <v>82</v>
      </c>
      <c r="D137" s="70" t="s">
        <v>48</v>
      </c>
      <c r="E137" s="65">
        <f>'[1]Ассортимент на 2016 год'!$L$65</f>
        <v>11.725620479999998</v>
      </c>
      <c r="F137" s="71">
        <f t="shared" si="24"/>
        <v>10.553058431999998</v>
      </c>
      <c r="G137" s="71">
        <f t="shared" si="25"/>
        <v>9.966777407999999</v>
      </c>
      <c r="H137" s="110"/>
      <c r="I137" s="110"/>
      <c r="J137" s="72"/>
      <c r="K137" s="72"/>
      <c r="L137" s="72"/>
      <c r="M137" s="139"/>
      <c r="N137" s="32"/>
      <c r="O137" s="32"/>
    </row>
    <row r="138" spans="2:15" s="6" customFormat="1" ht="21" customHeight="1">
      <c r="B138" s="42" t="s">
        <v>158</v>
      </c>
      <c r="C138" s="39"/>
      <c r="D138" s="39"/>
      <c r="E138" s="39"/>
      <c r="F138" s="39"/>
      <c r="G138" s="39"/>
      <c r="H138" s="40"/>
      <c r="I138" s="40"/>
      <c r="J138" s="40"/>
      <c r="K138" s="40"/>
      <c r="L138" s="40"/>
      <c r="M138" s="139"/>
      <c r="N138" s="32"/>
      <c r="O138" s="32"/>
    </row>
    <row r="139" spans="2:15" s="6" customFormat="1" ht="36.75" customHeight="1" outlineLevel="1">
      <c r="B139" s="50" t="s">
        <v>420</v>
      </c>
      <c r="C139" s="108" t="s">
        <v>87</v>
      </c>
      <c r="D139" s="64" t="s">
        <v>92</v>
      </c>
      <c r="E139" s="65">
        <f>'[1]Ассортимент 2018'!$L$17</f>
        <v>10.2</v>
      </c>
      <c r="F139" s="71">
        <f>E139*0.9</f>
        <v>9.18</v>
      </c>
      <c r="G139" s="71">
        <f>E139*0.85</f>
        <v>8.67</v>
      </c>
      <c r="H139" s="110"/>
      <c r="I139" s="110"/>
      <c r="J139" s="72"/>
      <c r="K139" s="72"/>
      <c r="L139" s="72"/>
      <c r="M139" s="139"/>
      <c r="N139" s="32"/>
      <c r="O139" s="32"/>
    </row>
    <row r="140" spans="2:15" s="6" customFormat="1" ht="18.75" outlineLevel="1">
      <c r="B140" s="109" t="s">
        <v>246</v>
      </c>
      <c r="C140" s="63" t="s">
        <v>64</v>
      </c>
      <c r="D140" s="70" t="s">
        <v>48</v>
      </c>
      <c r="E140" s="65">
        <f>'[1]Бейо (3)'!$L$8</f>
        <v>9.114</v>
      </c>
      <c r="F140" s="71">
        <f>E140*0.9</f>
        <v>8.2026</v>
      </c>
      <c r="G140" s="71">
        <f>E140*0.85</f>
        <v>7.7469</v>
      </c>
      <c r="H140" s="110"/>
      <c r="I140" s="110"/>
      <c r="J140" s="72"/>
      <c r="K140" s="72"/>
      <c r="L140" s="72"/>
      <c r="M140" s="139"/>
      <c r="N140" s="32"/>
      <c r="O140" s="32"/>
    </row>
    <row r="141" spans="2:15" s="6" customFormat="1" ht="37.5" outlineLevel="1">
      <c r="B141" s="109" t="s">
        <v>247</v>
      </c>
      <c r="C141" s="63" t="s">
        <v>64</v>
      </c>
      <c r="D141" s="70" t="s">
        <v>48</v>
      </c>
      <c r="E141" s="65">
        <f>'[1]Бейо (3)'!$L$9</f>
        <v>9.114</v>
      </c>
      <c r="F141" s="71">
        <f>E141*0.9</f>
        <v>8.2026</v>
      </c>
      <c r="G141" s="71">
        <f>E141*0.85</f>
        <v>7.7469</v>
      </c>
      <c r="H141" s="72"/>
      <c r="I141" s="72"/>
      <c r="J141" s="72"/>
      <c r="K141" s="72"/>
      <c r="L141" s="72"/>
      <c r="M141" s="139"/>
      <c r="N141" s="32"/>
      <c r="O141" s="32"/>
    </row>
    <row r="142" spans="2:15" s="6" customFormat="1" ht="18.75" outlineLevel="1">
      <c r="B142" s="109" t="s">
        <v>248</v>
      </c>
      <c r="C142" s="63" t="s">
        <v>60</v>
      </c>
      <c r="D142" s="70" t="s">
        <v>44</v>
      </c>
      <c r="E142" s="65">
        <f>'[1]Сингента'!$L$19</f>
        <v>8.4906684</v>
      </c>
      <c r="F142" s="71">
        <f>E142*0.9</f>
        <v>7.641601560000001</v>
      </c>
      <c r="G142" s="71">
        <f>E142*0.85</f>
        <v>7.21706814</v>
      </c>
      <c r="H142" s="72"/>
      <c r="I142" s="72"/>
      <c r="J142" s="72"/>
      <c r="K142" s="72"/>
      <c r="L142" s="72"/>
      <c r="M142" s="139"/>
      <c r="N142" s="32"/>
      <c r="O142" s="32"/>
    </row>
    <row r="143" spans="2:15" s="6" customFormat="1" ht="18.75" customHeight="1">
      <c r="B143" s="42" t="s">
        <v>159</v>
      </c>
      <c r="C143" s="39"/>
      <c r="D143" s="39"/>
      <c r="E143" s="39"/>
      <c r="F143" s="39"/>
      <c r="G143" s="39"/>
      <c r="H143" s="40"/>
      <c r="I143" s="40"/>
      <c r="J143" s="40"/>
      <c r="K143" s="40"/>
      <c r="L143" s="40"/>
      <c r="M143" s="139"/>
      <c r="N143" s="32"/>
      <c r="O143" s="32"/>
    </row>
    <row r="144" spans="2:15" s="6" customFormat="1" ht="37.5" outlineLevel="1">
      <c r="B144" s="109" t="s">
        <v>249</v>
      </c>
      <c r="C144" s="63" t="s">
        <v>60</v>
      </c>
      <c r="D144" s="70" t="s">
        <v>48</v>
      </c>
      <c r="E144" s="65">
        <f>'[1]Сингента'!$L$20</f>
        <v>18.381948</v>
      </c>
      <c r="F144" s="71">
        <f>E144*0.9</f>
        <v>16.5437532</v>
      </c>
      <c r="G144" s="71">
        <f>E144*0.85</f>
        <v>15.624655800000001</v>
      </c>
      <c r="H144" s="72"/>
      <c r="I144" s="72"/>
      <c r="J144" s="72"/>
      <c r="K144" s="72"/>
      <c r="L144" s="72"/>
      <c r="M144" s="139"/>
      <c r="N144" s="32"/>
      <c r="O144" s="32"/>
    </row>
    <row r="145" spans="2:15" s="6" customFormat="1" ht="18.75" customHeight="1">
      <c r="B145" s="42" t="s">
        <v>160</v>
      </c>
      <c r="C145" s="39"/>
      <c r="D145" s="39"/>
      <c r="E145" s="39"/>
      <c r="F145" s="39"/>
      <c r="G145" s="39"/>
      <c r="H145" s="40"/>
      <c r="I145" s="40"/>
      <c r="J145" s="40"/>
      <c r="K145" s="40"/>
      <c r="L145" s="40"/>
      <c r="M145" s="139"/>
      <c r="N145" s="32"/>
      <c r="O145" s="32"/>
    </row>
    <row r="146" spans="2:37" s="14" customFormat="1" ht="18.75" outlineLevel="1">
      <c r="B146" s="50" t="s">
        <v>250</v>
      </c>
      <c r="C146" s="63" t="s">
        <v>62</v>
      </c>
      <c r="D146" s="70" t="s">
        <v>48</v>
      </c>
      <c r="E146" s="65">
        <f>'[1]Семо'!$L$5</f>
        <v>2.8024</v>
      </c>
      <c r="F146" s="71">
        <f>E146*0.9</f>
        <v>2.52216</v>
      </c>
      <c r="G146" s="71">
        <f>E146*0.85</f>
        <v>2.38204</v>
      </c>
      <c r="H146" s="72"/>
      <c r="I146" s="72"/>
      <c r="J146" s="72"/>
      <c r="K146" s="72"/>
      <c r="L146" s="72"/>
      <c r="M146" s="139"/>
      <c r="N146" s="32"/>
      <c r="O146" s="3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7" customFormat="1" ht="18.75" customHeight="1">
      <c r="B147" s="42" t="s">
        <v>161</v>
      </c>
      <c r="C147" s="39"/>
      <c r="D147" s="39"/>
      <c r="E147" s="39"/>
      <c r="F147" s="39"/>
      <c r="G147" s="39"/>
      <c r="H147" s="40"/>
      <c r="I147" s="40"/>
      <c r="J147" s="40"/>
      <c r="K147" s="40"/>
      <c r="L147" s="40"/>
      <c r="M147" s="139"/>
      <c r="N147" s="32"/>
      <c r="O147" s="3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15" s="6" customFormat="1" ht="37.5" outlineLevel="1">
      <c r="B148" s="50" t="s">
        <v>251</v>
      </c>
      <c r="C148" s="63" t="s">
        <v>64</v>
      </c>
      <c r="D148" s="70" t="s">
        <v>48</v>
      </c>
      <c r="E148" s="65">
        <f>'[1]Бейо (3)'!$L$10</f>
        <v>7.952</v>
      </c>
      <c r="F148" s="71">
        <f>E148*0.9</f>
        <v>7.1568000000000005</v>
      </c>
      <c r="G148" s="71">
        <f>E148*0.85</f>
        <v>6.7592</v>
      </c>
      <c r="H148" s="72"/>
      <c r="I148" s="72"/>
      <c r="J148" s="72"/>
      <c r="K148" s="72"/>
      <c r="L148" s="72"/>
      <c r="M148" s="139"/>
      <c r="N148" s="32"/>
      <c r="O148" s="32"/>
    </row>
    <row r="149" spans="2:15" s="6" customFormat="1" ht="37.5" outlineLevel="1">
      <c r="B149" s="50" t="s">
        <v>252</v>
      </c>
      <c r="C149" s="63" t="s">
        <v>64</v>
      </c>
      <c r="D149" s="70" t="s">
        <v>48</v>
      </c>
      <c r="E149" s="65">
        <f>'[1]Бейо (3)'!$L$11</f>
        <v>7.952</v>
      </c>
      <c r="F149" s="71">
        <f>E149*0.9</f>
        <v>7.1568000000000005</v>
      </c>
      <c r="G149" s="71">
        <f>E149*0.85</f>
        <v>6.7592</v>
      </c>
      <c r="H149" s="72"/>
      <c r="I149" s="72"/>
      <c r="J149" s="72"/>
      <c r="K149" s="72"/>
      <c r="L149" s="72"/>
      <c r="M149" s="139"/>
      <c r="N149" s="32"/>
      <c r="O149" s="32"/>
    </row>
    <row r="150" spans="2:15" s="6" customFormat="1" ht="37.5" outlineLevel="1">
      <c r="B150" s="50" t="s">
        <v>18</v>
      </c>
      <c r="C150" s="66" t="s">
        <v>62</v>
      </c>
      <c r="D150" s="70" t="s">
        <v>48</v>
      </c>
      <c r="E150" s="65">
        <f>'[1]новое'!$L$4</f>
        <v>8.88</v>
      </c>
      <c r="F150" s="71">
        <f>E150*0.9</f>
        <v>7.992000000000001</v>
      </c>
      <c r="G150" s="71">
        <f>E150*0.85</f>
        <v>7.548</v>
      </c>
      <c r="H150" s="72"/>
      <c r="I150" s="72"/>
      <c r="J150" s="72"/>
      <c r="K150" s="72"/>
      <c r="L150" s="72"/>
      <c r="M150" s="139"/>
      <c r="N150" s="32"/>
      <c r="O150" s="32"/>
    </row>
    <row r="151" spans="2:15" s="6" customFormat="1" ht="18.75" outlineLevel="1">
      <c r="B151" s="50" t="s">
        <v>253</v>
      </c>
      <c r="C151" s="63" t="s">
        <v>64</v>
      </c>
      <c r="D151" s="70" t="s">
        <v>48</v>
      </c>
      <c r="E151" s="65">
        <f>'[1]Бейо (3)'!$L$12</f>
        <v>7.83</v>
      </c>
      <c r="F151" s="71">
        <f>E151*0.9</f>
        <v>7.047000000000001</v>
      </c>
      <c r="G151" s="71">
        <f>E151*0.85</f>
        <v>6.6555</v>
      </c>
      <c r="H151" s="72"/>
      <c r="I151" s="72"/>
      <c r="J151" s="72"/>
      <c r="K151" s="72"/>
      <c r="L151" s="72"/>
      <c r="M151" s="139"/>
      <c r="N151" s="32"/>
      <c r="O151" s="32"/>
    </row>
    <row r="152" spans="2:15" s="6" customFormat="1" ht="37.5" outlineLevel="1">
      <c r="B152" s="50" t="s">
        <v>254</v>
      </c>
      <c r="C152" s="63" t="s">
        <v>60</v>
      </c>
      <c r="D152" s="64" t="s">
        <v>48</v>
      </c>
      <c r="E152" s="65">
        <f>'[1]Сингента'!$L$21</f>
        <v>8.06124</v>
      </c>
      <c r="F152" s="71">
        <f>E152*0.9</f>
        <v>7.255116</v>
      </c>
      <c r="G152" s="71">
        <f>E152*0.85</f>
        <v>6.852054</v>
      </c>
      <c r="H152" s="72"/>
      <c r="I152" s="72"/>
      <c r="J152" s="72"/>
      <c r="K152" s="72"/>
      <c r="L152" s="72"/>
      <c r="M152" s="139"/>
      <c r="N152" s="32"/>
      <c r="O152" s="32"/>
    </row>
    <row r="153" spans="2:15" s="6" customFormat="1" ht="20.25" customHeight="1">
      <c r="B153" s="42" t="s">
        <v>162</v>
      </c>
      <c r="C153" s="39"/>
      <c r="D153" s="39"/>
      <c r="E153" s="39"/>
      <c r="F153" s="39"/>
      <c r="G153" s="39"/>
      <c r="H153" s="40"/>
      <c r="I153" s="40"/>
      <c r="J153" s="40"/>
      <c r="K153" s="40"/>
      <c r="L153" s="40"/>
      <c r="M153" s="139"/>
      <c r="N153" s="32"/>
      <c r="O153" s="32"/>
    </row>
    <row r="154" spans="2:15" s="6" customFormat="1" ht="18.75" outlineLevel="1">
      <c r="B154" s="50" t="s">
        <v>255</v>
      </c>
      <c r="C154" s="63" t="s">
        <v>60</v>
      </c>
      <c r="D154" s="64" t="s">
        <v>48</v>
      </c>
      <c r="E154" s="65">
        <f>'[1]Сингента'!$L$22</f>
        <v>11.36917296</v>
      </c>
      <c r="F154" s="71">
        <f>E154*0.9</f>
        <v>10.232255664</v>
      </c>
      <c r="G154" s="71">
        <f>E154*0.85</f>
        <v>9.663797016</v>
      </c>
      <c r="H154" s="72"/>
      <c r="I154" s="72"/>
      <c r="J154" s="72"/>
      <c r="K154" s="72"/>
      <c r="L154" s="72"/>
      <c r="M154" s="139"/>
      <c r="N154" s="32"/>
      <c r="O154" s="32"/>
    </row>
    <row r="155" spans="2:15" s="6" customFormat="1" ht="37.5" outlineLevel="1">
      <c r="B155" s="84" t="s">
        <v>256</v>
      </c>
      <c r="C155" s="63" t="s">
        <v>64</v>
      </c>
      <c r="D155" s="70" t="s">
        <v>48</v>
      </c>
      <c r="E155" s="65">
        <f>'[1]Бейо (3)'!$L$13</f>
        <v>9.3992</v>
      </c>
      <c r="F155" s="71">
        <f>E155*0.9</f>
        <v>8.459280000000001</v>
      </c>
      <c r="G155" s="71">
        <f>E155*0.85</f>
        <v>7.98932</v>
      </c>
      <c r="H155" s="72"/>
      <c r="I155" s="72"/>
      <c r="J155" s="72"/>
      <c r="K155" s="72"/>
      <c r="L155" s="72"/>
      <c r="M155" s="139"/>
      <c r="N155" s="32"/>
      <c r="O155" s="32"/>
    </row>
    <row r="156" spans="2:15" s="6" customFormat="1" ht="18.75" outlineLevel="1">
      <c r="B156" s="84" t="s">
        <v>421</v>
      </c>
      <c r="C156" s="108" t="s">
        <v>87</v>
      </c>
      <c r="D156" s="70" t="s">
        <v>44</v>
      </c>
      <c r="E156" s="65">
        <f>'[1]Ассортимент 2018'!$L$16</f>
        <v>12.9792</v>
      </c>
      <c r="F156" s="71">
        <f>E156*0.9</f>
        <v>11.681280000000001</v>
      </c>
      <c r="G156" s="71">
        <f>E156*0.85</f>
        <v>11.03232</v>
      </c>
      <c r="H156" s="72"/>
      <c r="I156" s="72"/>
      <c r="J156" s="72"/>
      <c r="K156" s="72"/>
      <c r="L156" s="72"/>
      <c r="M156" s="139"/>
      <c r="N156" s="32"/>
      <c r="O156" s="32"/>
    </row>
    <row r="157" spans="2:15" s="6" customFormat="1" ht="18.75" outlineLevel="1">
      <c r="B157" s="84" t="s">
        <v>257</v>
      </c>
      <c r="C157" s="63" t="s">
        <v>60</v>
      </c>
      <c r="D157" s="70" t="s">
        <v>44</v>
      </c>
      <c r="E157" s="65" t="s">
        <v>79</v>
      </c>
      <c r="F157" s="65" t="s">
        <v>79</v>
      </c>
      <c r="G157" s="65" t="s">
        <v>79</v>
      </c>
      <c r="H157" s="65" t="s">
        <v>79</v>
      </c>
      <c r="I157" s="65" t="s">
        <v>79</v>
      </c>
      <c r="J157" s="65" t="s">
        <v>79</v>
      </c>
      <c r="K157" s="65" t="s">
        <v>79</v>
      </c>
      <c r="L157" s="65" t="s">
        <v>79</v>
      </c>
      <c r="M157" s="139"/>
      <c r="N157" s="32"/>
      <c r="O157" s="32"/>
    </row>
    <row r="158" spans="2:15" s="6" customFormat="1" ht="37.5" customHeight="1" outlineLevel="1">
      <c r="B158" s="50" t="s">
        <v>19</v>
      </c>
      <c r="C158" s="108" t="s">
        <v>87</v>
      </c>
      <c r="D158" s="70" t="s">
        <v>48</v>
      </c>
      <c r="E158" s="65">
        <f>'[1]Ассортимент на 2016 год'!$L$66</f>
        <v>6.51888</v>
      </c>
      <c r="F158" s="71">
        <f>E158*0.9</f>
        <v>5.866992000000001</v>
      </c>
      <c r="G158" s="71">
        <f>E158*0.85</f>
        <v>5.541048</v>
      </c>
      <c r="H158" s="72"/>
      <c r="I158" s="72"/>
      <c r="J158" s="72"/>
      <c r="K158" s="72"/>
      <c r="L158" s="72"/>
      <c r="M158" s="139"/>
      <c r="N158" s="32"/>
      <c r="O158" s="32"/>
    </row>
    <row r="159" spans="2:15" s="6" customFormat="1" ht="20.25" customHeight="1">
      <c r="B159" s="42" t="s">
        <v>163</v>
      </c>
      <c r="C159" s="39"/>
      <c r="D159" s="39"/>
      <c r="E159" s="39"/>
      <c r="F159" s="39"/>
      <c r="G159" s="39"/>
      <c r="H159" s="40"/>
      <c r="I159" s="40"/>
      <c r="J159" s="40"/>
      <c r="K159" s="40"/>
      <c r="L159" s="40"/>
      <c r="M159" s="139"/>
      <c r="N159" s="32"/>
      <c r="O159" s="32"/>
    </row>
    <row r="160" spans="2:15" s="6" customFormat="1" ht="18.75" outlineLevel="1">
      <c r="B160" s="107" t="s">
        <v>258</v>
      </c>
      <c r="C160" s="108" t="s">
        <v>61</v>
      </c>
      <c r="D160" s="70" t="s">
        <v>48</v>
      </c>
      <c r="E160" s="65">
        <f>'[1]Семинис'!$L$7</f>
        <v>10.065600000000002</v>
      </c>
      <c r="F160" s="71">
        <f>E160*0.9</f>
        <v>9.059040000000001</v>
      </c>
      <c r="G160" s="71">
        <f>E160*0.85</f>
        <v>8.555760000000001</v>
      </c>
      <c r="H160" s="72"/>
      <c r="I160" s="72"/>
      <c r="J160" s="72"/>
      <c r="K160" s="72"/>
      <c r="L160" s="72"/>
      <c r="M160" s="139"/>
      <c r="N160" s="32"/>
      <c r="O160" s="32"/>
    </row>
    <row r="161" spans="2:15" s="6" customFormat="1" ht="37.5" outlineLevel="1">
      <c r="B161" s="50" t="s">
        <v>259</v>
      </c>
      <c r="C161" s="108" t="s">
        <v>61</v>
      </c>
      <c r="D161" s="70" t="s">
        <v>48</v>
      </c>
      <c r="E161" s="65">
        <f>'[1]Семинис'!$L$8</f>
        <v>9.9576</v>
      </c>
      <c r="F161" s="71">
        <f>E161*0.9</f>
        <v>8.96184</v>
      </c>
      <c r="G161" s="71">
        <f>E161*0.85</f>
        <v>8.463959999999998</v>
      </c>
      <c r="H161" s="72"/>
      <c r="I161" s="72"/>
      <c r="J161" s="72"/>
      <c r="K161" s="72"/>
      <c r="L161" s="72"/>
      <c r="M161" s="139"/>
      <c r="N161" s="32"/>
      <c r="O161" s="32"/>
    </row>
    <row r="162" spans="2:15" s="6" customFormat="1" ht="20.25">
      <c r="B162" s="39" t="s">
        <v>41</v>
      </c>
      <c r="C162" s="39"/>
      <c r="D162" s="39"/>
      <c r="E162" s="39"/>
      <c r="F162" s="39"/>
      <c r="G162" s="39"/>
      <c r="H162" s="40"/>
      <c r="I162" s="40"/>
      <c r="J162" s="40"/>
      <c r="K162" s="40"/>
      <c r="L162" s="40"/>
      <c r="M162" s="139"/>
      <c r="N162" s="32"/>
      <c r="O162" s="32"/>
    </row>
    <row r="163" spans="2:15" s="6" customFormat="1" ht="18.75" outlineLevel="1">
      <c r="B163" s="129" t="s">
        <v>260</v>
      </c>
      <c r="C163" s="108" t="s">
        <v>62</v>
      </c>
      <c r="D163" s="70" t="s">
        <v>48</v>
      </c>
      <c r="E163" s="65">
        <f>'[1]новое'!$L$41</f>
        <v>4.968</v>
      </c>
      <c r="F163" s="71">
        <f>E163*0.9</f>
        <v>4.4712000000000005</v>
      </c>
      <c r="G163" s="71">
        <f>E163*0.85</f>
        <v>4.222799999999999</v>
      </c>
      <c r="H163" s="72" t="s">
        <v>79</v>
      </c>
      <c r="I163" s="72" t="s">
        <v>79</v>
      </c>
      <c r="J163" s="72" t="s">
        <v>79</v>
      </c>
      <c r="K163" s="72" t="s">
        <v>79</v>
      </c>
      <c r="L163" s="72" t="s">
        <v>79</v>
      </c>
      <c r="M163" s="139"/>
      <c r="N163" s="32"/>
      <c r="O163" s="32"/>
    </row>
    <row r="164" spans="2:15" s="6" customFormat="1" ht="18" customHeight="1" outlineLevel="1">
      <c r="B164" s="183" t="s">
        <v>422</v>
      </c>
      <c r="C164" s="163" t="s">
        <v>82</v>
      </c>
      <c r="D164" s="70" t="s">
        <v>48</v>
      </c>
      <c r="E164" s="71">
        <f>'[1]Ассортимент 2018'!$L$39</f>
        <v>3.7739999999999996</v>
      </c>
      <c r="F164" s="71">
        <f>E164*0.9</f>
        <v>3.3966</v>
      </c>
      <c r="G164" s="71">
        <f>E164*0.85</f>
        <v>3.2078999999999995</v>
      </c>
      <c r="H164" s="72" t="s">
        <v>79</v>
      </c>
      <c r="I164" s="72" t="s">
        <v>79</v>
      </c>
      <c r="J164" s="72" t="s">
        <v>79</v>
      </c>
      <c r="K164" s="72" t="s">
        <v>79</v>
      </c>
      <c r="L164" s="72" t="s">
        <v>79</v>
      </c>
      <c r="M164" s="139"/>
      <c r="N164" s="32"/>
      <c r="O164" s="32"/>
    </row>
    <row r="165" spans="2:15" s="6" customFormat="1" ht="18.75" outlineLevel="1">
      <c r="B165" s="185"/>
      <c r="C165" s="164"/>
      <c r="D165" s="70" t="s">
        <v>57</v>
      </c>
      <c r="E165" s="71" t="s">
        <v>79</v>
      </c>
      <c r="F165" s="71" t="s">
        <v>79</v>
      </c>
      <c r="G165" s="71" t="s">
        <v>79</v>
      </c>
      <c r="H165" s="71" t="s">
        <v>79</v>
      </c>
      <c r="I165" s="71" t="s">
        <v>79</v>
      </c>
      <c r="J165" s="71" t="s">
        <v>79</v>
      </c>
      <c r="K165" s="71" t="s">
        <v>79</v>
      </c>
      <c r="L165" s="71" t="s">
        <v>79</v>
      </c>
      <c r="M165" s="139"/>
      <c r="N165" s="32"/>
      <c r="O165" s="32"/>
    </row>
    <row r="166" spans="2:15" s="6" customFormat="1" ht="20.25" customHeight="1">
      <c r="B166" s="39" t="s">
        <v>38</v>
      </c>
      <c r="C166" s="39"/>
      <c r="D166" s="39"/>
      <c r="E166" s="39"/>
      <c r="F166" s="39"/>
      <c r="G166" s="39"/>
      <c r="H166" s="40"/>
      <c r="I166" s="40"/>
      <c r="J166" s="40"/>
      <c r="K166" s="40"/>
      <c r="L166" s="40"/>
      <c r="M166" s="139"/>
      <c r="N166" s="32"/>
      <c r="O166" s="32"/>
    </row>
    <row r="167" spans="2:15" s="6" customFormat="1" ht="18" customHeight="1" outlineLevel="1">
      <c r="B167" s="183" t="s">
        <v>261</v>
      </c>
      <c r="C167" s="163" t="s">
        <v>62</v>
      </c>
      <c r="D167" s="70" t="s">
        <v>45</v>
      </c>
      <c r="E167" s="65" t="s">
        <v>79</v>
      </c>
      <c r="F167" s="65" t="s">
        <v>79</v>
      </c>
      <c r="G167" s="65" t="s">
        <v>79</v>
      </c>
      <c r="H167" s="65" t="s">
        <v>79</v>
      </c>
      <c r="I167" s="65" t="s">
        <v>79</v>
      </c>
      <c r="J167" s="65" t="s">
        <v>79</v>
      </c>
      <c r="K167" s="65" t="s">
        <v>79</v>
      </c>
      <c r="L167" s="65" t="s">
        <v>79</v>
      </c>
      <c r="M167" s="139"/>
      <c r="N167" s="32"/>
      <c r="O167" s="32"/>
    </row>
    <row r="168" spans="2:15" s="6" customFormat="1" ht="18.75" outlineLevel="1">
      <c r="B168" s="184"/>
      <c r="C168" s="164"/>
      <c r="D168" s="70" t="s">
        <v>73</v>
      </c>
      <c r="E168" s="65" t="s">
        <v>79</v>
      </c>
      <c r="F168" s="65" t="s">
        <v>79</v>
      </c>
      <c r="G168" s="65" t="s">
        <v>79</v>
      </c>
      <c r="H168" s="65" t="s">
        <v>79</v>
      </c>
      <c r="I168" s="65" t="s">
        <v>79</v>
      </c>
      <c r="J168" s="65" t="s">
        <v>79</v>
      </c>
      <c r="K168" s="65" t="s">
        <v>79</v>
      </c>
      <c r="L168" s="65" t="s">
        <v>79</v>
      </c>
      <c r="M168" s="139"/>
      <c r="N168" s="32"/>
      <c r="O168" s="32"/>
    </row>
    <row r="169" spans="2:15" s="21" customFormat="1" ht="18" customHeight="1" outlineLevel="1">
      <c r="B169" s="183" t="s">
        <v>423</v>
      </c>
      <c r="C169" s="174" t="s">
        <v>82</v>
      </c>
      <c r="D169" s="70" t="s">
        <v>48</v>
      </c>
      <c r="E169" s="65">
        <f>'[1]Ассортимент 2018'!$L$18</f>
        <v>9.658503375</v>
      </c>
      <c r="F169" s="71">
        <f aca="true" t="shared" si="26" ref="F169:F174">E169*0.9</f>
        <v>8.692653037500001</v>
      </c>
      <c r="G169" s="71">
        <f aca="true" t="shared" si="27" ref="G169:G174">E169*0.85</f>
        <v>8.20972786875</v>
      </c>
      <c r="H169" s="65" t="s">
        <v>79</v>
      </c>
      <c r="I169" s="65" t="s">
        <v>79</v>
      </c>
      <c r="J169" s="65" t="s">
        <v>79</v>
      </c>
      <c r="K169" s="65" t="s">
        <v>79</v>
      </c>
      <c r="L169" s="65" t="s">
        <v>79</v>
      </c>
      <c r="M169" s="139"/>
      <c r="N169" s="32"/>
      <c r="O169" s="32"/>
    </row>
    <row r="170" spans="2:15" s="21" customFormat="1" ht="18" customHeight="1" outlineLevel="1">
      <c r="B170" s="185"/>
      <c r="C170" s="181"/>
      <c r="D170" s="70" t="s">
        <v>57</v>
      </c>
      <c r="E170" s="65">
        <f>'[1]Ассортимент 2018'!$L$19</f>
        <v>39.53469375</v>
      </c>
      <c r="F170" s="71">
        <f t="shared" si="26"/>
        <v>35.581224375000005</v>
      </c>
      <c r="G170" s="71">
        <f t="shared" si="27"/>
        <v>33.6044896875</v>
      </c>
      <c r="H170" s="65" t="s">
        <v>79</v>
      </c>
      <c r="I170" s="65" t="s">
        <v>79</v>
      </c>
      <c r="J170" s="65" t="s">
        <v>79</v>
      </c>
      <c r="K170" s="65" t="s">
        <v>79</v>
      </c>
      <c r="L170" s="65" t="s">
        <v>79</v>
      </c>
      <c r="M170" s="139"/>
      <c r="N170" s="32"/>
      <c r="O170" s="32"/>
    </row>
    <row r="171" spans="2:15" s="6" customFormat="1" ht="18" customHeight="1" outlineLevel="1">
      <c r="B171" s="183" t="s">
        <v>262</v>
      </c>
      <c r="C171" s="163" t="s">
        <v>60</v>
      </c>
      <c r="D171" s="70" t="s">
        <v>48</v>
      </c>
      <c r="E171" s="106">
        <f>'[1]Сингента'!$L$24</f>
        <v>7.182912674418605</v>
      </c>
      <c r="F171" s="71">
        <f t="shared" si="26"/>
        <v>6.464621406976745</v>
      </c>
      <c r="G171" s="71">
        <f t="shared" si="27"/>
        <v>6.105475773255814</v>
      </c>
      <c r="H171" s="85"/>
      <c r="I171" s="85"/>
      <c r="J171" s="85"/>
      <c r="K171" s="85"/>
      <c r="L171" s="85"/>
      <c r="M171" s="139"/>
      <c r="N171" s="32"/>
      <c r="O171" s="32"/>
    </row>
    <row r="172" spans="2:15" s="6" customFormat="1" ht="18.75" outlineLevel="1">
      <c r="B172" s="185"/>
      <c r="C172" s="164"/>
      <c r="D172" s="70" t="s">
        <v>57</v>
      </c>
      <c r="E172" s="65">
        <v>35</v>
      </c>
      <c r="F172" s="71">
        <f t="shared" si="26"/>
        <v>31.5</v>
      </c>
      <c r="G172" s="71">
        <f t="shared" si="27"/>
        <v>29.75</v>
      </c>
      <c r="H172" s="85"/>
      <c r="I172" s="85"/>
      <c r="J172" s="85"/>
      <c r="K172" s="85"/>
      <c r="L172" s="85"/>
      <c r="M172" s="139"/>
      <c r="N172" s="32"/>
      <c r="O172" s="32"/>
    </row>
    <row r="173" spans="2:15" s="6" customFormat="1" ht="18" customHeight="1" outlineLevel="1">
      <c r="B173" s="171" t="s">
        <v>263</v>
      </c>
      <c r="C173" s="179" t="s">
        <v>60</v>
      </c>
      <c r="D173" s="70" t="s">
        <v>48</v>
      </c>
      <c r="E173" s="65">
        <f>'[1]новое'!$L$47</f>
        <v>7.1608888888888895</v>
      </c>
      <c r="F173" s="71">
        <f t="shared" si="26"/>
        <v>6.444800000000001</v>
      </c>
      <c r="G173" s="71">
        <f t="shared" si="27"/>
        <v>6.086755555555556</v>
      </c>
      <c r="H173" s="85"/>
      <c r="I173" s="85"/>
      <c r="J173" s="85"/>
      <c r="K173" s="85"/>
      <c r="L173" s="85"/>
      <c r="M173" s="139"/>
      <c r="N173" s="32"/>
      <c r="O173" s="32"/>
    </row>
    <row r="174" spans="2:15" s="6" customFormat="1" ht="18.75" outlineLevel="1">
      <c r="B174" s="173"/>
      <c r="C174" s="180"/>
      <c r="D174" s="70" t="s">
        <v>57</v>
      </c>
      <c r="E174" s="65">
        <f>'[1]новое'!$L$48</f>
        <v>31.54444444444444</v>
      </c>
      <c r="F174" s="71">
        <f t="shared" si="26"/>
        <v>28.389999999999997</v>
      </c>
      <c r="G174" s="71">
        <f t="shared" si="27"/>
        <v>26.812777777777775</v>
      </c>
      <c r="H174" s="85"/>
      <c r="I174" s="85"/>
      <c r="J174" s="85"/>
      <c r="K174" s="85"/>
      <c r="L174" s="85"/>
      <c r="M174" s="139"/>
      <c r="N174" s="32"/>
      <c r="O174" s="32"/>
    </row>
    <row r="175" spans="2:15" s="6" customFormat="1" ht="20.25">
      <c r="B175" s="39" t="s">
        <v>42</v>
      </c>
      <c r="C175" s="39"/>
      <c r="D175" s="39"/>
      <c r="E175" s="39"/>
      <c r="F175" s="39"/>
      <c r="G175" s="39"/>
      <c r="H175" s="40"/>
      <c r="I175" s="40"/>
      <c r="J175" s="40"/>
      <c r="K175" s="40"/>
      <c r="L175" s="40"/>
      <c r="M175" s="139"/>
      <c r="N175" s="32"/>
      <c r="O175" s="32"/>
    </row>
    <row r="176" spans="2:15" s="6" customFormat="1" ht="22.5" customHeight="1" outlineLevel="1">
      <c r="B176" s="84" t="s">
        <v>264</v>
      </c>
      <c r="C176" s="63" t="s">
        <v>61</v>
      </c>
      <c r="D176" s="70" t="s">
        <v>52</v>
      </c>
      <c r="E176" s="65">
        <f>'[1]Семинис'!$L$9</f>
        <v>15.69022</v>
      </c>
      <c r="F176" s="71">
        <f aca="true" t="shared" si="28" ref="F176:F189">E176*0.9</f>
        <v>14.121198</v>
      </c>
      <c r="G176" s="71">
        <f aca="true" t="shared" si="29" ref="G176:G191">E176*0.85</f>
        <v>13.336687</v>
      </c>
      <c r="H176" s="72"/>
      <c r="I176" s="72"/>
      <c r="J176" s="72"/>
      <c r="K176" s="72"/>
      <c r="L176" s="72"/>
      <c r="M176" s="139"/>
      <c r="N176" s="32"/>
      <c r="O176" s="32"/>
    </row>
    <row r="177" spans="2:15" s="6" customFormat="1" ht="18.75" outlineLevel="1">
      <c r="B177" s="171" t="s">
        <v>21</v>
      </c>
      <c r="C177" s="174" t="s">
        <v>82</v>
      </c>
      <c r="D177" s="70" t="s">
        <v>51</v>
      </c>
      <c r="E177" s="65">
        <f>'[1]Ассортимент на 2016 год'!$L$29</f>
        <v>8.525184000000001</v>
      </c>
      <c r="F177" s="71">
        <f t="shared" si="28"/>
        <v>7.672665600000001</v>
      </c>
      <c r="G177" s="71">
        <f>E177*0.85</f>
        <v>7.246406400000001</v>
      </c>
      <c r="H177" s="72"/>
      <c r="I177" s="72"/>
      <c r="J177" s="72"/>
      <c r="K177" s="72"/>
      <c r="L177" s="72"/>
      <c r="M177" s="139"/>
      <c r="N177" s="32"/>
      <c r="O177" s="32"/>
    </row>
    <row r="178" spans="2:15" s="6" customFormat="1" ht="18.75" outlineLevel="1">
      <c r="B178" s="173"/>
      <c r="C178" s="175"/>
      <c r="D178" s="70" t="s">
        <v>73</v>
      </c>
      <c r="E178" s="65">
        <f>'[1]Ассортимент на 2016 год'!$L$30</f>
        <v>36.03797999999999</v>
      </c>
      <c r="F178" s="71">
        <f t="shared" si="28"/>
        <v>32.43418199999999</v>
      </c>
      <c r="G178" s="71">
        <f>E178*0.85</f>
        <v>30.63228299999999</v>
      </c>
      <c r="H178" s="72"/>
      <c r="I178" s="72"/>
      <c r="J178" s="72"/>
      <c r="K178" s="72"/>
      <c r="L178" s="72"/>
      <c r="M178" s="139"/>
      <c r="N178" s="32"/>
      <c r="O178" s="32"/>
    </row>
    <row r="179" spans="2:15" s="6" customFormat="1" ht="18.75" outlineLevel="1">
      <c r="B179" s="50" t="s">
        <v>265</v>
      </c>
      <c r="C179" s="63" t="s">
        <v>64</v>
      </c>
      <c r="D179" s="70" t="s">
        <v>50</v>
      </c>
      <c r="E179" s="65">
        <f>'[1]Бейо (3)'!$L$14</f>
        <v>7.853999999999999</v>
      </c>
      <c r="F179" s="71">
        <f t="shared" si="28"/>
        <v>7.068599999999999</v>
      </c>
      <c r="G179" s="71">
        <f t="shared" si="29"/>
        <v>6.6758999999999995</v>
      </c>
      <c r="H179" s="72"/>
      <c r="I179" s="72"/>
      <c r="J179" s="72"/>
      <c r="K179" s="72"/>
      <c r="L179" s="72"/>
      <c r="M179" s="139"/>
      <c r="N179" s="32"/>
      <c r="O179" s="32"/>
    </row>
    <row r="180" spans="2:15" s="6" customFormat="1" ht="19.5" customHeight="1" outlineLevel="1">
      <c r="B180" s="171" t="s">
        <v>266</v>
      </c>
      <c r="C180" s="174" t="s">
        <v>63</v>
      </c>
      <c r="D180" s="70" t="s">
        <v>52</v>
      </c>
      <c r="E180" s="65">
        <f>'[1]новое'!$L$51</f>
        <v>16.113898799999998</v>
      </c>
      <c r="F180" s="71">
        <f t="shared" si="28"/>
        <v>14.502508919999999</v>
      </c>
      <c r="G180" s="71">
        <f t="shared" si="29"/>
        <v>13.696813979999998</v>
      </c>
      <c r="H180" s="72"/>
      <c r="I180" s="72"/>
      <c r="J180" s="72"/>
      <c r="K180" s="72"/>
      <c r="L180" s="72"/>
      <c r="M180" s="139"/>
      <c r="N180" s="32"/>
      <c r="O180" s="32"/>
    </row>
    <row r="181" spans="2:15" s="6" customFormat="1" ht="19.5" customHeight="1" outlineLevel="1">
      <c r="B181" s="173"/>
      <c r="C181" s="175"/>
      <c r="D181" s="70" t="s">
        <v>77</v>
      </c>
      <c r="E181" s="65">
        <f>'[1]новое'!$L$52</f>
        <v>182.66672499999999</v>
      </c>
      <c r="F181" s="71">
        <f t="shared" si="28"/>
        <v>164.4000525</v>
      </c>
      <c r="G181" s="71">
        <f t="shared" si="29"/>
        <v>155.26671624999997</v>
      </c>
      <c r="H181" s="72"/>
      <c r="I181" s="72"/>
      <c r="J181" s="72"/>
      <c r="K181" s="72"/>
      <c r="L181" s="72"/>
      <c r="M181" s="139"/>
      <c r="N181" s="32"/>
      <c r="O181" s="32"/>
    </row>
    <row r="182" spans="2:15" s="6" customFormat="1" ht="18" customHeight="1" outlineLevel="1">
      <c r="B182" s="171" t="s">
        <v>267</v>
      </c>
      <c r="C182" s="174" t="s">
        <v>64</v>
      </c>
      <c r="D182" s="70" t="s">
        <v>52</v>
      </c>
      <c r="E182" s="65">
        <f>'[1]новое'!$L$53</f>
        <v>14.920079999999999</v>
      </c>
      <c r="F182" s="71">
        <f t="shared" si="28"/>
        <v>13.428071999999998</v>
      </c>
      <c r="G182" s="71">
        <f t="shared" si="29"/>
        <v>12.682068</v>
      </c>
      <c r="H182" s="72"/>
      <c r="I182" s="72"/>
      <c r="J182" s="72"/>
      <c r="K182" s="72"/>
      <c r="L182" s="72"/>
      <c r="M182" s="139"/>
      <c r="N182" s="32"/>
      <c r="O182" s="32"/>
    </row>
    <row r="183" spans="2:15" s="6" customFormat="1" ht="18.75" outlineLevel="1">
      <c r="B183" s="173"/>
      <c r="C183" s="175"/>
      <c r="D183" s="70" t="s">
        <v>77</v>
      </c>
      <c r="E183" s="65">
        <f>'[1]новое'!$L$54</f>
        <v>165.56400000000002</v>
      </c>
      <c r="F183" s="71">
        <f t="shared" si="28"/>
        <v>149.00760000000002</v>
      </c>
      <c r="G183" s="71">
        <f t="shared" si="29"/>
        <v>140.72940000000003</v>
      </c>
      <c r="H183" s="72"/>
      <c r="I183" s="72"/>
      <c r="J183" s="72"/>
      <c r="K183" s="72"/>
      <c r="L183" s="72"/>
      <c r="M183" s="139"/>
      <c r="N183" s="32"/>
      <c r="O183" s="32"/>
    </row>
    <row r="184" spans="2:15" s="6" customFormat="1" ht="37.5" outlineLevel="1">
      <c r="B184" s="68" t="s">
        <v>20</v>
      </c>
      <c r="C184" s="63" t="s">
        <v>63</v>
      </c>
      <c r="D184" s="70" t="s">
        <v>52</v>
      </c>
      <c r="E184" s="65">
        <f>'[1]Ассортимент на 2016 год'!$L$20</f>
        <v>13.820940799999997</v>
      </c>
      <c r="F184" s="71">
        <f t="shared" si="28"/>
        <v>12.438846719999997</v>
      </c>
      <c r="G184" s="71">
        <f>E184*0.85</f>
        <v>11.747799679999996</v>
      </c>
      <c r="H184" s="72"/>
      <c r="I184" s="72"/>
      <c r="J184" s="72"/>
      <c r="K184" s="72"/>
      <c r="L184" s="72"/>
      <c r="M184" s="139"/>
      <c r="N184" s="32"/>
      <c r="O184" s="32"/>
    </row>
    <row r="185" spans="2:15" s="6" customFormat="1" ht="18.75" outlineLevel="1">
      <c r="B185" s="171" t="s">
        <v>268</v>
      </c>
      <c r="C185" s="174" t="s">
        <v>87</v>
      </c>
      <c r="D185" s="70" t="s">
        <v>51</v>
      </c>
      <c r="E185" s="65">
        <f>'[1]Ассортимент на 2016 год'!$L$24</f>
        <v>7.641919999999999</v>
      </c>
      <c r="F185" s="71">
        <f t="shared" si="28"/>
        <v>6.877727999999999</v>
      </c>
      <c r="G185" s="71">
        <f>E185*0.85</f>
        <v>6.495631999999999</v>
      </c>
      <c r="H185" s="72"/>
      <c r="I185" s="72"/>
      <c r="J185" s="72"/>
      <c r="K185" s="72"/>
      <c r="L185" s="72"/>
      <c r="M185" s="139"/>
      <c r="N185" s="32"/>
      <c r="O185" s="32"/>
    </row>
    <row r="186" spans="2:15" s="6" customFormat="1" ht="18.75" outlineLevel="1">
      <c r="B186" s="173"/>
      <c r="C186" s="175"/>
      <c r="D186" s="70" t="s">
        <v>73</v>
      </c>
      <c r="E186" s="65">
        <f>'[1]Ассортимент на 2016 год'!$L$25</f>
        <v>31.278399999999998</v>
      </c>
      <c r="F186" s="71">
        <f t="shared" si="28"/>
        <v>28.15056</v>
      </c>
      <c r="G186" s="71">
        <f>E186*0.85</f>
        <v>26.58664</v>
      </c>
      <c r="H186" s="72"/>
      <c r="I186" s="72"/>
      <c r="J186" s="72"/>
      <c r="K186" s="72"/>
      <c r="L186" s="72"/>
      <c r="M186" s="139"/>
      <c r="N186" s="32"/>
      <c r="O186" s="32"/>
    </row>
    <row r="187" spans="2:15" s="6" customFormat="1" ht="18.75" outlineLevel="1">
      <c r="B187" s="171" t="s">
        <v>269</v>
      </c>
      <c r="C187" s="174" t="s">
        <v>60</v>
      </c>
      <c r="D187" s="70" t="s">
        <v>52</v>
      </c>
      <c r="E187" s="65">
        <f>'[1]новое'!$L$49</f>
        <v>3.564</v>
      </c>
      <c r="F187" s="71">
        <f t="shared" si="28"/>
        <v>3.2076000000000002</v>
      </c>
      <c r="G187" s="71">
        <f t="shared" si="29"/>
        <v>3.0294</v>
      </c>
      <c r="H187" s="72"/>
      <c r="I187" s="72"/>
      <c r="J187" s="72"/>
      <c r="K187" s="72"/>
      <c r="L187" s="72"/>
      <c r="M187" s="139"/>
      <c r="N187" s="32"/>
      <c r="O187" s="32"/>
    </row>
    <row r="188" spans="2:15" s="6" customFormat="1" ht="18.75" outlineLevel="1">
      <c r="B188" s="173"/>
      <c r="C188" s="175"/>
      <c r="D188" s="70" t="s">
        <v>77</v>
      </c>
      <c r="E188" s="65">
        <f>'[1]новое'!$L$50</f>
        <v>23.099999999999994</v>
      </c>
      <c r="F188" s="71">
        <f t="shared" si="28"/>
        <v>20.789999999999996</v>
      </c>
      <c r="G188" s="71">
        <f t="shared" si="29"/>
        <v>19.634999999999994</v>
      </c>
      <c r="H188" s="72"/>
      <c r="I188" s="72"/>
      <c r="J188" s="72"/>
      <c r="K188" s="72"/>
      <c r="L188" s="72"/>
      <c r="M188" s="139"/>
      <c r="N188" s="32"/>
      <c r="O188" s="32"/>
    </row>
    <row r="189" spans="2:15" s="7" customFormat="1" ht="37.5" outlineLevel="1">
      <c r="B189" s="67" t="s">
        <v>270</v>
      </c>
      <c r="C189" s="95" t="s">
        <v>61</v>
      </c>
      <c r="D189" s="70" t="s">
        <v>50</v>
      </c>
      <c r="E189" s="65">
        <f>'[2]Семинис'!$L$24</f>
        <v>5.225</v>
      </c>
      <c r="F189" s="71">
        <f t="shared" si="28"/>
        <v>4.7025</v>
      </c>
      <c r="G189" s="71">
        <f t="shared" si="29"/>
        <v>4.441249999999999</v>
      </c>
      <c r="H189" s="65" t="s">
        <v>79</v>
      </c>
      <c r="I189" s="65" t="s">
        <v>79</v>
      </c>
      <c r="J189" s="65" t="s">
        <v>79</v>
      </c>
      <c r="K189" s="65" t="s">
        <v>79</v>
      </c>
      <c r="L189" s="65" t="s">
        <v>79</v>
      </c>
      <c r="M189" s="139"/>
      <c r="N189" s="32"/>
      <c r="O189" s="32"/>
    </row>
    <row r="190" spans="2:15" s="7" customFormat="1" ht="18.75" outlineLevel="1">
      <c r="B190" s="171" t="s">
        <v>271</v>
      </c>
      <c r="C190" s="174" t="s">
        <v>63</v>
      </c>
      <c r="D190" s="70" t="s">
        <v>52</v>
      </c>
      <c r="E190" s="65">
        <f>'[1]новое'!$L$55</f>
        <v>14.920883199999999</v>
      </c>
      <c r="F190" s="71">
        <f aca="true" t="shared" si="30" ref="F190:F198">E190*0.9</f>
        <v>13.42879488</v>
      </c>
      <c r="G190" s="71">
        <f t="shared" si="29"/>
        <v>12.682750719999998</v>
      </c>
      <c r="H190" s="105"/>
      <c r="I190" s="105"/>
      <c r="J190" s="105"/>
      <c r="K190" s="105"/>
      <c r="L190" s="105"/>
      <c r="M190" s="139"/>
      <c r="N190" s="32"/>
      <c r="O190" s="32"/>
    </row>
    <row r="191" spans="2:15" s="7" customFormat="1" ht="18.75" outlineLevel="1">
      <c r="B191" s="173"/>
      <c r="C191" s="175"/>
      <c r="D191" s="70" t="s">
        <v>77</v>
      </c>
      <c r="E191" s="65">
        <f>'[1]новое'!$L$56</f>
        <v>167.514122</v>
      </c>
      <c r="F191" s="71">
        <f t="shared" si="30"/>
        <v>150.76270979999998</v>
      </c>
      <c r="G191" s="71">
        <f t="shared" si="29"/>
        <v>142.38700369999998</v>
      </c>
      <c r="H191" s="105"/>
      <c r="I191" s="105"/>
      <c r="J191" s="105"/>
      <c r="K191" s="105"/>
      <c r="L191" s="105"/>
      <c r="M191" s="139"/>
      <c r="N191" s="32"/>
      <c r="O191" s="32"/>
    </row>
    <row r="192" spans="2:15" s="7" customFormat="1" ht="18.75" outlineLevel="1">
      <c r="B192" s="171" t="s">
        <v>272</v>
      </c>
      <c r="C192" s="176" t="s">
        <v>82</v>
      </c>
      <c r="D192" s="70" t="s">
        <v>45</v>
      </c>
      <c r="E192" s="65">
        <f>'[1]Ассортимент на 2016 год'!$L$26</f>
        <v>10.5067392</v>
      </c>
      <c r="F192" s="71">
        <f t="shared" si="30"/>
        <v>9.45606528</v>
      </c>
      <c r="G192" s="71">
        <f aca="true" t="shared" si="31" ref="G192:G198">E192*0.85</f>
        <v>8.93072832</v>
      </c>
      <c r="H192" s="105"/>
      <c r="I192" s="105"/>
      <c r="J192" s="105"/>
      <c r="K192" s="105"/>
      <c r="L192" s="105"/>
      <c r="M192" s="139"/>
      <c r="N192" s="32"/>
      <c r="O192" s="32"/>
    </row>
    <row r="193" spans="2:15" s="7" customFormat="1" ht="18.75" outlineLevel="1">
      <c r="B193" s="172"/>
      <c r="C193" s="177"/>
      <c r="D193" s="70" t="s">
        <v>73</v>
      </c>
      <c r="E193" s="65">
        <f>'[1]Ассортимент на 2016 год'!$L$27</f>
        <v>30.542464000000002</v>
      </c>
      <c r="F193" s="71">
        <f t="shared" si="30"/>
        <v>27.488217600000002</v>
      </c>
      <c r="G193" s="71">
        <f t="shared" si="31"/>
        <v>25.9610944</v>
      </c>
      <c r="H193" s="105"/>
      <c r="I193" s="105"/>
      <c r="J193" s="105"/>
      <c r="K193" s="105"/>
      <c r="L193" s="105"/>
      <c r="M193" s="139"/>
      <c r="N193" s="32"/>
      <c r="O193" s="32"/>
    </row>
    <row r="194" spans="2:15" s="7" customFormat="1" ht="18.75" outlineLevel="1">
      <c r="B194" s="173"/>
      <c r="C194" s="178"/>
      <c r="D194" s="70" t="s">
        <v>93</v>
      </c>
      <c r="E194" s="65">
        <f>'[1]Ассортимент на 2016 год'!$L$28</f>
        <v>59.16492800000001</v>
      </c>
      <c r="F194" s="71">
        <f t="shared" si="30"/>
        <v>53.24843520000001</v>
      </c>
      <c r="G194" s="71">
        <f t="shared" si="31"/>
        <v>50.29018880000001</v>
      </c>
      <c r="H194" s="105"/>
      <c r="I194" s="105"/>
      <c r="J194" s="105"/>
      <c r="K194" s="105"/>
      <c r="L194" s="105"/>
      <c r="M194" s="139"/>
      <c r="N194" s="32"/>
      <c r="O194" s="32"/>
    </row>
    <row r="195" spans="2:15" s="6" customFormat="1" ht="37.5" outlineLevel="1">
      <c r="B195" s="50" t="s">
        <v>273</v>
      </c>
      <c r="C195" s="66" t="s">
        <v>62</v>
      </c>
      <c r="D195" s="64" t="s">
        <v>51</v>
      </c>
      <c r="E195" s="65">
        <f>'[1]Семо'!$L$6</f>
        <v>7.636800000000001</v>
      </c>
      <c r="F195" s="71">
        <f>E195*0.9</f>
        <v>6.873120000000001</v>
      </c>
      <c r="G195" s="71">
        <f t="shared" si="31"/>
        <v>6.491280000000001</v>
      </c>
      <c r="H195" s="105"/>
      <c r="I195" s="105"/>
      <c r="J195" s="105"/>
      <c r="K195" s="105"/>
      <c r="L195" s="105"/>
      <c r="M195" s="139"/>
      <c r="N195" s="32"/>
      <c r="O195" s="32"/>
    </row>
    <row r="196" spans="2:15" s="6" customFormat="1" ht="37.5" outlineLevel="1">
      <c r="B196" s="128" t="s">
        <v>274</v>
      </c>
      <c r="C196" s="98" t="s">
        <v>62</v>
      </c>
      <c r="D196" s="94" t="s">
        <v>51</v>
      </c>
      <c r="E196" s="81">
        <f>'[1]Семо'!$L$7</f>
        <v>7.636800000000001</v>
      </c>
      <c r="F196" s="86">
        <f t="shared" si="30"/>
        <v>6.873120000000001</v>
      </c>
      <c r="G196" s="86">
        <f t="shared" si="31"/>
        <v>6.491280000000001</v>
      </c>
      <c r="H196" s="72"/>
      <c r="I196" s="72"/>
      <c r="J196" s="72"/>
      <c r="K196" s="72"/>
      <c r="L196" s="72"/>
      <c r="M196" s="139"/>
      <c r="N196" s="32"/>
      <c r="O196" s="32"/>
    </row>
    <row r="197" spans="2:15" s="6" customFormat="1" ht="18.75" outlineLevel="1">
      <c r="B197" s="171" t="s">
        <v>275</v>
      </c>
      <c r="C197" s="174" t="s">
        <v>76</v>
      </c>
      <c r="D197" s="70" t="s">
        <v>52</v>
      </c>
      <c r="E197" s="65">
        <f>'[1]новое'!$L$57</f>
        <v>3.7</v>
      </c>
      <c r="F197" s="71">
        <f t="shared" si="30"/>
        <v>3.33</v>
      </c>
      <c r="G197" s="71">
        <f t="shared" si="31"/>
        <v>3.145</v>
      </c>
      <c r="H197" s="71">
        <f>F197*0.85</f>
        <v>2.8305</v>
      </c>
      <c r="I197" s="71">
        <f>G197*0.85</f>
        <v>2.67325</v>
      </c>
      <c r="J197" s="71">
        <f>H197*0.85</f>
        <v>2.405925</v>
      </c>
      <c r="K197" s="71">
        <f>I197*0.85</f>
        <v>2.2722625</v>
      </c>
      <c r="L197" s="71">
        <f>J197*0.85</f>
        <v>2.04503625</v>
      </c>
      <c r="M197" s="139"/>
      <c r="N197" s="32"/>
      <c r="O197" s="32"/>
    </row>
    <row r="198" spans="2:23" s="6" customFormat="1" ht="18.75" outlineLevel="1">
      <c r="B198" s="173"/>
      <c r="C198" s="175"/>
      <c r="D198" s="70" t="s">
        <v>77</v>
      </c>
      <c r="E198" s="65">
        <f>'[1]новое'!$L$58</f>
        <v>23.52</v>
      </c>
      <c r="F198" s="71">
        <f t="shared" si="30"/>
        <v>21.168</v>
      </c>
      <c r="G198" s="71">
        <f t="shared" si="31"/>
        <v>19.992</v>
      </c>
      <c r="H198" s="85"/>
      <c r="I198" s="85"/>
      <c r="J198" s="85"/>
      <c r="K198" s="85"/>
      <c r="L198" s="85"/>
      <c r="M198" s="139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2:23" s="6" customFormat="1" ht="20.25" customHeight="1">
      <c r="B199" s="42" t="s">
        <v>164</v>
      </c>
      <c r="C199" s="39"/>
      <c r="D199" s="39"/>
      <c r="E199" s="39"/>
      <c r="F199" s="39"/>
      <c r="G199" s="39"/>
      <c r="H199" s="40"/>
      <c r="I199" s="40"/>
      <c r="J199" s="40"/>
      <c r="K199" s="40"/>
      <c r="L199" s="40"/>
      <c r="M199" s="139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2:15" s="6" customFormat="1" ht="37.5" outlineLevel="1">
      <c r="B200" s="69" t="s">
        <v>276</v>
      </c>
      <c r="C200" s="97" t="s">
        <v>64</v>
      </c>
      <c r="D200" s="89" t="s">
        <v>47</v>
      </c>
      <c r="E200" s="90">
        <f>'[1]новое'!$L$89</f>
        <v>16.008499999999998</v>
      </c>
      <c r="F200" s="91">
        <f aca="true" t="shared" si="32" ref="F200:F212">E200*0.9</f>
        <v>14.407649999999999</v>
      </c>
      <c r="G200" s="91">
        <f aca="true" t="shared" si="33" ref="G200:G212">E200*0.85</f>
        <v>13.607224999999998</v>
      </c>
      <c r="H200" s="72"/>
      <c r="I200" s="72"/>
      <c r="J200" s="72"/>
      <c r="K200" s="72"/>
      <c r="L200" s="72"/>
      <c r="M200" s="139"/>
      <c r="N200" s="32"/>
      <c r="O200" s="32"/>
    </row>
    <row r="201" spans="2:15" s="6" customFormat="1" ht="18" customHeight="1" outlineLevel="1">
      <c r="B201" s="171" t="s">
        <v>277</v>
      </c>
      <c r="C201" s="174" t="s">
        <v>64</v>
      </c>
      <c r="D201" s="70" t="s">
        <v>47</v>
      </c>
      <c r="E201" s="65">
        <f>'[1]Бейо (3)'!$L$19</f>
        <v>16.16</v>
      </c>
      <c r="F201" s="71">
        <f t="shared" si="32"/>
        <v>14.544</v>
      </c>
      <c r="G201" s="71">
        <f t="shared" si="33"/>
        <v>13.735999999999999</v>
      </c>
      <c r="H201" s="71">
        <f>F201*0.85</f>
        <v>12.362400000000001</v>
      </c>
      <c r="I201" s="71">
        <f>G201*0.85</f>
        <v>11.6756</v>
      </c>
      <c r="J201" s="71">
        <f>H201*0.85</f>
        <v>10.508040000000001</v>
      </c>
      <c r="K201" s="71">
        <f>I201*0.85</f>
        <v>9.924259999999999</v>
      </c>
      <c r="L201" s="71">
        <f>J201*0.85</f>
        <v>8.931834</v>
      </c>
      <c r="M201" s="139"/>
      <c r="N201" s="32"/>
      <c r="O201" s="32"/>
    </row>
    <row r="202" spans="2:15" s="6" customFormat="1" ht="18.75" outlineLevel="1">
      <c r="B202" s="173"/>
      <c r="C202" s="175"/>
      <c r="D202" s="70" t="s">
        <v>46</v>
      </c>
      <c r="E202" s="65">
        <f>'[1]Бейо (3)'!$L$20</f>
        <v>73.57700000000001</v>
      </c>
      <c r="F202" s="71">
        <f t="shared" si="32"/>
        <v>66.21930000000002</v>
      </c>
      <c r="G202" s="71">
        <f t="shared" si="33"/>
        <v>62.54045000000001</v>
      </c>
      <c r="H202" s="72"/>
      <c r="I202" s="72"/>
      <c r="J202" s="72"/>
      <c r="K202" s="72"/>
      <c r="L202" s="72"/>
      <c r="M202" s="139"/>
      <c r="N202" s="32"/>
      <c r="O202" s="32"/>
    </row>
    <row r="203" spans="2:15" s="6" customFormat="1" ht="37.5" outlineLevel="1">
      <c r="B203" s="69" t="s">
        <v>278</v>
      </c>
      <c r="C203" s="97" t="s">
        <v>64</v>
      </c>
      <c r="D203" s="70" t="s">
        <v>47</v>
      </c>
      <c r="E203" s="65">
        <f>'[1]Ассортимент на 2016 год'!$L$123</f>
        <v>15.655</v>
      </c>
      <c r="F203" s="71">
        <f>E203*0.9</f>
        <v>14.0895</v>
      </c>
      <c r="G203" s="71">
        <f>E203*0.85</f>
        <v>13.30675</v>
      </c>
      <c r="H203" s="72"/>
      <c r="I203" s="72"/>
      <c r="J203" s="72"/>
      <c r="K203" s="72"/>
      <c r="L203" s="72"/>
      <c r="M203" s="139"/>
      <c r="N203" s="32"/>
      <c r="O203" s="32"/>
    </row>
    <row r="204" spans="2:15" s="6" customFormat="1" ht="37.5" outlineLevel="1">
      <c r="B204" s="69" t="s">
        <v>279</v>
      </c>
      <c r="C204" s="63" t="s">
        <v>64</v>
      </c>
      <c r="D204" s="70" t="s">
        <v>47</v>
      </c>
      <c r="E204" s="65">
        <f>'[1]новое'!$L$88</f>
        <v>16.008499999999998</v>
      </c>
      <c r="F204" s="71">
        <f t="shared" si="32"/>
        <v>14.407649999999999</v>
      </c>
      <c r="G204" s="71">
        <f t="shared" si="33"/>
        <v>13.607224999999998</v>
      </c>
      <c r="H204" s="71">
        <f aca="true" t="shared" si="34" ref="H204:L205">F204*0.85</f>
        <v>12.246502499999998</v>
      </c>
      <c r="I204" s="71">
        <f t="shared" si="34"/>
        <v>11.566141249999998</v>
      </c>
      <c r="J204" s="71">
        <f t="shared" si="34"/>
        <v>10.409527124999999</v>
      </c>
      <c r="K204" s="71">
        <f t="shared" si="34"/>
        <v>9.831220062499998</v>
      </c>
      <c r="L204" s="71">
        <f t="shared" si="34"/>
        <v>8.848098056249999</v>
      </c>
      <c r="M204" s="139"/>
      <c r="N204" s="32"/>
      <c r="O204" s="32"/>
    </row>
    <row r="205" spans="2:15" s="6" customFormat="1" ht="37.5" outlineLevel="1">
      <c r="B205" s="69" t="s">
        <v>280</v>
      </c>
      <c r="C205" s="63" t="s">
        <v>63</v>
      </c>
      <c r="D205" s="70" t="s">
        <v>47</v>
      </c>
      <c r="E205" s="81">
        <f>'[1]Ассортимент на 2016 год'!$L$124</f>
        <v>18.240028000000002</v>
      </c>
      <c r="F205" s="71">
        <f>E205*0.9</f>
        <v>16.416025200000004</v>
      </c>
      <c r="G205" s="71">
        <f>E205*0.85</f>
        <v>15.504023800000002</v>
      </c>
      <c r="H205" s="71">
        <f t="shared" si="34"/>
        <v>13.953621420000003</v>
      </c>
      <c r="I205" s="71">
        <f t="shared" si="34"/>
        <v>13.178420230000002</v>
      </c>
      <c r="J205" s="71">
        <f t="shared" si="34"/>
        <v>11.860578207000001</v>
      </c>
      <c r="K205" s="71">
        <f t="shared" si="34"/>
        <v>11.201657195500001</v>
      </c>
      <c r="L205" s="71">
        <f t="shared" si="34"/>
        <v>10.081491475950001</v>
      </c>
      <c r="M205" s="139"/>
      <c r="N205" s="32"/>
      <c r="O205" s="32"/>
    </row>
    <row r="206" spans="2:15" s="6" customFormat="1" ht="37.5" outlineLevel="1">
      <c r="B206" s="69" t="s">
        <v>281</v>
      </c>
      <c r="C206" s="66" t="s">
        <v>62</v>
      </c>
      <c r="D206" s="70" t="s">
        <v>71</v>
      </c>
      <c r="E206" s="86">
        <f>'[1]новое'!$L$93</f>
        <v>26.679999999999996</v>
      </c>
      <c r="F206" s="71">
        <f t="shared" si="32"/>
        <v>24.011999999999997</v>
      </c>
      <c r="G206" s="71">
        <f t="shared" si="33"/>
        <v>22.677999999999997</v>
      </c>
      <c r="H206" s="72"/>
      <c r="I206" s="72"/>
      <c r="J206" s="72"/>
      <c r="K206" s="72"/>
      <c r="L206" s="72"/>
      <c r="M206" s="139"/>
      <c r="N206" s="32"/>
      <c r="O206" s="32"/>
    </row>
    <row r="207" spans="2:15" s="6" customFormat="1" ht="41.25" customHeight="1" outlineLevel="1">
      <c r="B207" s="84" t="s">
        <v>424</v>
      </c>
      <c r="C207" s="98" t="s">
        <v>87</v>
      </c>
      <c r="D207" s="70" t="s">
        <v>47</v>
      </c>
      <c r="E207" s="86">
        <f>'[1]Ассортимент на 2016 год'!$L$131</f>
        <v>11.55</v>
      </c>
      <c r="F207" s="71">
        <f>E207*0.9</f>
        <v>10.395000000000001</v>
      </c>
      <c r="G207" s="71">
        <f>E207*0.85</f>
        <v>9.8175</v>
      </c>
      <c r="H207" s="72"/>
      <c r="I207" s="72"/>
      <c r="J207" s="72"/>
      <c r="K207" s="72"/>
      <c r="L207" s="72"/>
      <c r="M207" s="139"/>
      <c r="N207" s="32"/>
      <c r="O207" s="32"/>
    </row>
    <row r="208" spans="2:15" s="6" customFormat="1" ht="37.5" outlineLevel="1">
      <c r="B208" s="84" t="s">
        <v>282</v>
      </c>
      <c r="C208" s="63" t="s">
        <v>63</v>
      </c>
      <c r="D208" s="70" t="s">
        <v>47</v>
      </c>
      <c r="E208" s="86">
        <f>'[1]Ассортимент на 2016 год'!$L$142</f>
        <v>23.082479999999997</v>
      </c>
      <c r="F208" s="71">
        <f>E208*0.9</f>
        <v>20.774231999999998</v>
      </c>
      <c r="G208" s="71">
        <f>E208*0.85</f>
        <v>19.620108</v>
      </c>
      <c r="H208" s="86" t="s">
        <v>79</v>
      </c>
      <c r="I208" s="86" t="s">
        <v>79</v>
      </c>
      <c r="J208" s="86" t="s">
        <v>79</v>
      </c>
      <c r="K208" s="86" t="s">
        <v>79</v>
      </c>
      <c r="L208" s="86" t="s">
        <v>79</v>
      </c>
      <c r="M208" s="139"/>
      <c r="N208" s="32"/>
      <c r="O208" s="32"/>
    </row>
    <row r="209" spans="2:15" s="6" customFormat="1" ht="56.25" customHeight="1" outlineLevel="1">
      <c r="B209" s="84" t="s">
        <v>22</v>
      </c>
      <c r="C209" s="98" t="s">
        <v>87</v>
      </c>
      <c r="D209" s="70" t="s">
        <v>47</v>
      </c>
      <c r="E209" s="86">
        <f>'[1]Ассортимент на 2016 год'!$L$121</f>
        <v>21.932499999999997</v>
      </c>
      <c r="F209" s="71">
        <f t="shared" si="32"/>
        <v>19.73925</v>
      </c>
      <c r="G209" s="71">
        <f t="shared" si="33"/>
        <v>18.642625</v>
      </c>
      <c r="H209" s="72"/>
      <c r="I209" s="72"/>
      <c r="J209" s="72"/>
      <c r="K209" s="72"/>
      <c r="L209" s="72"/>
      <c r="M209" s="139"/>
      <c r="N209" s="32"/>
      <c r="O209" s="32"/>
    </row>
    <row r="210" spans="2:15" s="6" customFormat="1" ht="18" customHeight="1" outlineLevel="1">
      <c r="B210" s="171" t="s">
        <v>283</v>
      </c>
      <c r="C210" s="176" t="s">
        <v>62</v>
      </c>
      <c r="D210" s="70" t="s">
        <v>47</v>
      </c>
      <c r="E210" s="65">
        <f>'[1]новое'!$L$80</f>
        <v>10.62</v>
      </c>
      <c r="F210" s="71">
        <f t="shared" si="32"/>
        <v>9.558</v>
      </c>
      <c r="G210" s="71">
        <f t="shared" si="33"/>
        <v>9.027</v>
      </c>
      <c r="H210" s="72"/>
      <c r="I210" s="72"/>
      <c r="J210" s="72"/>
      <c r="K210" s="72"/>
      <c r="L210" s="72"/>
      <c r="M210" s="139"/>
      <c r="N210" s="32"/>
      <c r="O210" s="32"/>
    </row>
    <row r="211" spans="2:15" s="6" customFormat="1" ht="18.75" outlineLevel="1">
      <c r="B211" s="172"/>
      <c r="C211" s="177"/>
      <c r="D211" s="70" t="s">
        <v>46</v>
      </c>
      <c r="E211" s="65">
        <f>'[1]новое'!$L$81</f>
        <v>44.6329</v>
      </c>
      <c r="F211" s="71">
        <f t="shared" si="32"/>
        <v>40.16961</v>
      </c>
      <c r="G211" s="71">
        <f t="shared" si="33"/>
        <v>37.937965</v>
      </c>
      <c r="H211" s="72"/>
      <c r="I211" s="72"/>
      <c r="J211" s="72"/>
      <c r="K211" s="72"/>
      <c r="L211" s="72"/>
      <c r="M211" s="139"/>
      <c r="N211" s="32"/>
      <c r="O211" s="32"/>
    </row>
    <row r="212" spans="2:15" s="6" customFormat="1" ht="18.75" customHeight="1" outlineLevel="1">
      <c r="B212" s="173"/>
      <c r="C212" s="178"/>
      <c r="D212" s="70" t="s">
        <v>57</v>
      </c>
      <c r="E212" s="65">
        <f>'[1]новое'!$L$82</f>
        <v>86.76</v>
      </c>
      <c r="F212" s="71">
        <f t="shared" si="32"/>
        <v>78.084</v>
      </c>
      <c r="G212" s="71">
        <f t="shared" si="33"/>
        <v>73.74600000000001</v>
      </c>
      <c r="H212" s="72"/>
      <c r="I212" s="72"/>
      <c r="J212" s="72"/>
      <c r="K212" s="72"/>
      <c r="L212" s="72"/>
      <c r="M212" s="139"/>
      <c r="N212" s="32"/>
      <c r="O212" s="32"/>
    </row>
    <row r="213" spans="2:15" s="6" customFormat="1" ht="37.5" outlineLevel="1">
      <c r="B213" s="84" t="s">
        <v>284</v>
      </c>
      <c r="C213" s="63" t="s">
        <v>63</v>
      </c>
      <c r="D213" s="99" t="s">
        <v>47</v>
      </c>
      <c r="E213" s="65">
        <f>'[1]Нунемс'!$L$17</f>
        <v>17.3687504</v>
      </c>
      <c r="F213" s="71">
        <f aca="true" t="shared" si="35" ref="F213:F250">E213*0.9</f>
        <v>15.63187536</v>
      </c>
      <c r="G213" s="71">
        <f aca="true" t="shared" si="36" ref="G213:G250">E213*0.85</f>
        <v>14.76343784</v>
      </c>
      <c r="H213" s="72"/>
      <c r="I213" s="72"/>
      <c r="J213" s="72"/>
      <c r="K213" s="72"/>
      <c r="L213" s="72"/>
      <c r="M213" s="139"/>
      <c r="N213" s="32"/>
      <c r="O213" s="32"/>
    </row>
    <row r="214" spans="2:15" s="6" customFormat="1" ht="37.5" outlineLevel="1">
      <c r="B214" s="67" t="s">
        <v>285</v>
      </c>
      <c r="C214" s="63" t="s">
        <v>63</v>
      </c>
      <c r="D214" s="99" t="s">
        <v>47</v>
      </c>
      <c r="E214" s="65">
        <f>'[1]новое'!$L$90</f>
        <v>23.160864599999996</v>
      </c>
      <c r="F214" s="71">
        <f t="shared" si="35"/>
        <v>20.84477814</v>
      </c>
      <c r="G214" s="71">
        <f t="shared" si="36"/>
        <v>19.686734909999995</v>
      </c>
      <c r="H214" s="72"/>
      <c r="I214" s="72"/>
      <c r="J214" s="72"/>
      <c r="K214" s="72"/>
      <c r="L214" s="72"/>
      <c r="M214" s="139"/>
      <c r="N214" s="32"/>
      <c r="O214" s="32"/>
    </row>
    <row r="215" spans="2:15" s="6" customFormat="1" ht="18" customHeight="1" outlineLevel="1">
      <c r="B215" s="171" t="s">
        <v>286</v>
      </c>
      <c r="C215" s="174" t="s">
        <v>60</v>
      </c>
      <c r="D215" s="70" t="s">
        <v>47</v>
      </c>
      <c r="E215" s="65">
        <f>'[1]новое'!$L$75</f>
        <v>14.419712999999998</v>
      </c>
      <c r="F215" s="71">
        <f t="shared" si="35"/>
        <v>12.9777417</v>
      </c>
      <c r="G215" s="71">
        <f t="shared" si="36"/>
        <v>12.256756049999998</v>
      </c>
      <c r="H215" s="72"/>
      <c r="I215" s="72"/>
      <c r="J215" s="72"/>
      <c r="K215" s="72"/>
      <c r="L215" s="72"/>
      <c r="M215" s="139"/>
      <c r="N215" s="32"/>
      <c r="O215" s="32"/>
    </row>
    <row r="216" spans="2:15" s="6" customFormat="1" ht="18.75" outlineLevel="1">
      <c r="B216" s="172"/>
      <c r="C216" s="181"/>
      <c r="D216" s="70" t="s">
        <v>46</v>
      </c>
      <c r="E216" s="65">
        <f>'[1]новое'!$L$76</f>
        <v>62.62272100000001</v>
      </c>
      <c r="F216" s="71">
        <f t="shared" si="35"/>
        <v>56.360448900000016</v>
      </c>
      <c r="G216" s="71">
        <f t="shared" si="36"/>
        <v>53.22931285000001</v>
      </c>
      <c r="H216" s="72"/>
      <c r="I216" s="72"/>
      <c r="J216" s="72"/>
      <c r="K216" s="72"/>
      <c r="L216" s="72"/>
      <c r="M216" s="139"/>
      <c r="N216" s="32"/>
      <c r="O216" s="32"/>
    </row>
    <row r="217" spans="2:15" s="6" customFormat="1" ht="18.75" customHeight="1" outlineLevel="1">
      <c r="B217" s="173"/>
      <c r="C217" s="182"/>
      <c r="D217" s="70" t="s">
        <v>57</v>
      </c>
      <c r="E217" s="65">
        <f>'[1]новое'!$L$77</f>
        <v>121.78159800000002</v>
      </c>
      <c r="F217" s="71">
        <f t="shared" si="35"/>
        <v>109.60343820000001</v>
      </c>
      <c r="G217" s="71">
        <f t="shared" si="36"/>
        <v>103.51435830000001</v>
      </c>
      <c r="H217" s="72"/>
      <c r="I217" s="72"/>
      <c r="J217" s="72"/>
      <c r="K217" s="72"/>
      <c r="L217" s="72"/>
      <c r="M217" s="139"/>
      <c r="N217" s="32"/>
      <c r="O217" s="32"/>
    </row>
    <row r="218" spans="2:15" s="6" customFormat="1" ht="37.5" outlineLevel="1">
      <c r="B218" s="69" t="s">
        <v>287</v>
      </c>
      <c r="C218" s="63" t="s">
        <v>87</v>
      </c>
      <c r="D218" s="70" t="s">
        <v>47</v>
      </c>
      <c r="E218" s="65">
        <f>'[1]Ассортимент на 2016 год'!$L$130</f>
        <v>17.130399999999998</v>
      </c>
      <c r="F218" s="71">
        <f aca="true" t="shared" si="37" ref="F218:F223">E218*0.9</f>
        <v>15.417359999999999</v>
      </c>
      <c r="G218" s="71">
        <f aca="true" t="shared" si="38" ref="G218:G223">E218*0.85</f>
        <v>14.560839999999997</v>
      </c>
      <c r="H218" s="72"/>
      <c r="I218" s="72"/>
      <c r="J218" s="72"/>
      <c r="K218" s="72"/>
      <c r="L218" s="72"/>
      <c r="M218" s="139"/>
      <c r="N218" s="32"/>
      <c r="O218" s="32"/>
    </row>
    <row r="219" spans="2:15" s="6" customFormat="1" ht="37.5" outlineLevel="1">
      <c r="B219" s="84" t="s">
        <v>425</v>
      </c>
      <c r="C219" s="63" t="s">
        <v>87</v>
      </c>
      <c r="D219" s="70" t="s">
        <v>47</v>
      </c>
      <c r="E219" s="65">
        <f>'[1]Ассортимент 2018'!$L$21</f>
        <v>17.693899999999996</v>
      </c>
      <c r="F219" s="71">
        <f>E219*0.9</f>
        <v>15.924509999999996</v>
      </c>
      <c r="G219" s="71">
        <f>E219*0.85</f>
        <v>15.039814999999995</v>
      </c>
      <c r="H219" s="72"/>
      <c r="I219" s="72"/>
      <c r="J219" s="72"/>
      <c r="K219" s="72"/>
      <c r="L219" s="72"/>
      <c r="M219" s="139"/>
      <c r="N219" s="32"/>
      <c r="O219" s="32"/>
    </row>
    <row r="220" spans="2:15" s="6" customFormat="1" ht="37.5" outlineLevel="1">
      <c r="B220" s="69" t="s">
        <v>288</v>
      </c>
      <c r="C220" s="63" t="s">
        <v>94</v>
      </c>
      <c r="D220" s="70" t="s">
        <v>47</v>
      </c>
      <c r="E220" s="65">
        <f>'[1]Ассортимент на 2016 год'!$L$133</f>
        <v>17.05</v>
      </c>
      <c r="F220" s="71">
        <f t="shared" si="37"/>
        <v>15.345</v>
      </c>
      <c r="G220" s="71">
        <f t="shared" si="38"/>
        <v>14.4925</v>
      </c>
      <c r="H220" s="72"/>
      <c r="I220" s="72"/>
      <c r="J220" s="72"/>
      <c r="K220" s="72"/>
      <c r="L220" s="72"/>
      <c r="M220" s="139"/>
      <c r="N220" s="32"/>
      <c r="O220" s="32"/>
    </row>
    <row r="221" spans="2:15" s="6" customFormat="1" ht="37.5" outlineLevel="1">
      <c r="B221" s="84" t="s">
        <v>289</v>
      </c>
      <c r="C221" s="63" t="s">
        <v>87</v>
      </c>
      <c r="D221" s="70" t="s">
        <v>47</v>
      </c>
      <c r="E221" s="65">
        <f>'[1]Ассортимент на 2016 год'!$L$127</f>
        <v>12.792</v>
      </c>
      <c r="F221" s="71">
        <f t="shared" si="37"/>
        <v>11.5128</v>
      </c>
      <c r="G221" s="71">
        <f t="shared" si="38"/>
        <v>10.873199999999999</v>
      </c>
      <c r="H221" s="72"/>
      <c r="I221" s="72"/>
      <c r="J221" s="72"/>
      <c r="K221" s="72"/>
      <c r="L221" s="72"/>
      <c r="M221" s="139"/>
      <c r="N221" s="32"/>
      <c r="O221" s="32"/>
    </row>
    <row r="222" spans="2:15" s="6" customFormat="1" ht="37.5" outlineLevel="1">
      <c r="B222" s="68" t="s">
        <v>290</v>
      </c>
      <c r="C222" s="63" t="s">
        <v>87</v>
      </c>
      <c r="D222" s="70" t="s">
        <v>47</v>
      </c>
      <c r="E222" s="65">
        <f>'[1]Ассортимент на 2016 год'!$L$128</f>
        <v>14.2975</v>
      </c>
      <c r="F222" s="71">
        <f t="shared" si="37"/>
        <v>12.86775</v>
      </c>
      <c r="G222" s="71">
        <f t="shared" si="38"/>
        <v>12.152875</v>
      </c>
      <c r="H222" s="72"/>
      <c r="I222" s="72"/>
      <c r="J222" s="72"/>
      <c r="K222" s="72"/>
      <c r="L222" s="72"/>
      <c r="M222" s="139"/>
      <c r="N222" s="32"/>
      <c r="O222" s="32"/>
    </row>
    <row r="223" spans="2:15" s="6" customFormat="1" ht="37.5" outlineLevel="1">
      <c r="B223" s="84" t="s">
        <v>426</v>
      </c>
      <c r="C223" s="63" t="s">
        <v>87</v>
      </c>
      <c r="D223" s="70" t="s">
        <v>47</v>
      </c>
      <c r="E223" s="65">
        <f>'[1]Ассортимент 2018'!$L$22</f>
        <v>12.71</v>
      </c>
      <c r="F223" s="71">
        <f t="shared" si="37"/>
        <v>11.439000000000002</v>
      </c>
      <c r="G223" s="71">
        <f t="shared" si="38"/>
        <v>10.8035</v>
      </c>
      <c r="H223" s="72"/>
      <c r="I223" s="72"/>
      <c r="J223" s="72"/>
      <c r="K223" s="72"/>
      <c r="L223" s="72"/>
      <c r="M223" s="139"/>
      <c r="N223" s="32"/>
      <c r="O223" s="32"/>
    </row>
    <row r="224" spans="2:15" s="6" customFormat="1" ht="18" customHeight="1" outlineLevel="1">
      <c r="B224" s="171" t="s">
        <v>291</v>
      </c>
      <c r="C224" s="174" t="s">
        <v>63</v>
      </c>
      <c r="D224" s="71" t="s">
        <v>47</v>
      </c>
      <c r="E224" s="65">
        <f>'[1]Нунемс'!$L$18</f>
        <v>15.306719999999997</v>
      </c>
      <c r="F224" s="71">
        <f t="shared" si="35"/>
        <v>13.776047999999998</v>
      </c>
      <c r="G224" s="71">
        <f t="shared" si="36"/>
        <v>13.010711999999996</v>
      </c>
      <c r="H224" s="72"/>
      <c r="I224" s="72"/>
      <c r="J224" s="72"/>
      <c r="K224" s="72"/>
      <c r="L224" s="72"/>
      <c r="M224" s="139"/>
      <c r="N224" s="32"/>
      <c r="O224" s="32"/>
    </row>
    <row r="225" spans="2:15" s="6" customFormat="1" ht="18.75" outlineLevel="1">
      <c r="B225" s="173"/>
      <c r="C225" s="175"/>
      <c r="D225" s="70" t="s">
        <v>46</v>
      </c>
      <c r="E225" s="65">
        <f>'[1]Нунемс'!$L$19</f>
        <v>68.42326500000001</v>
      </c>
      <c r="F225" s="71">
        <f t="shared" si="35"/>
        <v>61.580938500000016</v>
      </c>
      <c r="G225" s="71">
        <f t="shared" si="36"/>
        <v>58.15977525000001</v>
      </c>
      <c r="H225" s="72"/>
      <c r="I225" s="72"/>
      <c r="J225" s="72"/>
      <c r="K225" s="72"/>
      <c r="L225" s="72"/>
      <c r="M225" s="139"/>
      <c r="N225" s="32"/>
      <c r="O225" s="32"/>
    </row>
    <row r="226" spans="2:15" s="6" customFormat="1" ht="38.25" customHeight="1" outlineLevel="1">
      <c r="B226" s="69" t="s">
        <v>292</v>
      </c>
      <c r="C226" s="63" t="s">
        <v>94</v>
      </c>
      <c r="D226" s="70" t="s">
        <v>47</v>
      </c>
      <c r="E226" s="65">
        <f>'[1]Ассортимент на 2016 год'!$L$134</f>
        <v>17.05</v>
      </c>
      <c r="F226" s="71">
        <f t="shared" si="35"/>
        <v>15.345</v>
      </c>
      <c r="G226" s="71">
        <f t="shared" si="36"/>
        <v>14.4925</v>
      </c>
      <c r="H226" s="65" t="s">
        <v>79</v>
      </c>
      <c r="I226" s="65" t="s">
        <v>79</v>
      </c>
      <c r="J226" s="65" t="s">
        <v>79</v>
      </c>
      <c r="K226" s="65" t="s">
        <v>79</v>
      </c>
      <c r="L226" s="65" t="s">
        <v>79</v>
      </c>
      <c r="M226" s="139"/>
      <c r="N226" s="32"/>
      <c r="O226" s="32"/>
    </row>
    <row r="227" spans="2:15" s="6" customFormat="1" ht="37.5" outlineLevel="1">
      <c r="B227" s="84" t="s">
        <v>293</v>
      </c>
      <c r="C227" s="63" t="s">
        <v>61</v>
      </c>
      <c r="D227" s="88" t="s">
        <v>47</v>
      </c>
      <c r="E227" s="65">
        <f>'[1]Семинис'!$L$12</f>
        <v>12.3872</v>
      </c>
      <c r="F227" s="71">
        <f t="shared" si="35"/>
        <v>11.148480000000001</v>
      </c>
      <c r="G227" s="71">
        <f t="shared" si="36"/>
        <v>10.529119999999999</v>
      </c>
      <c r="H227" s="72"/>
      <c r="I227" s="72"/>
      <c r="J227" s="72"/>
      <c r="K227" s="72"/>
      <c r="L227" s="72"/>
      <c r="M227" s="139"/>
      <c r="N227" s="32"/>
      <c r="O227" s="32"/>
    </row>
    <row r="228" spans="2:15" s="6" customFormat="1" ht="37.5" outlineLevel="1">
      <c r="B228" s="84" t="s">
        <v>294</v>
      </c>
      <c r="C228" s="63" t="s">
        <v>61</v>
      </c>
      <c r="D228" s="88" t="s">
        <v>47</v>
      </c>
      <c r="E228" s="65">
        <f>'[1]Семинис'!$L$13</f>
        <v>18.23745</v>
      </c>
      <c r="F228" s="71">
        <f t="shared" si="35"/>
        <v>16.413705</v>
      </c>
      <c r="G228" s="71">
        <f t="shared" si="36"/>
        <v>15.501832499999999</v>
      </c>
      <c r="H228" s="72"/>
      <c r="I228" s="72"/>
      <c r="J228" s="72"/>
      <c r="K228" s="72"/>
      <c r="L228" s="72"/>
      <c r="M228" s="139"/>
      <c r="N228" s="32"/>
      <c r="O228" s="32"/>
    </row>
    <row r="229" spans="2:15" s="6" customFormat="1" ht="37.5" outlineLevel="1">
      <c r="B229" s="84" t="s">
        <v>295</v>
      </c>
      <c r="C229" s="63" t="s">
        <v>61</v>
      </c>
      <c r="D229" s="88" t="s">
        <v>47</v>
      </c>
      <c r="E229" s="65">
        <f>'[1]Семинис'!$L$14</f>
        <v>19.448319999999995</v>
      </c>
      <c r="F229" s="71">
        <f t="shared" si="35"/>
        <v>17.503487999999997</v>
      </c>
      <c r="G229" s="71">
        <f t="shared" si="36"/>
        <v>16.531071999999995</v>
      </c>
      <c r="H229" s="72"/>
      <c r="I229" s="72"/>
      <c r="J229" s="72"/>
      <c r="K229" s="72"/>
      <c r="L229" s="72"/>
      <c r="M229" s="139"/>
      <c r="N229" s="32"/>
      <c r="O229" s="32"/>
    </row>
    <row r="230" spans="2:15" s="6" customFormat="1" ht="37.5" hidden="1" outlineLevel="1">
      <c r="B230" s="84" t="s">
        <v>296</v>
      </c>
      <c r="C230" s="66" t="s">
        <v>62</v>
      </c>
      <c r="D230" s="88" t="s">
        <v>71</v>
      </c>
      <c r="E230" s="65">
        <f>'[1]новое'!$L$86</f>
        <v>26.679999999999996</v>
      </c>
      <c r="F230" s="71">
        <f t="shared" si="35"/>
        <v>24.011999999999997</v>
      </c>
      <c r="G230" s="71">
        <f t="shared" si="36"/>
        <v>22.677999999999997</v>
      </c>
      <c r="H230" s="65" t="s">
        <v>79</v>
      </c>
      <c r="I230" s="65" t="s">
        <v>79</v>
      </c>
      <c r="J230" s="65" t="s">
        <v>79</v>
      </c>
      <c r="K230" s="65" t="s">
        <v>79</v>
      </c>
      <c r="L230" s="65" t="s">
        <v>79</v>
      </c>
      <c r="M230" s="139"/>
      <c r="N230" s="32"/>
      <c r="O230" s="32"/>
    </row>
    <row r="231" spans="2:15" s="6" customFormat="1" ht="37.5" outlineLevel="1">
      <c r="B231" s="84" t="s">
        <v>297</v>
      </c>
      <c r="C231" s="63" t="s">
        <v>61</v>
      </c>
      <c r="D231" s="88" t="s">
        <v>47</v>
      </c>
      <c r="E231" s="65">
        <f>'[1]Семинис'!$L$15</f>
        <v>18.392831999999995</v>
      </c>
      <c r="F231" s="71">
        <f t="shared" si="35"/>
        <v>16.553548799999994</v>
      </c>
      <c r="G231" s="71">
        <f t="shared" si="36"/>
        <v>15.633907199999996</v>
      </c>
      <c r="H231" s="72"/>
      <c r="I231" s="72"/>
      <c r="J231" s="72"/>
      <c r="K231" s="72"/>
      <c r="L231" s="72"/>
      <c r="M231" s="139"/>
      <c r="N231" s="32"/>
      <c r="O231" s="32"/>
    </row>
    <row r="232" spans="2:15" s="6" customFormat="1" ht="37.5" outlineLevel="1">
      <c r="B232" s="50" t="s">
        <v>427</v>
      </c>
      <c r="C232" s="63" t="s">
        <v>63</v>
      </c>
      <c r="D232" s="100" t="s">
        <v>47</v>
      </c>
      <c r="E232" s="65" t="s">
        <v>79</v>
      </c>
      <c r="F232" s="65" t="s">
        <v>79</v>
      </c>
      <c r="G232" s="65" t="s">
        <v>79</v>
      </c>
      <c r="H232" s="65" t="s">
        <v>79</v>
      </c>
      <c r="I232" s="65" t="s">
        <v>79</v>
      </c>
      <c r="J232" s="65" t="s">
        <v>79</v>
      </c>
      <c r="K232" s="65" t="s">
        <v>79</v>
      </c>
      <c r="L232" s="65" t="s">
        <v>79</v>
      </c>
      <c r="M232" s="139"/>
      <c r="N232" s="32"/>
      <c r="O232" s="32"/>
    </row>
    <row r="233" spans="2:15" s="6" customFormat="1" ht="37.5" outlineLevel="1">
      <c r="B233" s="84" t="s">
        <v>428</v>
      </c>
      <c r="C233" s="63" t="s">
        <v>63</v>
      </c>
      <c r="D233" s="100" t="s">
        <v>47</v>
      </c>
      <c r="E233" s="65">
        <f>'[1]Ассортимент на 2016 год'!$L$140</f>
        <v>17.261574999999997</v>
      </c>
      <c r="F233" s="71">
        <f>E233*0.9</f>
        <v>15.535417499999998</v>
      </c>
      <c r="G233" s="71">
        <f>E233*0.85</f>
        <v>14.672338749999996</v>
      </c>
      <c r="H233" s="72"/>
      <c r="I233" s="72"/>
      <c r="J233" s="72"/>
      <c r="K233" s="72"/>
      <c r="L233" s="72"/>
      <c r="M233" s="139"/>
      <c r="N233" s="32"/>
      <c r="O233" s="32"/>
    </row>
    <row r="234" spans="2:15" s="6" customFormat="1" ht="37.5" outlineLevel="1">
      <c r="B234" s="84" t="s">
        <v>298</v>
      </c>
      <c r="C234" s="63" t="s">
        <v>60</v>
      </c>
      <c r="D234" s="101" t="s">
        <v>47</v>
      </c>
      <c r="E234" s="65">
        <f>'[1]Сингента'!$L$28</f>
        <v>12.723403200000002</v>
      </c>
      <c r="F234" s="71">
        <f t="shared" si="35"/>
        <v>11.451062880000002</v>
      </c>
      <c r="G234" s="71">
        <f t="shared" si="36"/>
        <v>10.814892720000001</v>
      </c>
      <c r="H234" s="72"/>
      <c r="I234" s="72"/>
      <c r="J234" s="72"/>
      <c r="K234" s="72"/>
      <c r="L234" s="72"/>
      <c r="M234" s="139"/>
      <c r="N234" s="32"/>
      <c r="O234" s="32"/>
    </row>
    <row r="235" spans="2:15" s="6" customFormat="1" ht="37.5" outlineLevel="1">
      <c r="B235" s="128" t="s">
        <v>299</v>
      </c>
      <c r="C235" s="95" t="s">
        <v>60</v>
      </c>
      <c r="D235" s="102" t="s">
        <v>47</v>
      </c>
      <c r="E235" s="81">
        <f>'[1]Сингента'!$L$29</f>
        <v>11.406018600000003</v>
      </c>
      <c r="F235" s="86">
        <f t="shared" si="35"/>
        <v>10.265416740000003</v>
      </c>
      <c r="G235" s="86">
        <f t="shared" si="36"/>
        <v>9.695115810000003</v>
      </c>
      <c r="H235" s="72"/>
      <c r="I235" s="72"/>
      <c r="J235" s="72"/>
      <c r="K235" s="72"/>
      <c r="L235" s="72"/>
      <c r="M235" s="139"/>
      <c r="N235" s="32"/>
      <c r="O235" s="32"/>
    </row>
    <row r="236" spans="2:15" s="6" customFormat="1" ht="37.5" outlineLevel="1">
      <c r="B236" s="128" t="s">
        <v>300</v>
      </c>
      <c r="C236" s="95" t="s">
        <v>87</v>
      </c>
      <c r="D236" s="101" t="s">
        <v>47</v>
      </c>
      <c r="E236" s="81">
        <f>'[1]Ассортимент на 2016 год'!$L$129</f>
        <v>12.987000000000002</v>
      </c>
      <c r="F236" s="86">
        <f>E236*0.9</f>
        <v>11.688300000000002</v>
      </c>
      <c r="G236" s="86">
        <f>E236*0.85</f>
        <v>11.038950000000002</v>
      </c>
      <c r="H236" s="72"/>
      <c r="I236" s="72"/>
      <c r="J236" s="72"/>
      <c r="K236" s="72"/>
      <c r="L236" s="72"/>
      <c r="M236" s="139"/>
      <c r="N236" s="32"/>
      <c r="O236" s="32"/>
    </row>
    <row r="237" spans="2:15" s="6" customFormat="1" ht="37.5" outlineLevel="1">
      <c r="B237" s="128" t="s">
        <v>301</v>
      </c>
      <c r="C237" s="95" t="s">
        <v>87</v>
      </c>
      <c r="D237" s="101" t="s">
        <v>47</v>
      </c>
      <c r="E237" s="81">
        <f>'[1]Ассортимент на 2016 год'!$L$126</f>
        <v>15.603333333333333</v>
      </c>
      <c r="F237" s="86">
        <f>E237*0.9</f>
        <v>14.043000000000001</v>
      </c>
      <c r="G237" s="86">
        <f>E237*0.85</f>
        <v>13.262833333333333</v>
      </c>
      <c r="H237" s="81" t="s">
        <v>79</v>
      </c>
      <c r="I237" s="81" t="s">
        <v>79</v>
      </c>
      <c r="J237" s="81" t="s">
        <v>79</v>
      </c>
      <c r="K237" s="81" t="s">
        <v>79</v>
      </c>
      <c r="L237" s="81" t="s">
        <v>79</v>
      </c>
      <c r="M237" s="139"/>
      <c r="N237" s="32"/>
      <c r="O237" s="32"/>
    </row>
    <row r="238" spans="2:15" s="6" customFormat="1" ht="56.25" outlineLevel="1">
      <c r="B238" s="128" t="s">
        <v>23</v>
      </c>
      <c r="C238" s="63" t="s">
        <v>63</v>
      </c>
      <c r="D238" s="101" t="s">
        <v>47</v>
      </c>
      <c r="E238" s="81">
        <f>'[1]Ассортимент на 2016 год'!$L$141</f>
        <v>21.759839999999997</v>
      </c>
      <c r="F238" s="81">
        <f>E238*0.9</f>
        <v>19.583855999999997</v>
      </c>
      <c r="G238" s="81">
        <f>E238*0.85</f>
        <v>18.495863999999997</v>
      </c>
      <c r="H238" s="81" t="s">
        <v>79</v>
      </c>
      <c r="I238" s="81" t="s">
        <v>79</v>
      </c>
      <c r="J238" s="81" t="s">
        <v>79</v>
      </c>
      <c r="K238" s="81" t="s">
        <v>79</v>
      </c>
      <c r="L238" s="81" t="s">
        <v>79</v>
      </c>
      <c r="M238" s="139"/>
      <c r="N238" s="32"/>
      <c r="O238" s="32"/>
    </row>
    <row r="239" spans="2:15" s="6" customFormat="1" ht="18.75" outlineLevel="1">
      <c r="B239" s="171" t="s">
        <v>302</v>
      </c>
      <c r="C239" s="174" t="s">
        <v>63</v>
      </c>
      <c r="D239" s="102" t="s">
        <v>47</v>
      </c>
      <c r="E239" s="81">
        <f>'[1]новое'!$L$78</f>
        <v>17.354761</v>
      </c>
      <c r="F239" s="86">
        <f t="shared" si="35"/>
        <v>15.6192849</v>
      </c>
      <c r="G239" s="86">
        <f t="shared" si="36"/>
        <v>14.751546849999999</v>
      </c>
      <c r="H239" s="103"/>
      <c r="I239" s="103"/>
      <c r="J239" s="103"/>
      <c r="K239" s="103"/>
      <c r="L239" s="103"/>
      <c r="M239" s="139"/>
      <c r="N239" s="32"/>
      <c r="O239" s="32"/>
    </row>
    <row r="240" spans="2:15" s="6" customFormat="1" ht="18.75" outlineLevel="1">
      <c r="B240" s="173"/>
      <c r="C240" s="175"/>
      <c r="D240" s="102" t="s">
        <v>46</v>
      </c>
      <c r="E240" s="81">
        <f>'[1]новое'!$L$79</f>
        <v>81.89296000000002</v>
      </c>
      <c r="F240" s="86">
        <f t="shared" si="35"/>
        <v>73.70366400000002</v>
      </c>
      <c r="G240" s="86">
        <f t="shared" si="36"/>
        <v>69.60901600000001</v>
      </c>
      <c r="H240" s="103"/>
      <c r="I240" s="103"/>
      <c r="J240" s="103"/>
      <c r="K240" s="103"/>
      <c r="L240" s="103"/>
      <c r="M240" s="139"/>
      <c r="N240" s="32"/>
      <c r="O240" s="32"/>
    </row>
    <row r="241" spans="2:15" s="6" customFormat="1" ht="22.5" customHeight="1" outlineLevel="1">
      <c r="B241" s="171" t="s">
        <v>303</v>
      </c>
      <c r="C241" s="174" t="s">
        <v>87</v>
      </c>
      <c r="D241" s="102" t="s">
        <v>48</v>
      </c>
      <c r="E241" s="81">
        <f>'[1]Ассортимент на 2016 год'!$L$149</f>
        <v>6.670628571428571</v>
      </c>
      <c r="F241" s="86">
        <f>E241*0.9</f>
        <v>6.003565714285714</v>
      </c>
      <c r="G241" s="86">
        <f aca="true" t="shared" si="39" ref="G241:G246">E241*0.85</f>
        <v>5.670034285714285</v>
      </c>
      <c r="H241" s="103"/>
      <c r="I241" s="103"/>
      <c r="J241" s="103"/>
      <c r="K241" s="103"/>
      <c r="L241" s="103"/>
      <c r="M241" s="139"/>
      <c r="N241" s="32"/>
      <c r="O241" s="32"/>
    </row>
    <row r="242" spans="2:15" s="6" customFormat="1" ht="18.75" outlineLevel="1">
      <c r="B242" s="173"/>
      <c r="C242" s="175"/>
      <c r="D242" s="102" t="s">
        <v>98</v>
      </c>
      <c r="E242" s="81">
        <f>'[1]Ассортимент на 2016 год'!$L$150</f>
        <v>13.60542857142857</v>
      </c>
      <c r="F242" s="86">
        <f>E242*0.9</f>
        <v>12.244885714285713</v>
      </c>
      <c r="G242" s="86">
        <f t="shared" si="39"/>
        <v>11.564614285714285</v>
      </c>
      <c r="H242" s="103"/>
      <c r="I242" s="103"/>
      <c r="J242" s="103"/>
      <c r="K242" s="103"/>
      <c r="L242" s="103"/>
      <c r="M242" s="139"/>
      <c r="N242" s="32"/>
      <c r="O242" s="32"/>
    </row>
    <row r="243" spans="2:15" s="6" customFormat="1" ht="38.25" customHeight="1" outlineLevel="1">
      <c r="B243" s="68" t="s">
        <v>429</v>
      </c>
      <c r="C243" s="95" t="s">
        <v>60</v>
      </c>
      <c r="D243" s="102" t="s">
        <v>47</v>
      </c>
      <c r="E243" s="81">
        <f>'[1]Ассортимент на 2016 год'!$L$143</f>
        <v>17.435454</v>
      </c>
      <c r="F243" s="86">
        <f>E243*0.9</f>
        <v>15.6919086</v>
      </c>
      <c r="G243" s="86">
        <f t="shared" si="39"/>
        <v>14.8201359</v>
      </c>
      <c r="H243" s="103"/>
      <c r="I243" s="103"/>
      <c r="J243" s="103"/>
      <c r="K243" s="103"/>
      <c r="L243" s="103"/>
      <c r="M243" s="139"/>
      <c r="N243" s="32"/>
      <c r="O243" s="32"/>
    </row>
    <row r="244" spans="2:15" s="6" customFormat="1" ht="18" customHeight="1" outlineLevel="1">
      <c r="B244" s="67" t="s">
        <v>304</v>
      </c>
      <c r="C244" s="78" t="s">
        <v>63</v>
      </c>
      <c r="D244" s="102" t="s">
        <v>47</v>
      </c>
      <c r="E244" s="81">
        <f>'[1]новое'!$L$92</f>
        <v>16.65558</v>
      </c>
      <c r="F244" s="86">
        <f t="shared" si="35"/>
        <v>14.990022000000002</v>
      </c>
      <c r="G244" s="86">
        <f t="shared" si="39"/>
        <v>14.157243</v>
      </c>
      <c r="H244" s="103"/>
      <c r="I244" s="103"/>
      <c r="J244" s="103"/>
      <c r="K244" s="103"/>
      <c r="L244" s="103"/>
      <c r="M244" s="139"/>
      <c r="N244" s="32"/>
      <c r="O244" s="32"/>
    </row>
    <row r="245" spans="2:15" s="6" customFormat="1" ht="18.75" customHeight="1" outlineLevel="1">
      <c r="B245" s="84" t="s">
        <v>305</v>
      </c>
      <c r="C245" s="63" t="s">
        <v>63</v>
      </c>
      <c r="D245" s="102" t="s">
        <v>47</v>
      </c>
      <c r="E245" s="81">
        <f>'[1]Ассортимент на 2016 год'!$L$125</f>
        <v>17.2431</v>
      </c>
      <c r="F245" s="86">
        <f>E245*0.9</f>
        <v>15.51879</v>
      </c>
      <c r="G245" s="86">
        <f t="shared" si="39"/>
        <v>14.656634999999998</v>
      </c>
      <c r="H245" s="103"/>
      <c r="I245" s="103"/>
      <c r="J245" s="103"/>
      <c r="K245" s="103"/>
      <c r="L245" s="103"/>
      <c r="M245" s="139"/>
      <c r="N245" s="32"/>
      <c r="O245" s="32"/>
    </row>
    <row r="246" spans="2:15" s="6" customFormat="1" ht="18.75" outlineLevel="1">
      <c r="B246" s="67" t="s">
        <v>430</v>
      </c>
      <c r="C246" s="95" t="s">
        <v>87</v>
      </c>
      <c r="D246" s="101" t="s">
        <v>47</v>
      </c>
      <c r="E246" s="81">
        <f>'[1]Ассортимент 2018'!$L$23</f>
        <v>10.56</v>
      </c>
      <c r="F246" s="86">
        <f>E246*0.9</f>
        <v>9.504000000000001</v>
      </c>
      <c r="G246" s="86">
        <f t="shared" si="39"/>
        <v>8.976</v>
      </c>
      <c r="H246" s="103"/>
      <c r="I246" s="103"/>
      <c r="J246" s="103"/>
      <c r="K246" s="103"/>
      <c r="L246" s="103"/>
      <c r="M246" s="139"/>
      <c r="N246" s="32"/>
      <c r="O246" s="32"/>
    </row>
    <row r="247" spans="2:15" s="6" customFormat="1" ht="37.5" outlineLevel="1">
      <c r="B247" s="67" t="s">
        <v>306</v>
      </c>
      <c r="C247" s="63" t="s">
        <v>61</v>
      </c>
      <c r="D247" s="102" t="s">
        <v>47</v>
      </c>
      <c r="E247" s="86">
        <f>'[1]новое'!$L$91</f>
        <v>21.4610864</v>
      </c>
      <c r="F247" s="86">
        <f t="shared" si="35"/>
        <v>19.31497776</v>
      </c>
      <c r="G247" s="86">
        <f t="shared" si="36"/>
        <v>18.241923439999997</v>
      </c>
      <c r="H247" s="103"/>
      <c r="I247" s="103"/>
      <c r="J247" s="103"/>
      <c r="K247" s="103"/>
      <c r="L247" s="103"/>
      <c r="M247" s="139"/>
      <c r="N247" s="32"/>
      <c r="O247" s="32"/>
    </row>
    <row r="248" spans="2:15" s="6" customFormat="1" ht="18" customHeight="1" outlineLevel="1">
      <c r="B248" s="190" t="s">
        <v>307</v>
      </c>
      <c r="C248" s="165" t="s">
        <v>62</v>
      </c>
      <c r="D248" s="104" t="s">
        <v>47</v>
      </c>
      <c r="E248" s="81">
        <f>'[1]новое'!$L$83</f>
        <v>10.62</v>
      </c>
      <c r="F248" s="86">
        <f t="shared" si="35"/>
        <v>9.558</v>
      </c>
      <c r="G248" s="86">
        <f t="shared" si="36"/>
        <v>9.027</v>
      </c>
      <c r="H248" s="103"/>
      <c r="I248" s="103"/>
      <c r="J248" s="103"/>
      <c r="K248" s="103"/>
      <c r="L248" s="103"/>
      <c r="M248" s="139"/>
      <c r="N248" s="32"/>
      <c r="O248" s="32"/>
    </row>
    <row r="249" spans="2:15" s="6" customFormat="1" ht="18.75" outlineLevel="1">
      <c r="B249" s="191"/>
      <c r="C249" s="166"/>
      <c r="D249" s="99" t="s">
        <v>46</v>
      </c>
      <c r="E249" s="65">
        <f>'[1]новое'!$L$84</f>
        <v>44.6329</v>
      </c>
      <c r="F249" s="86">
        <f t="shared" si="35"/>
        <v>40.16961</v>
      </c>
      <c r="G249" s="86">
        <f t="shared" si="36"/>
        <v>37.937965</v>
      </c>
      <c r="H249" s="85"/>
      <c r="I249" s="85"/>
      <c r="J249" s="85"/>
      <c r="K249" s="85"/>
      <c r="L249" s="85"/>
      <c r="M249" s="139"/>
      <c r="N249" s="32"/>
      <c r="O249" s="32"/>
    </row>
    <row r="250" spans="2:15" s="6" customFormat="1" ht="18.75" outlineLevel="1">
      <c r="B250" s="191"/>
      <c r="C250" s="166"/>
      <c r="D250" s="99" t="s">
        <v>57</v>
      </c>
      <c r="E250" s="65">
        <f>'[1]новое'!$L$85</f>
        <v>86.76</v>
      </c>
      <c r="F250" s="86">
        <f t="shared" si="35"/>
        <v>78.084</v>
      </c>
      <c r="G250" s="86">
        <f t="shared" si="36"/>
        <v>73.74600000000001</v>
      </c>
      <c r="H250" s="85"/>
      <c r="I250" s="85"/>
      <c r="J250" s="85"/>
      <c r="K250" s="85"/>
      <c r="L250" s="85"/>
      <c r="M250" s="139"/>
      <c r="N250" s="32"/>
      <c r="O250" s="32"/>
    </row>
    <row r="251" spans="2:15" s="6" customFormat="1" ht="20.25" customHeight="1">
      <c r="B251" s="42" t="s">
        <v>165</v>
      </c>
      <c r="C251" s="39"/>
      <c r="D251" s="39"/>
      <c r="E251" s="39"/>
      <c r="F251" s="39"/>
      <c r="G251" s="39"/>
      <c r="H251" s="40"/>
      <c r="I251" s="40"/>
      <c r="J251" s="40"/>
      <c r="K251" s="40"/>
      <c r="L251" s="40"/>
      <c r="M251" s="139"/>
      <c r="N251" s="32"/>
      <c r="O251" s="32"/>
    </row>
    <row r="252" spans="2:15" s="6" customFormat="1" ht="18" customHeight="1" outlineLevel="1">
      <c r="B252" s="171" t="s">
        <v>308</v>
      </c>
      <c r="C252" s="174" t="s">
        <v>64</v>
      </c>
      <c r="D252" s="89" t="s">
        <v>54</v>
      </c>
      <c r="E252" s="90">
        <f>'[1]Бейо (3)'!$L$15</f>
        <v>14.925999999999998</v>
      </c>
      <c r="F252" s="91">
        <f>E252*0.9</f>
        <v>13.433399999999999</v>
      </c>
      <c r="G252" s="91">
        <f aca="true" t="shared" si="40" ref="G252:G274">E252*0.85</f>
        <v>12.6871</v>
      </c>
      <c r="H252" s="72"/>
      <c r="I252" s="72"/>
      <c r="J252" s="72"/>
      <c r="K252" s="72"/>
      <c r="L252" s="72"/>
      <c r="M252" s="139"/>
      <c r="N252" s="32"/>
      <c r="O252" s="32"/>
    </row>
    <row r="253" spans="2:15" s="6" customFormat="1" ht="18.75" outlineLevel="1">
      <c r="B253" s="173"/>
      <c r="C253" s="175"/>
      <c r="D253" s="89" t="s">
        <v>48</v>
      </c>
      <c r="E253" s="90">
        <f>'[1]Бейо (3)'!$L$16</f>
        <v>8.464</v>
      </c>
      <c r="F253" s="91">
        <f>E253*0.9</f>
        <v>7.6176</v>
      </c>
      <c r="G253" s="91">
        <f t="shared" si="40"/>
        <v>7.1944</v>
      </c>
      <c r="H253" s="72"/>
      <c r="I253" s="72"/>
      <c r="J253" s="72"/>
      <c r="K253" s="72"/>
      <c r="L253" s="72"/>
      <c r="M253" s="139"/>
      <c r="N253" s="32"/>
      <c r="O253" s="32"/>
    </row>
    <row r="254" spans="2:15" s="6" customFormat="1" ht="18.75" outlineLevel="1">
      <c r="B254" s="171" t="s">
        <v>309</v>
      </c>
      <c r="C254" s="174" t="s">
        <v>64</v>
      </c>
      <c r="D254" s="70" t="s">
        <v>54</v>
      </c>
      <c r="E254" s="65">
        <f>'[1]Бейо (3)'!$L$17</f>
        <v>16.0674</v>
      </c>
      <c r="F254" s="71">
        <f aca="true" t="shared" si="41" ref="F254:F289">E254*0.9</f>
        <v>14.460659999999999</v>
      </c>
      <c r="G254" s="71">
        <f t="shared" si="40"/>
        <v>13.65729</v>
      </c>
      <c r="H254" s="72"/>
      <c r="I254" s="72"/>
      <c r="J254" s="72"/>
      <c r="K254" s="72"/>
      <c r="L254" s="72"/>
      <c r="M254" s="139"/>
      <c r="N254" s="32"/>
      <c r="O254" s="32"/>
    </row>
    <row r="255" spans="2:15" s="6" customFormat="1" ht="18.75" outlineLevel="1">
      <c r="B255" s="173"/>
      <c r="C255" s="175"/>
      <c r="D255" s="70" t="s">
        <v>48</v>
      </c>
      <c r="E255" s="65">
        <f>'[1]Бейо (3)'!$L$16</f>
        <v>8.464</v>
      </c>
      <c r="F255" s="71">
        <f>E255*0.9</f>
        <v>7.6176</v>
      </c>
      <c r="G255" s="71">
        <f t="shared" si="40"/>
        <v>7.1944</v>
      </c>
      <c r="H255" s="72"/>
      <c r="I255" s="72"/>
      <c r="J255" s="72"/>
      <c r="K255" s="72"/>
      <c r="L255" s="72"/>
      <c r="M255" s="139"/>
      <c r="N255" s="32"/>
      <c r="O255" s="32"/>
    </row>
    <row r="256" spans="2:15" s="6" customFormat="1" ht="18" customHeight="1" outlineLevel="1">
      <c r="B256" s="171" t="s">
        <v>310</v>
      </c>
      <c r="C256" s="174" t="s">
        <v>64</v>
      </c>
      <c r="D256" s="70" t="s">
        <v>54</v>
      </c>
      <c r="E256" s="65">
        <f>'[1]Бейо (3)'!$L$21</f>
        <v>16.0674</v>
      </c>
      <c r="F256" s="71">
        <f t="shared" si="41"/>
        <v>14.460659999999999</v>
      </c>
      <c r="G256" s="71">
        <f t="shared" si="40"/>
        <v>13.65729</v>
      </c>
      <c r="H256" s="72"/>
      <c r="I256" s="72"/>
      <c r="J256" s="72"/>
      <c r="K256" s="72"/>
      <c r="L256" s="72"/>
      <c r="M256" s="139"/>
      <c r="N256" s="32"/>
      <c r="O256" s="32"/>
    </row>
    <row r="257" spans="2:15" s="6" customFormat="1" ht="18.75" outlineLevel="1">
      <c r="B257" s="173"/>
      <c r="C257" s="175"/>
      <c r="D257" s="70" t="s">
        <v>48</v>
      </c>
      <c r="E257" s="65">
        <f>'[1]Бейо (3)'!$L$16</f>
        <v>8.464</v>
      </c>
      <c r="F257" s="71">
        <f>E257*0.9</f>
        <v>7.6176</v>
      </c>
      <c r="G257" s="71">
        <f t="shared" si="40"/>
        <v>7.1944</v>
      </c>
      <c r="H257" s="72"/>
      <c r="I257" s="72"/>
      <c r="J257" s="72"/>
      <c r="K257" s="72"/>
      <c r="L257" s="72"/>
      <c r="M257" s="139"/>
      <c r="N257" s="32"/>
      <c r="O257" s="32"/>
    </row>
    <row r="258" spans="2:15" s="6" customFormat="1" ht="18" customHeight="1" outlineLevel="1">
      <c r="B258" s="171" t="s">
        <v>311</v>
      </c>
      <c r="C258" s="174" t="s">
        <v>64</v>
      </c>
      <c r="D258" s="70" t="s">
        <v>54</v>
      </c>
      <c r="E258" s="65">
        <f>'[1]Бейо (3)'!$L$23</f>
        <v>16.0674</v>
      </c>
      <c r="F258" s="71">
        <f t="shared" si="41"/>
        <v>14.460659999999999</v>
      </c>
      <c r="G258" s="71">
        <f t="shared" si="40"/>
        <v>13.65729</v>
      </c>
      <c r="H258" s="72"/>
      <c r="I258" s="72"/>
      <c r="J258" s="72"/>
      <c r="K258" s="72"/>
      <c r="L258" s="72"/>
      <c r="M258" s="139"/>
      <c r="N258" s="32"/>
      <c r="O258" s="32"/>
    </row>
    <row r="259" spans="2:15" s="6" customFormat="1" ht="19.5" customHeight="1" outlineLevel="1">
      <c r="B259" s="173"/>
      <c r="C259" s="175"/>
      <c r="D259" s="70" t="s">
        <v>48</v>
      </c>
      <c r="E259" s="65">
        <f>'[1]Бейо (3)'!$L$16</f>
        <v>8.464</v>
      </c>
      <c r="F259" s="71">
        <f>E259*0.9</f>
        <v>7.6176</v>
      </c>
      <c r="G259" s="71">
        <f t="shared" si="40"/>
        <v>7.1944</v>
      </c>
      <c r="H259" s="72"/>
      <c r="I259" s="72"/>
      <c r="J259" s="72"/>
      <c r="K259" s="72"/>
      <c r="L259" s="72"/>
      <c r="M259" s="139"/>
      <c r="N259" s="32"/>
      <c r="O259" s="32"/>
    </row>
    <row r="260" spans="2:15" s="6" customFormat="1" ht="18" customHeight="1" outlineLevel="1">
      <c r="B260" s="171" t="s">
        <v>312</v>
      </c>
      <c r="C260" s="174" t="s">
        <v>63</v>
      </c>
      <c r="D260" s="70" t="s">
        <v>48</v>
      </c>
      <c r="E260" s="65">
        <f>'[1]Нунемс'!$L$10</f>
        <v>16.9149112</v>
      </c>
      <c r="F260" s="71">
        <f t="shared" si="41"/>
        <v>15.223420079999999</v>
      </c>
      <c r="G260" s="71">
        <f t="shared" si="40"/>
        <v>14.37767452</v>
      </c>
      <c r="H260" s="72"/>
      <c r="I260" s="72"/>
      <c r="J260" s="72"/>
      <c r="K260" s="72"/>
      <c r="L260" s="72"/>
      <c r="M260" s="139"/>
      <c r="N260" s="32"/>
      <c r="O260" s="32"/>
    </row>
    <row r="261" spans="2:15" s="6" customFormat="1" ht="18.75" outlineLevel="1">
      <c r="B261" s="194"/>
      <c r="C261" s="192"/>
      <c r="D261" s="70" t="s">
        <v>46</v>
      </c>
      <c r="E261" s="65">
        <f>'[1]Нунемс'!$L$11</f>
        <v>39.94256</v>
      </c>
      <c r="F261" s="71">
        <f t="shared" si="41"/>
        <v>35.948304</v>
      </c>
      <c r="G261" s="71">
        <f t="shared" si="40"/>
        <v>33.951176</v>
      </c>
      <c r="H261" s="72"/>
      <c r="I261" s="72"/>
      <c r="J261" s="72"/>
      <c r="K261" s="72"/>
      <c r="L261" s="72"/>
      <c r="M261" s="139"/>
      <c r="N261" s="32"/>
      <c r="O261" s="32"/>
    </row>
    <row r="262" spans="2:15" s="6" customFormat="1" ht="18.75" outlineLevel="1">
      <c r="B262" s="195"/>
      <c r="C262" s="193"/>
      <c r="D262" s="70" t="s">
        <v>57</v>
      </c>
      <c r="E262" s="65">
        <f>'[1]Нунемс'!$L$12</f>
        <v>77.96512000000001</v>
      </c>
      <c r="F262" s="71">
        <f t="shared" si="41"/>
        <v>70.16860800000002</v>
      </c>
      <c r="G262" s="71">
        <f t="shared" si="40"/>
        <v>66.270352</v>
      </c>
      <c r="H262" s="72"/>
      <c r="I262" s="72"/>
      <c r="J262" s="72"/>
      <c r="K262" s="72"/>
      <c r="L262" s="72"/>
      <c r="M262" s="139"/>
      <c r="N262" s="32"/>
      <c r="O262" s="32"/>
    </row>
    <row r="263" spans="2:15" s="6" customFormat="1" ht="18" customHeight="1" outlineLevel="1">
      <c r="B263" s="171" t="s">
        <v>313</v>
      </c>
      <c r="C263" s="174" t="s">
        <v>62</v>
      </c>
      <c r="D263" s="70" t="s">
        <v>48</v>
      </c>
      <c r="E263" s="65">
        <f>'[1]новое'!$L$72</f>
        <v>7.887466666666666</v>
      </c>
      <c r="F263" s="71">
        <f>E263*0.9</f>
        <v>7.098719999999999</v>
      </c>
      <c r="G263" s="71">
        <f t="shared" si="40"/>
        <v>6.704346666666666</v>
      </c>
      <c r="H263" s="72"/>
      <c r="I263" s="72"/>
      <c r="J263" s="72"/>
      <c r="K263" s="72"/>
      <c r="L263" s="72"/>
      <c r="M263" s="139"/>
      <c r="N263" s="32"/>
      <c r="O263" s="32"/>
    </row>
    <row r="264" spans="2:15" s="6" customFormat="1" ht="18.75" outlineLevel="1">
      <c r="B264" s="172"/>
      <c r="C264" s="181"/>
      <c r="D264" s="70" t="s">
        <v>46</v>
      </c>
      <c r="E264" s="81">
        <f>'[1]новое'!$L$73</f>
        <v>15.578666666666665</v>
      </c>
      <c r="F264" s="86">
        <f>E264*0.9</f>
        <v>14.0208</v>
      </c>
      <c r="G264" s="86">
        <f t="shared" si="40"/>
        <v>13.241866666666665</v>
      </c>
      <c r="H264" s="72"/>
      <c r="I264" s="72"/>
      <c r="J264" s="72"/>
      <c r="K264" s="72"/>
      <c r="L264" s="72"/>
      <c r="M264" s="139"/>
      <c r="N264" s="32"/>
      <c r="O264" s="32"/>
    </row>
    <row r="265" spans="2:15" s="6" customFormat="1" ht="23.25" customHeight="1" outlineLevel="1">
      <c r="B265" s="173"/>
      <c r="C265" s="175"/>
      <c r="D265" s="70" t="s">
        <v>57</v>
      </c>
      <c r="E265" s="81">
        <f>'[1]новое'!$L$74</f>
        <v>28.39733333333333</v>
      </c>
      <c r="F265" s="86">
        <f>E265*0.9</f>
        <v>25.557599999999997</v>
      </c>
      <c r="G265" s="86">
        <f t="shared" si="40"/>
        <v>24.13773333333333</v>
      </c>
      <c r="H265" s="92"/>
      <c r="I265" s="92"/>
      <c r="J265" s="92"/>
      <c r="K265" s="92"/>
      <c r="L265" s="92"/>
      <c r="M265" s="139"/>
      <c r="N265" s="32"/>
      <c r="O265" s="32"/>
    </row>
    <row r="266" spans="2:15" s="6" customFormat="1" ht="18" customHeight="1" outlineLevel="1">
      <c r="B266" s="171" t="s">
        <v>314</v>
      </c>
      <c r="C266" s="174" t="s">
        <v>62</v>
      </c>
      <c r="D266" s="70" t="s">
        <v>48</v>
      </c>
      <c r="E266" s="65">
        <f>'[1]новое'!$L$63</f>
        <v>7.887466666666666</v>
      </c>
      <c r="F266" s="71">
        <f t="shared" si="41"/>
        <v>7.098719999999999</v>
      </c>
      <c r="G266" s="71">
        <f t="shared" si="40"/>
        <v>6.704346666666666</v>
      </c>
      <c r="H266" s="85"/>
      <c r="I266" s="85"/>
      <c r="J266" s="85"/>
      <c r="K266" s="85"/>
      <c r="L266" s="85"/>
      <c r="M266" s="139"/>
      <c r="N266" s="32"/>
      <c r="O266" s="32"/>
    </row>
    <row r="267" spans="2:15" s="6" customFormat="1" ht="18.75" outlineLevel="1">
      <c r="B267" s="172"/>
      <c r="C267" s="181"/>
      <c r="D267" s="70" t="s">
        <v>46</v>
      </c>
      <c r="E267" s="65">
        <f>'[1]новое'!$L$64</f>
        <v>15.578666666666665</v>
      </c>
      <c r="F267" s="71">
        <f>E267*0.9</f>
        <v>14.0208</v>
      </c>
      <c r="G267" s="71">
        <f t="shared" si="40"/>
        <v>13.241866666666665</v>
      </c>
      <c r="H267" s="85"/>
      <c r="I267" s="85"/>
      <c r="J267" s="85"/>
      <c r="K267" s="85"/>
      <c r="L267" s="85"/>
      <c r="M267" s="139"/>
      <c r="N267" s="32"/>
      <c r="O267" s="32"/>
    </row>
    <row r="268" spans="2:15" s="6" customFormat="1" ht="18.75" outlineLevel="1">
      <c r="B268" s="173"/>
      <c r="C268" s="175"/>
      <c r="D268" s="70" t="s">
        <v>57</v>
      </c>
      <c r="E268" s="65">
        <f>'[1]новое'!$L$65</f>
        <v>28.39733333333333</v>
      </c>
      <c r="F268" s="71">
        <f>E268*0.9</f>
        <v>25.557599999999997</v>
      </c>
      <c r="G268" s="71">
        <f t="shared" si="40"/>
        <v>24.13773333333333</v>
      </c>
      <c r="H268" s="93"/>
      <c r="I268" s="93"/>
      <c r="J268" s="93"/>
      <c r="K268" s="93"/>
      <c r="L268" s="93"/>
      <c r="M268" s="139"/>
      <c r="N268" s="32"/>
      <c r="O268" s="32"/>
    </row>
    <row r="269" spans="2:15" s="6" customFormat="1" ht="18" customHeight="1" outlineLevel="1">
      <c r="B269" s="171" t="s">
        <v>315</v>
      </c>
      <c r="C269" s="174" t="s">
        <v>63</v>
      </c>
      <c r="D269" s="70" t="s">
        <v>48</v>
      </c>
      <c r="E269" s="90">
        <f>'[1]Нунемс'!$L$13</f>
        <v>13.171051999999998</v>
      </c>
      <c r="F269" s="91">
        <f t="shared" si="41"/>
        <v>11.853946799999997</v>
      </c>
      <c r="G269" s="91">
        <f t="shared" si="40"/>
        <v>11.195394199999997</v>
      </c>
      <c r="H269" s="72"/>
      <c r="I269" s="72"/>
      <c r="J269" s="72"/>
      <c r="K269" s="72"/>
      <c r="L269" s="72"/>
      <c r="M269" s="139"/>
      <c r="N269" s="32"/>
      <c r="O269" s="32"/>
    </row>
    <row r="270" spans="2:15" s="6" customFormat="1" ht="18.75" outlineLevel="1">
      <c r="B270" s="172"/>
      <c r="C270" s="181"/>
      <c r="D270" s="70" t="s">
        <v>46</v>
      </c>
      <c r="E270" s="65">
        <f>'[1]Нунемс'!$L$14</f>
        <v>28.88957</v>
      </c>
      <c r="F270" s="71">
        <f t="shared" si="41"/>
        <v>26.000613</v>
      </c>
      <c r="G270" s="71">
        <f t="shared" si="40"/>
        <v>24.5561345</v>
      </c>
      <c r="H270" s="72"/>
      <c r="I270" s="72"/>
      <c r="J270" s="72"/>
      <c r="K270" s="72"/>
      <c r="L270" s="72"/>
      <c r="M270" s="139"/>
      <c r="N270" s="32"/>
      <c r="O270" s="32"/>
    </row>
    <row r="271" spans="2:15" s="6" customFormat="1" ht="18.75" outlineLevel="1">
      <c r="B271" s="173"/>
      <c r="C271" s="182"/>
      <c r="D271" s="70" t="s">
        <v>57</v>
      </c>
      <c r="E271" s="65">
        <f>'[1]Нунемс'!$L$15</f>
        <v>53.859888000000005</v>
      </c>
      <c r="F271" s="71">
        <f t="shared" si="41"/>
        <v>48.473899200000005</v>
      </c>
      <c r="G271" s="71">
        <f t="shared" si="40"/>
        <v>45.7809048</v>
      </c>
      <c r="H271" s="72"/>
      <c r="I271" s="72"/>
      <c r="J271" s="72"/>
      <c r="K271" s="72"/>
      <c r="L271" s="72"/>
      <c r="M271" s="139"/>
      <c r="N271" s="32"/>
      <c r="O271" s="32"/>
    </row>
    <row r="272" spans="2:15" s="6" customFormat="1" ht="18" customHeight="1" outlineLevel="1">
      <c r="B272" s="171" t="s">
        <v>316</v>
      </c>
      <c r="C272" s="174" t="s">
        <v>62</v>
      </c>
      <c r="D272" s="70" t="s">
        <v>48</v>
      </c>
      <c r="E272" s="65">
        <f>'[1]новое'!$L$66</f>
        <v>8.4272</v>
      </c>
      <c r="F272" s="71">
        <f t="shared" si="41"/>
        <v>7.584479999999999</v>
      </c>
      <c r="G272" s="71">
        <f t="shared" si="40"/>
        <v>7.163119999999999</v>
      </c>
      <c r="H272" s="72"/>
      <c r="I272" s="72"/>
      <c r="J272" s="72"/>
      <c r="K272" s="72"/>
      <c r="L272" s="72"/>
      <c r="M272" s="139"/>
      <c r="N272" s="32"/>
      <c r="O272" s="32"/>
    </row>
    <row r="273" spans="2:15" s="6" customFormat="1" ht="18.75" outlineLevel="1">
      <c r="B273" s="172"/>
      <c r="C273" s="181"/>
      <c r="D273" s="70" t="s">
        <v>46</v>
      </c>
      <c r="E273" s="81">
        <f>'[1]новое'!$L$67</f>
        <v>16.928</v>
      </c>
      <c r="F273" s="86">
        <f>E273*0.9</f>
        <v>15.2352</v>
      </c>
      <c r="G273" s="86">
        <f t="shared" si="40"/>
        <v>14.3888</v>
      </c>
      <c r="H273" s="72"/>
      <c r="I273" s="72"/>
      <c r="J273" s="72"/>
      <c r="K273" s="72"/>
      <c r="L273" s="72"/>
      <c r="M273" s="139"/>
      <c r="N273" s="32"/>
      <c r="O273" s="32"/>
    </row>
    <row r="274" spans="2:15" s="6" customFormat="1" ht="18.75" outlineLevel="1">
      <c r="B274" s="173"/>
      <c r="C274" s="175"/>
      <c r="D274" s="70" t="s">
        <v>57</v>
      </c>
      <c r="E274" s="65">
        <f>'[1]новое'!$L$68</f>
        <v>31.095999999999997</v>
      </c>
      <c r="F274" s="71">
        <f>E274*0.9</f>
        <v>27.986399999999996</v>
      </c>
      <c r="G274" s="71">
        <f t="shared" si="40"/>
        <v>26.431599999999996</v>
      </c>
      <c r="H274" s="93"/>
      <c r="I274" s="93"/>
      <c r="J274" s="93"/>
      <c r="K274" s="93"/>
      <c r="L274" s="93"/>
      <c r="M274" s="139"/>
      <c r="N274" s="32"/>
      <c r="O274" s="32"/>
    </row>
    <row r="275" spans="2:15" s="6" customFormat="1" ht="37.5" outlineLevel="1">
      <c r="B275" s="84" t="s">
        <v>26</v>
      </c>
      <c r="C275" s="63" t="s">
        <v>61</v>
      </c>
      <c r="D275" s="70" t="s">
        <v>47</v>
      </c>
      <c r="E275" s="65">
        <f>'[1]Семинис'!$L$11</f>
        <v>6.296256</v>
      </c>
      <c r="F275" s="71">
        <f>E275*0.9</f>
        <v>5.6666304</v>
      </c>
      <c r="G275" s="71">
        <f>E275*0.85</f>
        <v>5.3518175999999995</v>
      </c>
      <c r="H275" s="93"/>
      <c r="I275" s="93"/>
      <c r="J275" s="93"/>
      <c r="K275" s="93"/>
      <c r="L275" s="93"/>
      <c r="M275" s="139"/>
      <c r="N275" s="32"/>
      <c r="O275" s="32"/>
    </row>
    <row r="276" spans="2:15" s="6" customFormat="1" ht="37.5" outlineLevel="1">
      <c r="B276" s="84" t="s">
        <v>28</v>
      </c>
      <c r="C276" s="63" t="s">
        <v>61</v>
      </c>
      <c r="D276" s="70" t="s">
        <v>48</v>
      </c>
      <c r="E276" s="65">
        <f>'[1]Ассортимент на 2016 год'!$L$122</f>
        <v>16.529039999999995</v>
      </c>
      <c r="F276" s="71">
        <f>E276*0.9</f>
        <v>14.876135999999995</v>
      </c>
      <c r="G276" s="71">
        <f>E276*0.85</f>
        <v>14.049683999999996</v>
      </c>
      <c r="H276" s="93"/>
      <c r="I276" s="93"/>
      <c r="J276" s="93"/>
      <c r="K276" s="93"/>
      <c r="L276" s="93"/>
      <c r="M276" s="139"/>
      <c r="N276" s="32"/>
      <c r="O276" s="32"/>
    </row>
    <row r="277" spans="2:15" s="6" customFormat="1" ht="18.75" outlineLevel="1">
      <c r="B277" s="84" t="s">
        <v>27</v>
      </c>
      <c r="C277" s="63" t="s">
        <v>61</v>
      </c>
      <c r="D277" s="70" t="s">
        <v>44</v>
      </c>
      <c r="E277" s="65">
        <f>'[1]Семинис'!$L$16</f>
        <v>10.312272</v>
      </c>
      <c r="F277" s="71">
        <f>E277*0.9</f>
        <v>9.2810448</v>
      </c>
      <c r="G277" s="71">
        <f>E277*0.85</f>
        <v>8.7654312</v>
      </c>
      <c r="H277" s="93"/>
      <c r="I277" s="93"/>
      <c r="J277" s="93"/>
      <c r="K277" s="93"/>
      <c r="L277" s="93"/>
      <c r="M277" s="139"/>
      <c r="N277" s="32"/>
      <c r="O277" s="32"/>
    </row>
    <row r="278" spans="2:15" s="6" customFormat="1" ht="18" customHeight="1" outlineLevel="1">
      <c r="B278" s="171" t="s">
        <v>317</v>
      </c>
      <c r="C278" s="174" t="s">
        <v>60</v>
      </c>
      <c r="D278" s="70" t="s">
        <v>48</v>
      </c>
      <c r="E278" s="65">
        <f>'[1]Сингента'!$L$26</f>
        <v>8.609624759999999</v>
      </c>
      <c r="F278" s="71">
        <f t="shared" si="41"/>
        <v>7.748662283999999</v>
      </c>
      <c r="G278" s="71">
        <f aca="true" t="shared" si="42" ref="G278:G294">E278*0.85</f>
        <v>7.318181045999999</v>
      </c>
      <c r="H278" s="72"/>
      <c r="I278" s="72"/>
      <c r="J278" s="72"/>
      <c r="K278" s="72"/>
      <c r="L278" s="72"/>
      <c r="M278" s="139"/>
      <c r="N278" s="32"/>
      <c r="O278" s="32"/>
    </row>
    <row r="279" spans="2:15" s="6" customFormat="1" ht="18.75" outlineLevel="1">
      <c r="B279" s="173"/>
      <c r="C279" s="175"/>
      <c r="D279" s="94" t="s">
        <v>46</v>
      </c>
      <c r="E279" s="65">
        <f>'[1]Сингента'!$L$27</f>
        <v>19.116306199999997</v>
      </c>
      <c r="F279" s="71">
        <f t="shared" si="41"/>
        <v>17.204675579999996</v>
      </c>
      <c r="G279" s="71">
        <f t="shared" si="42"/>
        <v>16.248860269999998</v>
      </c>
      <c r="H279" s="72"/>
      <c r="I279" s="72"/>
      <c r="J279" s="72"/>
      <c r="K279" s="72"/>
      <c r="L279" s="72"/>
      <c r="M279" s="139"/>
      <c r="N279" s="32"/>
      <c r="O279" s="32"/>
    </row>
    <row r="280" spans="2:15" s="6" customFormat="1" ht="56.25" outlineLevel="1">
      <c r="B280" s="68" t="s">
        <v>318</v>
      </c>
      <c r="C280" s="63" t="s">
        <v>61</v>
      </c>
      <c r="D280" s="94" t="s">
        <v>48</v>
      </c>
      <c r="E280" s="81">
        <f>'[1]Ассортимент на 2016 год'!$L$132</f>
        <v>10.388209999999999</v>
      </c>
      <c r="F280" s="71">
        <f>E280*0.9</f>
        <v>9.349388999999999</v>
      </c>
      <c r="G280" s="71">
        <f t="shared" si="42"/>
        <v>8.8299785</v>
      </c>
      <c r="H280" s="72"/>
      <c r="I280" s="72"/>
      <c r="J280" s="72"/>
      <c r="K280" s="72"/>
      <c r="L280" s="72"/>
      <c r="M280" s="139"/>
      <c r="N280" s="32"/>
      <c r="O280" s="32"/>
    </row>
    <row r="281" spans="2:15" s="6" customFormat="1" ht="18.75" outlineLevel="1">
      <c r="B281" s="171" t="s">
        <v>319</v>
      </c>
      <c r="C281" s="174" t="s">
        <v>82</v>
      </c>
      <c r="D281" s="94" t="s">
        <v>48</v>
      </c>
      <c r="E281" s="81">
        <f>'[1]Ассортимент на 2016 год'!$L$115</f>
        <v>7.602438628571428</v>
      </c>
      <c r="F281" s="71">
        <f t="shared" si="41"/>
        <v>6.842194765714285</v>
      </c>
      <c r="G281" s="71">
        <f t="shared" si="42"/>
        <v>6.462072834285713</v>
      </c>
      <c r="H281" s="72"/>
      <c r="I281" s="72"/>
      <c r="J281" s="72"/>
      <c r="K281" s="72"/>
      <c r="L281" s="72"/>
      <c r="M281" s="139"/>
      <c r="N281" s="32"/>
      <c r="O281" s="32"/>
    </row>
    <row r="282" spans="2:15" s="6" customFormat="1" ht="18.75" outlineLevel="1">
      <c r="B282" s="173"/>
      <c r="C282" s="175"/>
      <c r="D282" s="94" t="s">
        <v>46</v>
      </c>
      <c r="E282" s="81">
        <f>'[1]Ассортимент на 2016 год'!$L$116</f>
        <v>16.523453142857143</v>
      </c>
      <c r="F282" s="71">
        <f t="shared" si="41"/>
        <v>14.871107828571429</v>
      </c>
      <c r="G282" s="71">
        <f t="shared" si="42"/>
        <v>14.044935171428572</v>
      </c>
      <c r="H282" s="72"/>
      <c r="I282" s="72"/>
      <c r="J282" s="72"/>
      <c r="K282" s="72"/>
      <c r="L282" s="72"/>
      <c r="M282" s="139"/>
      <c r="N282" s="32"/>
      <c r="O282" s="32"/>
    </row>
    <row r="283" spans="2:15" s="6" customFormat="1" ht="18.75" outlineLevel="1">
      <c r="B283" s="171" t="s">
        <v>320</v>
      </c>
      <c r="C283" s="174" t="s">
        <v>82</v>
      </c>
      <c r="D283" s="94" t="s">
        <v>48</v>
      </c>
      <c r="E283" s="81">
        <f>'[1]Ассортимент на 2016 год'!$L$117</f>
        <v>7.602438628571428</v>
      </c>
      <c r="F283" s="71">
        <f t="shared" si="41"/>
        <v>6.842194765714285</v>
      </c>
      <c r="G283" s="71">
        <f t="shared" si="42"/>
        <v>6.462072834285713</v>
      </c>
      <c r="H283" s="72"/>
      <c r="I283" s="72"/>
      <c r="J283" s="72"/>
      <c r="K283" s="72"/>
      <c r="L283" s="72"/>
      <c r="M283" s="139"/>
      <c r="N283" s="32"/>
      <c r="O283" s="32"/>
    </row>
    <row r="284" spans="2:15" s="6" customFormat="1" ht="18.75" outlineLevel="1">
      <c r="B284" s="173"/>
      <c r="C284" s="175"/>
      <c r="D284" s="94" t="s">
        <v>46</v>
      </c>
      <c r="E284" s="81">
        <f>'[1]Ассортимент на 2016 год'!$L$118</f>
        <v>16.523453142857143</v>
      </c>
      <c r="F284" s="71">
        <f t="shared" si="41"/>
        <v>14.871107828571429</v>
      </c>
      <c r="G284" s="71">
        <f t="shared" si="42"/>
        <v>14.044935171428572</v>
      </c>
      <c r="H284" s="72"/>
      <c r="I284" s="72"/>
      <c r="J284" s="72"/>
      <c r="K284" s="72"/>
      <c r="L284" s="72"/>
      <c r="M284" s="139"/>
      <c r="N284" s="32"/>
      <c r="O284" s="32"/>
    </row>
    <row r="285" spans="2:15" s="6" customFormat="1" ht="18" customHeight="1" outlineLevel="1">
      <c r="B285" s="171" t="s">
        <v>321</v>
      </c>
      <c r="C285" s="174" t="s">
        <v>62</v>
      </c>
      <c r="D285" s="70" t="s">
        <v>48</v>
      </c>
      <c r="E285" s="81">
        <f>'[1]Ассортимент на 2016 год'!$L$135</f>
        <v>8.2304</v>
      </c>
      <c r="F285" s="71">
        <f>E285*0.9</f>
        <v>7.40736</v>
      </c>
      <c r="G285" s="71">
        <f t="shared" si="42"/>
        <v>6.995839999999999</v>
      </c>
      <c r="H285" s="72"/>
      <c r="I285" s="72"/>
      <c r="J285" s="72"/>
      <c r="K285" s="72"/>
      <c r="L285" s="72"/>
      <c r="M285" s="139"/>
      <c r="N285" s="32"/>
      <c r="O285" s="32"/>
    </row>
    <row r="286" spans="2:15" s="6" customFormat="1" ht="18.75" outlineLevel="1">
      <c r="B286" s="172"/>
      <c r="C286" s="181"/>
      <c r="D286" s="70" t="s">
        <v>46</v>
      </c>
      <c r="E286" s="81">
        <f>'[1]Ассортимент на 2016 год'!$L$136</f>
        <v>16.256</v>
      </c>
      <c r="F286" s="71">
        <f>E286*0.9</f>
        <v>14.6304</v>
      </c>
      <c r="G286" s="71">
        <f t="shared" si="42"/>
        <v>13.8176</v>
      </c>
      <c r="H286" s="72"/>
      <c r="I286" s="72"/>
      <c r="J286" s="72"/>
      <c r="K286" s="72"/>
      <c r="L286" s="72"/>
      <c r="M286" s="139"/>
      <c r="N286" s="32"/>
      <c r="O286" s="32"/>
    </row>
    <row r="287" spans="2:15" s="6" customFormat="1" ht="18.75" outlineLevel="1">
      <c r="B287" s="173"/>
      <c r="C287" s="175"/>
      <c r="D287" s="70" t="s">
        <v>57</v>
      </c>
      <c r="E287" s="81">
        <f>'[1]Ассортимент на 2016 год'!$L$137</f>
        <v>29.631999999999998</v>
      </c>
      <c r="F287" s="71">
        <f>E287*0.9</f>
        <v>26.668799999999997</v>
      </c>
      <c r="G287" s="71">
        <f t="shared" si="42"/>
        <v>25.187199999999997</v>
      </c>
      <c r="H287" s="72"/>
      <c r="I287" s="72"/>
      <c r="J287" s="72"/>
      <c r="K287" s="72"/>
      <c r="L287" s="72"/>
      <c r="M287" s="139"/>
      <c r="N287" s="32"/>
      <c r="O287" s="32"/>
    </row>
    <row r="288" spans="2:22" s="6" customFormat="1" ht="37.5" outlineLevel="1">
      <c r="B288" s="128" t="s">
        <v>322</v>
      </c>
      <c r="C288" s="95" t="s">
        <v>63</v>
      </c>
      <c r="D288" s="94" t="s">
        <v>48</v>
      </c>
      <c r="E288" s="81">
        <f>'[1]Нунемс'!$L$20</f>
        <v>17.37</v>
      </c>
      <c r="F288" s="86">
        <f t="shared" si="41"/>
        <v>15.633000000000001</v>
      </c>
      <c r="G288" s="86">
        <f t="shared" si="42"/>
        <v>14.7645</v>
      </c>
      <c r="H288" s="72"/>
      <c r="I288" s="72"/>
      <c r="J288" s="72"/>
      <c r="K288" s="72"/>
      <c r="L288" s="72"/>
      <c r="M288" s="139"/>
      <c r="N288" s="32"/>
      <c r="O288" s="32"/>
      <c r="P288" s="32"/>
      <c r="Q288" s="32"/>
      <c r="R288" s="32"/>
      <c r="S288" s="32"/>
      <c r="T288" s="32"/>
      <c r="U288" s="32"/>
      <c r="V288" s="32"/>
    </row>
    <row r="289" spans="2:22" s="6" customFormat="1" ht="18" customHeight="1" outlineLevel="1">
      <c r="B289" s="171" t="s">
        <v>323</v>
      </c>
      <c r="C289" s="174" t="s">
        <v>62</v>
      </c>
      <c r="D289" s="70" t="s">
        <v>48</v>
      </c>
      <c r="E289" s="65">
        <f>'[1]новое'!$L$60</f>
        <v>7.887466666666666</v>
      </c>
      <c r="F289" s="86">
        <f t="shared" si="41"/>
        <v>7.098719999999999</v>
      </c>
      <c r="G289" s="86">
        <f t="shared" si="42"/>
        <v>6.704346666666666</v>
      </c>
      <c r="H289" s="72"/>
      <c r="I289" s="72"/>
      <c r="J289" s="72"/>
      <c r="K289" s="72"/>
      <c r="L289" s="72"/>
      <c r="M289" s="139"/>
      <c r="N289" s="32"/>
      <c r="O289" s="32"/>
      <c r="P289" s="32"/>
      <c r="Q289" s="32"/>
      <c r="R289" s="32"/>
      <c r="S289" s="32"/>
      <c r="T289" s="32"/>
      <c r="U289" s="32"/>
      <c r="V289" s="32"/>
    </row>
    <row r="290" spans="2:22" s="6" customFormat="1" ht="18.75" outlineLevel="1">
      <c r="B290" s="172"/>
      <c r="C290" s="181"/>
      <c r="D290" s="70" t="s">
        <v>46</v>
      </c>
      <c r="E290" s="81">
        <f>'[1]новое'!$L$61</f>
        <v>15.24</v>
      </c>
      <c r="F290" s="86">
        <f>E290*0.9</f>
        <v>13.716000000000001</v>
      </c>
      <c r="G290" s="86">
        <f t="shared" si="42"/>
        <v>12.954</v>
      </c>
      <c r="H290" s="72"/>
      <c r="I290" s="72"/>
      <c r="J290" s="72"/>
      <c r="K290" s="72"/>
      <c r="L290" s="72"/>
      <c r="M290" s="139"/>
      <c r="N290" s="32"/>
      <c r="O290" s="32"/>
      <c r="P290" s="32"/>
      <c r="Q290" s="32"/>
      <c r="R290" s="32"/>
      <c r="S290" s="32"/>
      <c r="T290" s="32"/>
      <c r="U290" s="32"/>
      <c r="V290" s="32"/>
    </row>
    <row r="291" spans="2:22" s="6" customFormat="1" ht="18.75" outlineLevel="1">
      <c r="B291" s="173"/>
      <c r="C291" s="175"/>
      <c r="D291" s="70" t="s">
        <v>57</v>
      </c>
      <c r="E291" s="65">
        <f>'[1]новое'!$L$62</f>
        <v>28.39733333333333</v>
      </c>
      <c r="F291" s="71">
        <f>E291*0.9</f>
        <v>25.557599999999997</v>
      </c>
      <c r="G291" s="71">
        <f t="shared" si="42"/>
        <v>24.13773333333333</v>
      </c>
      <c r="H291" s="93"/>
      <c r="I291" s="93"/>
      <c r="J291" s="93"/>
      <c r="K291" s="93"/>
      <c r="L291" s="93"/>
      <c r="M291" s="139"/>
      <c r="N291" s="32"/>
      <c r="O291" s="32"/>
      <c r="P291" s="32"/>
      <c r="Q291" s="32"/>
      <c r="R291" s="32"/>
      <c r="S291" s="32"/>
      <c r="T291" s="32"/>
      <c r="U291" s="32"/>
      <c r="V291" s="32"/>
    </row>
    <row r="292" spans="2:22" s="6" customFormat="1" ht="18" customHeight="1" outlineLevel="1">
      <c r="B292" s="171" t="s">
        <v>324</v>
      </c>
      <c r="C292" s="174" t="s">
        <v>62</v>
      </c>
      <c r="D292" s="70" t="s">
        <v>48</v>
      </c>
      <c r="E292" s="65">
        <f>'[1]новое'!$L$69</f>
        <v>10.150000000000002</v>
      </c>
      <c r="F292" s="71">
        <f>E292*0.9</f>
        <v>9.135000000000002</v>
      </c>
      <c r="G292" s="71">
        <f t="shared" si="42"/>
        <v>8.627500000000001</v>
      </c>
      <c r="H292" s="65" t="s">
        <v>79</v>
      </c>
      <c r="I292" s="65" t="s">
        <v>79</v>
      </c>
      <c r="J292" s="65" t="s">
        <v>79</v>
      </c>
      <c r="K292" s="65" t="s">
        <v>79</v>
      </c>
      <c r="L292" s="65" t="s">
        <v>79</v>
      </c>
      <c r="M292" s="139"/>
      <c r="N292" s="32"/>
      <c r="O292" s="32"/>
      <c r="P292" s="32"/>
      <c r="Q292" s="32"/>
      <c r="R292" s="32"/>
      <c r="S292" s="32"/>
      <c r="T292" s="32"/>
      <c r="U292" s="32"/>
      <c r="V292" s="32"/>
    </row>
    <row r="293" spans="2:22" s="6" customFormat="1" ht="18.75" hidden="1" outlineLevel="1">
      <c r="B293" s="172"/>
      <c r="C293" s="181"/>
      <c r="D293" s="70" t="s">
        <v>46</v>
      </c>
      <c r="E293" s="65">
        <f>'[2]новое'!$L$70</f>
        <v>22.224999999999998</v>
      </c>
      <c r="F293" s="71">
        <f>E293*0.9</f>
        <v>20.002499999999998</v>
      </c>
      <c r="G293" s="71">
        <f t="shared" si="42"/>
        <v>18.89125</v>
      </c>
      <c r="H293" s="65" t="s">
        <v>79</v>
      </c>
      <c r="I293" s="65" t="s">
        <v>79</v>
      </c>
      <c r="J293" s="65" t="s">
        <v>79</v>
      </c>
      <c r="K293" s="65" t="s">
        <v>79</v>
      </c>
      <c r="L293" s="65" t="s">
        <v>79</v>
      </c>
      <c r="M293" s="139"/>
      <c r="N293" s="32"/>
      <c r="O293" s="32"/>
      <c r="P293" s="32"/>
      <c r="Q293" s="32"/>
      <c r="R293" s="32"/>
      <c r="S293" s="32"/>
      <c r="T293" s="32"/>
      <c r="U293" s="32"/>
      <c r="V293" s="32"/>
    </row>
    <row r="294" spans="2:15" s="6" customFormat="1" ht="18.75" hidden="1" outlineLevel="1">
      <c r="B294" s="173"/>
      <c r="C294" s="175"/>
      <c r="D294" s="70" t="s">
        <v>57</v>
      </c>
      <c r="E294" s="65">
        <f>'[2]новое'!$L$71</f>
        <v>42.35</v>
      </c>
      <c r="F294" s="71">
        <f>E294*0.9</f>
        <v>38.115</v>
      </c>
      <c r="G294" s="71">
        <f t="shared" si="42"/>
        <v>35.9975</v>
      </c>
      <c r="H294" s="96"/>
      <c r="I294" s="96"/>
      <c r="J294" s="96"/>
      <c r="K294" s="96"/>
      <c r="L294" s="96"/>
      <c r="M294" s="139"/>
      <c r="N294" s="32"/>
      <c r="O294" s="32"/>
    </row>
    <row r="295" spans="2:15" s="6" customFormat="1" ht="20.25" customHeight="1" collapsed="1">
      <c r="B295" s="39" t="s">
        <v>66</v>
      </c>
      <c r="C295" s="41"/>
      <c r="D295" s="41"/>
      <c r="E295" s="41"/>
      <c r="F295" s="41"/>
      <c r="G295" s="41"/>
      <c r="H295" s="40"/>
      <c r="I295" s="40"/>
      <c r="J295" s="40"/>
      <c r="K295" s="40"/>
      <c r="L295" s="40"/>
      <c r="M295" s="139"/>
      <c r="N295" s="32"/>
      <c r="O295" s="32"/>
    </row>
    <row r="296" spans="2:15" s="6" customFormat="1" ht="37.5" outlineLevel="1">
      <c r="B296" s="50" t="s">
        <v>325</v>
      </c>
      <c r="C296" s="66" t="s">
        <v>62</v>
      </c>
      <c r="D296" s="64" t="s">
        <v>55</v>
      </c>
      <c r="E296" s="65">
        <f>'[1]Семо'!$L$8</f>
        <v>5.36</v>
      </c>
      <c r="F296" s="71">
        <f>E296*0.9</f>
        <v>4.824000000000001</v>
      </c>
      <c r="G296" s="71">
        <f>E296*0.85</f>
        <v>4.556</v>
      </c>
      <c r="H296" s="87"/>
      <c r="I296" s="87"/>
      <c r="J296" s="87"/>
      <c r="K296" s="87"/>
      <c r="L296" s="87"/>
      <c r="M296" s="139"/>
      <c r="N296" s="32"/>
      <c r="O296" s="32"/>
    </row>
    <row r="297" spans="2:15" s="6" customFormat="1" ht="24" customHeight="1" outlineLevel="1">
      <c r="B297" s="50" t="s">
        <v>326</v>
      </c>
      <c r="C297" s="66" t="s">
        <v>60</v>
      </c>
      <c r="D297" s="64" t="s">
        <v>78</v>
      </c>
      <c r="E297" s="65">
        <f>'[1]новое'!$L$96</f>
        <v>14.320363200000001</v>
      </c>
      <c r="F297" s="71">
        <f>E297*0.9</f>
        <v>12.888326880000001</v>
      </c>
      <c r="G297" s="71">
        <f>E297*0.85</f>
        <v>12.17230872</v>
      </c>
      <c r="H297" s="87"/>
      <c r="I297" s="87"/>
      <c r="J297" s="87"/>
      <c r="K297" s="87"/>
      <c r="L297" s="87"/>
      <c r="M297" s="139"/>
      <c r="N297" s="32"/>
      <c r="O297" s="32"/>
    </row>
    <row r="298" spans="2:15" s="6" customFormat="1" ht="37.5" outlineLevel="1">
      <c r="B298" s="50" t="s">
        <v>327</v>
      </c>
      <c r="C298" s="66" t="s">
        <v>60</v>
      </c>
      <c r="D298" s="64" t="s">
        <v>47</v>
      </c>
      <c r="E298" s="65">
        <f>'[1]Сингента'!$L$30</f>
        <v>21.14127</v>
      </c>
      <c r="F298" s="71">
        <f>E298*0.9</f>
        <v>19.027143</v>
      </c>
      <c r="G298" s="71">
        <f>E298*0.85</f>
        <v>17.970079499999997</v>
      </c>
      <c r="H298" s="87"/>
      <c r="I298" s="87"/>
      <c r="J298" s="87"/>
      <c r="K298" s="87"/>
      <c r="L298" s="87"/>
      <c r="M298" s="139"/>
      <c r="N298" s="32"/>
      <c r="O298" s="32"/>
    </row>
    <row r="299" spans="2:15" s="6" customFormat="1" ht="37.5" outlineLevel="1">
      <c r="B299" s="50" t="s">
        <v>328</v>
      </c>
      <c r="C299" s="66" t="s">
        <v>82</v>
      </c>
      <c r="D299" s="64" t="s">
        <v>47</v>
      </c>
      <c r="E299" s="65">
        <f>'[1]Ассортимент на 2016 год'!$L$92</f>
        <v>23.032540800000003</v>
      </c>
      <c r="F299" s="71">
        <f>E299*0.9</f>
        <v>20.729286720000005</v>
      </c>
      <c r="G299" s="71">
        <f>E299*0.85</f>
        <v>19.577659680000004</v>
      </c>
      <c r="H299" s="87" t="s">
        <v>79</v>
      </c>
      <c r="I299" s="87" t="s">
        <v>79</v>
      </c>
      <c r="J299" s="87" t="s">
        <v>79</v>
      </c>
      <c r="K299" s="87" t="s">
        <v>79</v>
      </c>
      <c r="L299" s="87" t="s">
        <v>79</v>
      </c>
      <c r="M299" s="139"/>
      <c r="N299" s="32"/>
      <c r="O299" s="32"/>
    </row>
    <row r="300" spans="2:15" s="6" customFormat="1" ht="37.5" outlineLevel="1">
      <c r="B300" s="50" t="s">
        <v>329</v>
      </c>
      <c r="C300" s="66" t="s">
        <v>63</v>
      </c>
      <c r="D300" s="64" t="s">
        <v>47</v>
      </c>
      <c r="E300" s="65">
        <f>'[1]Нунемс'!$L$21</f>
        <v>22.2975</v>
      </c>
      <c r="F300" s="71">
        <f>E300*0.9</f>
        <v>20.06775</v>
      </c>
      <c r="G300" s="71">
        <f>E300*0.85</f>
        <v>18.952875</v>
      </c>
      <c r="H300" s="87" t="s">
        <v>79</v>
      </c>
      <c r="I300" s="87" t="s">
        <v>79</v>
      </c>
      <c r="J300" s="87" t="s">
        <v>79</v>
      </c>
      <c r="K300" s="87" t="s">
        <v>79</v>
      </c>
      <c r="L300" s="87" t="s">
        <v>79</v>
      </c>
      <c r="M300" s="139"/>
      <c r="N300" s="32"/>
      <c r="O300" s="32"/>
    </row>
    <row r="301" spans="2:15" s="6" customFormat="1" ht="37.5" outlineLevel="1">
      <c r="B301" s="50" t="s">
        <v>330</v>
      </c>
      <c r="C301" s="66" t="s">
        <v>60</v>
      </c>
      <c r="D301" s="64" t="s">
        <v>47</v>
      </c>
      <c r="E301" s="65">
        <f>'[1]новое'!$L$97</f>
        <v>13.797821</v>
      </c>
      <c r="F301" s="71">
        <f aca="true" t="shared" si="43" ref="F301:F309">E301*0.9</f>
        <v>12.4180389</v>
      </c>
      <c r="G301" s="71">
        <f aca="true" t="shared" si="44" ref="G301:G309">E301*0.85</f>
        <v>11.728147850000001</v>
      </c>
      <c r="H301" s="87"/>
      <c r="I301" s="87"/>
      <c r="J301" s="87"/>
      <c r="K301" s="87"/>
      <c r="L301" s="87"/>
      <c r="M301" s="139"/>
      <c r="N301" s="32"/>
      <c r="O301" s="32"/>
    </row>
    <row r="302" spans="2:15" s="6" customFormat="1" ht="37.5" outlineLevel="1">
      <c r="B302" s="50" t="s">
        <v>331</v>
      </c>
      <c r="C302" s="66" t="s">
        <v>63</v>
      </c>
      <c r="D302" s="64" t="s">
        <v>47</v>
      </c>
      <c r="E302" s="65">
        <f>'[1]Нунемс'!$L$22</f>
        <v>24.948824</v>
      </c>
      <c r="F302" s="71">
        <f t="shared" si="43"/>
        <v>22.4539416</v>
      </c>
      <c r="G302" s="71">
        <f t="shared" si="44"/>
        <v>21.2065004</v>
      </c>
      <c r="H302" s="87"/>
      <c r="I302" s="87"/>
      <c r="J302" s="87"/>
      <c r="K302" s="87"/>
      <c r="L302" s="87"/>
      <c r="M302" s="139"/>
      <c r="N302" s="32"/>
      <c r="O302" s="32"/>
    </row>
    <row r="303" spans="2:15" s="6" customFormat="1" ht="37.5" outlineLevel="1">
      <c r="B303" s="50" t="s">
        <v>431</v>
      </c>
      <c r="C303" s="66" t="s">
        <v>82</v>
      </c>
      <c r="D303" s="64" t="s">
        <v>71</v>
      </c>
      <c r="E303" s="71">
        <f>'[1]Ассортимент на 2016 год'!$L$91</f>
        <v>23.217749999999995</v>
      </c>
      <c r="F303" s="71">
        <f>E303*0.9</f>
        <v>20.895974999999996</v>
      </c>
      <c r="G303" s="71">
        <f>E303*0.85</f>
        <v>19.735087499999995</v>
      </c>
      <c r="H303" s="87"/>
      <c r="I303" s="87"/>
      <c r="J303" s="87"/>
      <c r="K303" s="87"/>
      <c r="L303" s="87"/>
      <c r="M303" s="139"/>
      <c r="N303" s="32"/>
      <c r="O303" s="32"/>
    </row>
    <row r="304" spans="2:15" s="6" customFormat="1" ht="37.5" outlineLevel="1">
      <c r="B304" s="50" t="s">
        <v>332</v>
      </c>
      <c r="C304" s="66" t="s">
        <v>62</v>
      </c>
      <c r="D304" s="64" t="s">
        <v>71</v>
      </c>
      <c r="E304" s="65">
        <f>'[1]новое'!$L$98</f>
        <v>14.863199999999997</v>
      </c>
      <c r="F304" s="71">
        <f t="shared" si="43"/>
        <v>13.376879999999998</v>
      </c>
      <c r="G304" s="71">
        <f t="shared" si="44"/>
        <v>12.633719999999997</v>
      </c>
      <c r="H304" s="87"/>
      <c r="I304" s="87"/>
      <c r="J304" s="87"/>
      <c r="K304" s="87"/>
      <c r="L304" s="87"/>
      <c r="M304" s="139"/>
      <c r="N304" s="32"/>
      <c r="O304" s="32"/>
    </row>
    <row r="305" spans="2:15" s="6" customFormat="1" ht="37.5" outlineLevel="1">
      <c r="B305" s="50" t="s">
        <v>333</v>
      </c>
      <c r="C305" s="66" t="s">
        <v>62</v>
      </c>
      <c r="D305" s="64" t="s">
        <v>71</v>
      </c>
      <c r="E305" s="65">
        <f>'[1]новое'!$L$95</f>
        <v>12.74</v>
      </c>
      <c r="F305" s="71">
        <f t="shared" si="43"/>
        <v>11.466000000000001</v>
      </c>
      <c r="G305" s="71">
        <f t="shared" si="44"/>
        <v>10.829</v>
      </c>
      <c r="H305" s="87"/>
      <c r="I305" s="87"/>
      <c r="J305" s="87"/>
      <c r="K305" s="87"/>
      <c r="L305" s="87"/>
      <c r="M305" s="139"/>
      <c r="N305" s="32"/>
      <c r="O305" s="32"/>
    </row>
    <row r="306" spans="2:15" s="6" customFormat="1" ht="37.5" outlineLevel="1">
      <c r="B306" s="50" t="s">
        <v>435</v>
      </c>
      <c r="C306" s="66" t="s">
        <v>62</v>
      </c>
      <c r="D306" s="64" t="s">
        <v>47</v>
      </c>
      <c r="E306" s="65">
        <f>'[1]Ассортимент на 2016 год'!$L$90</f>
        <v>17.535999999999998</v>
      </c>
      <c r="F306" s="71">
        <f>E306*0.9</f>
        <v>15.782399999999999</v>
      </c>
      <c r="G306" s="71">
        <f>E306*0.85</f>
        <v>14.905599999999998</v>
      </c>
      <c r="H306" s="87"/>
      <c r="I306" s="87"/>
      <c r="J306" s="87"/>
      <c r="K306" s="87"/>
      <c r="L306" s="87"/>
      <c r="M306" s="139"/>
      <c r="N306" s="32"/>
      <c r="O306" s="32"/>
    </row>
    <row r="307" spans="2:15" s="6" customFormat="1" ht="37.5" outlineLevel="1">
      <c r="B307" s="50" t="s">
        <v>334</v>
      </c>
      <c r="C307" s="66" t="s">
        <v>63</v>
      </c>
      <c r="D307" s="64" t="s">
        <v>71</v>
      </c>
      <c r="E307" s="65">
        <f>'[1]Нунемс'!$L$23</f>
        <v>20.843999999999998</v>
      </c>
      <c r="F307" s="71">
        <f>E307*0.9</f>
        <v>18.7596</v>
      </c>
      <c r="G307" s="71">
        <f>E307*0.85</f>
        <v>17.717399999999998</v>
      </c>
      <c r="H307" s="87"/>
      <c r="I307" s="87"/>
      <c r="J307" s="87"/>
      <c r="K307" s="87"/>
      <c r="L307" s="87"/>
      <c r="M307" s="139"/>
      <c r="N307" s="32"/>
      <c r="O307" s="32"/>
    </row>
    <row r="308" spans="2:15" s="6" customFormat="1" ht="37.5" outlineLevel="1">
      <c r="B308" s="50" t="s">
        <v>335</v>
      </c>
      <c r="C308" s="66" t="s">
        <v>62</v>
      </c>
      <c r="D308" s="64" t="s">
        <v>47</v>
      </c>
      <c r="E308" s="65">
        <f>'[1]Семо'!$L$9</f>
        <v>12.319999999999999</v>
      </c>
      <c r="F308" s="71">
        <f t="shared" si="43"/>
        <v>11.088</v>
      </c>
      <c r="G308" s="71">
        <f t="shared" si="44"/>
        <v>10.471999999999998</v>
      </c>
      <c r="H308" s="87"/>
      <c r="I308" s="87"/>
      <c r="J308" s="87"/>
      <c r="K308" s="87"/>
      <c r="L308" s="87"/>
      <c r="M308" s="139"/>
      <c r="N308" s="32"/>
      <c r="O308" s="32"/>
    </row>
    <row r="309" spans="2:15" s="6" customFormat="1" ht="37.5" outlineLevel="1">
      <c r="B309" s="50" t="s">
        <v>432</v>
      </c>
      <c r="C309" s="66" t="s">
        <v>87</v>
      </c>
      <c r="D309" s="64" t="s">
        <v>71</v>
      </c>
      <c r="E309" s="65">
        <f>'[1]Ассортимент на 2016 год'!$L$93</f>
        <v>23.113599999999998</v>
      </c>
      <c r="F309" s="71">
        <f t="shared" si="43"/>
        <v>20.802239999999998</v>
      </c>
      <c r="G309" s="71">
        <f t="shared" si="44"/>
        <v>19.646559999999997</v>
      </c>
      <c r="H309" s="87" t="s">
        <v>79</v>
      </c>
      <c r="I309" s="87" t="s">
        <v>79</v>
      </c>
      <c r="J309" s="87" t="s">
        <v>79</v>
      </c>
      <c r="K309" s="87" t="s">
        <v>79</v>
      </c>
      <c r="L309" s="87" t="s">
        <v>79</v>
      </c>
      <c r="M309" s="139"/>
      <c r="N309" s="32"/>
      <c r="O309" s="32"/>
    </row>
    <row r="310" spans="2:15" s="6" customFormat="1" ht="37.5" outlineLevel="1">
      <c r="B310" s="50" t="s">
        <v>434</v>
      </c>
      <c r="C310" s="66" t="s">
        <v>62</v>
      </c>
      <c r="D310" s="64" t="s">
        <v>47</v>
      </c>
      <c r="E310" s="65">
        <f>'[1]Ассортимент на 2016 год'!$L$89</f>
        <v>17.535999999999998</v>
      </c>
      <c r="F310" s="71">
        <f>E310*0.9</f>
        <v>15.782399999999999</v>
      </c>
      <c r="G310" s="71">
        <f>E310*0.85</f>
        <v>14.905599999999998</v>
      </c>
      <c r="H310" s="87"/>
      <c r="I310" s="87"/>
      <c r="J310" s="87"/>
      <c r="K310" s="87"/>
      <c r="L310" s="87"/>
      <c r="M310" s="139"/>
      <c r="N310" s="32"/>
      <c r="O310" s="32"/>
    </row>
    <row r="311" spans="2:15" s="6" customFormat="1" ht="37.5" outlineLevel="1">
      <c r="B311" s="50" t="s">
        <v>433</v>
      </c>
      <c r="C311" s="66" t="s">
        <v>64</v>
      </c>
      <c r="D311" s="64" t="s">
        <v>78</v>
      </c>
      <c r="E311" s="65" t="s">
        <v>79</v>
      </c>
      <c r="F311" s="65" t="s">
        <v>79</v>
      </c>
      <c r="G311" s="65" t="s">
        <v>79</v>
      </c>
      <c r="H311" s="65" t="s">
        <v>79</v>
      </c>
      <c r="I311" s="65" t="s">
        <v>79</v>
      </c>
      <c r="J311" s="65" t="s">
        <v>79</v>
      </c>
      <c r="K311" s="65" t="s">
        <v>79</v>
      </c>
      <c r="L311" s="65" t="s">
        <v>79</v>
      </c>
      <c r="M311" s="139"/>
      <c r="N311" s="32"/>
      <c r="O311" s="32"/>
    </row>
    <row r="312" spans="2:15" s="6" customFormat="1" ht="20.25" customHeight="1">
      <c r="B312" s="39" t="s">
        <v>67</v>
      </c>
      <c r="C312" s="41"/>
      <c r="D312" s="41"/>
      <c r="E312" s="41"/>
      <c r="F312" s="41"/>
      <c r="G312" s="41"/>
      <c r="H312" s="40"/>
      <c r="I312" s="40"/>
      <c r="J312" s="40"/>
      <c r="K312" s="40"/>
      <c r="L312" s="40"/>
      <c r="M312" s="139"/>
      <c r="N312" s="32"/>
      <c r="O312" s="32"/>
    </row>
    <row r="313" spans="2:15" s="6" customFormat="1" ht="37.5" outlineLevel="1">
      <c r="B313" s="67" t="s">
        <v>436</v>
      </c>
      <c r="C313" s="66" t="s">
        <v>62</v>
      </c>
      <c r="D313" s="64" t="s">
        <v>47</v>
      </c>
      <c r="E313" s="65">
        <f>'[1]Семо'!$L$10</f>
        <v>8.96</v>
      </c>
      <c r="F313" s="71">
        <f>E313*0.9</f>
        <v>8.064000000000002</v>
      </c>
      <c r="G313" s="71">
        <f>E313*0.85</f>
        <v>7.6160000000000005</v>
      </c>
      <c r="H313" s="87"/>
      <c r="I313" s="87"/>
      <c r="J313" s="87"/>
      <c r="K313" s="87"/>
      <c r="L313" s="87"/>
      <c r="M313" s="139"/>
      <c r="N313" s="32"/>
      <c r="O313" s="32"/>
    </row>
    <row r="314" spans="2:15" s="6" customFormat="1" ht="37.5" outlineLevel="1">
      <c r="B314" s="84" t="s">
        <v>336</v>
      </c>
      <c r="C314" s="66" t="s">
        <v>62</v>
      </c>
      <c r="D314" s="64" t="s">
        <v>47</v>
      </c>
      <c r="E314" s="65">
        <f>'[1]новое'!$L$100</f>
        <v>6.880000000000001</v>
      </c>
      <c r="F314" s="71">
        <f>E314*0.9</f>
        <v>6.192000000000001</v>
      </c>
      <c r="G314" s="71">
        <f>E314*0.85</f>
        <v>5.848000000000001</v>
      </c>
      <c r="H314" s="87"/>
      <c r="I314" s="87"/>
      <c r="J314" s="87"/>
      <c r="K314" s="87"/>
      <c r="L314" s="87"/>
      <c r="M314" s="139"/>
      <c r="N314" s="32"/>
      <c r="O314" s="32"/>
    </row>
    <row r="315" spans="2:15" s="6" customFormat="1" ht="20.25" customHeight="1">
      <c r="B315" s="39" t="s">
        <v>166</v>
      </c>
      <c r="C315" s="41"/>
      <c r="D315" s="41"/>
      <c r="E315" s="41"/>
      <c r="F315" s="41"/>
      <c r="G315" s="41"/>
      <c r="H315" s="40"/>
      <c r="I315" s="40"/>
      <c r="J315" s="40"/>
      <c r="K315" s="40"/>
      <c r="L315" s="40"/>
      <c r="M315" s="139"/>
      <c r="N315" s="32"/>
      <c r="O315" s="32"/>
    </row>
    <row r="316" spans="2:15" s="6" customFormat="1" ht="39" customHeight="1" outlineLevel="1">
      <c r="B316" s="50" t="s">
        <v>337</v>
      </c>
      <c r="C316" s="66" t="s">
        <v>62</v>
      </c>
      <c r="D316" s="64" t="s">
        <v>56</v>
      </c>
      <c r="E316" s="65" t="s">
        <v>79</v>
      </c>
      <c r="F316" s="65" t="s">
        <v>79</v>
      </c>
      <c r="G316" s="65" t="s">
        <v>79</v>
      </c>
      <c r="H316" s="65" t="s">
        <v>79</v>
      </c>
      <c r="I316" s="65" t="s">
        <v>79</v>
      </c>
      <c r="J316" s="65" t="s">
        <v>79</v>
      </c>
      <c r="K316" s="65" t="s">
        <v>79</v>
      </c>
      <c r="L316" s="65" t="s">
        <v>79</v>
      </c>
      <c r="M316" s="139"/>
      <c r="N316" s="32"/>
      <c r="O316" s="32"/>
    </row>
    <row r="317" spans="2:15" s="6" customFormat="1" ht="18.75" outlineLevel="1">
      <c r="B317" s="50" t="s">
        <v>338</v>
      </c>
      <c r="C317" s="66" t="s">
        <v>62</v>
      </c>
      <c r="D317" s="70" t="s">
        <v>83</v>
      </c>
      <c r="E317" s="65" t="s">
        <v>79</v>
      </c>
      <c r="F317" s="65" t="s">
        <v>79</v>
      </c>
      <c r="G317" s="65" t="s">
        <v>79</v>
      </c>
      <c r="H317" s="65" t="s">
        <v>79</v>
      </c>
      <c r="I317" s="65" t="s">
        <v>79</v>
      </c>
      <c r="J317" s="65" t="s">
        <v>79</v>
      </c>
      <c r="K317" s="65" t="s">
        <v>79</v>
      </c>
      <c r="L317" s="65" t="s">
        <v>79</v>
      </c>
      <c r="M317" s="139"/>
      <c r="N317" s="32"/>
      <c r="O317" s="32"/>
    </row>
    <row r="318" spans="2:15" s="6" customFormat="1" ht="37.5" outlineLevel="1">
      <c r="B318" s="50" t="s">
        <v>339</v>
      </c>
      <c r="C318" s="66" t="s">
        <v>62</v>
      </c>
      <c r="D318" s="64" t="s">
        <v>54</v>
      </c>
      <c r="E318" s="65">
        <f>'[1]Семо'!$L$12</f>
        <v>3.85</v>
      </c>
      <c r="F318" s="71">
        <f>E318*0.9</f>
        <v>3.4650000000000003</v>
      </c>
      <c r="G318" s="71">
        <f>E318*0.85</f>
        <v>3.2725</v>
      </c>
      <c r="H318" s="87"/>
      <c r="I318" s="87"/>
      <c r="J318" s="87"/>
      <c r="K318" s="87"/>
      <c r="L318" s="87"/>
      <c r="M318" s="139"/>
      <c r="N318" s="32"/>
      <c r="O318" s="32"/>
    </row>
    <row r="319" spans="2:15" s="6" customFormat="1" ht="37.5" outlineLevel="1">
      <c r="B319" s="50" t="s">
        <v>340</v>
      </c>
      <c r="C319" s="66" t="s">
        <v>62</v>
      </c>
      <c r="D319" s="64" t="s">
        <v>54</v>
      </c>
      <c r="E319" s="65">
        <f>'[1]Ассортимент на 2016 год'!$L$77</f>
        <v>5.303999999999999</v>
      </c>
      <c r="F319" s="71">
        <f>E319*0.9</f>
        <v>4.773599999999999</v>
      </c>
      <c r="G319" s="71">
        <f>E319*0.85</f>
        <v>4.508399999999999</v>
      </c>
      <c r="H319" s="72"/>
      <c r="I319" s="72"/>
      <c r="J319" s="72"/>
      <c r="K319" s="72"/>
      <c r="L319" s="72"/>
      <c r="M319" s="139"/>
      <c r="N319" s="32"/>
      <c r="O319" s="32"/>
    </row>
    <row r="320" spans="2:15" s="6" customFormat="1" ht="37.5" outlineLevel="1">
      <c r="B320" s="50" t="s">
        <v>341</v>
      </c>
      <c r="C320" s="66" t="s">
        <v>62</v>
      </c>
      <c r="D320" s="64" t="s">
        <v>54</v>
      </c>
      <c r="E320" s="65">
        <f>'[1]новое'!$L$101</f>
        <v>5.44</v>
      </c>
      <c r="F320" s="71">
        <f aca="true" t="shared" si="45" ref="F320:F331">E320*0.9</f>
        <v>4.896000000000001</v>
      </c>
      <c r="G320" s="71">
        <f aca="true" t="shared" si="46" ref="G320:G331">E320*0.85</f>
        <v>4.6240000000000006</v>
      </c>
      <c r="H320" s="72"/>
      <c r="I320" s="72"/>
      <c r="J320" s="72"/>
      <c r="K320" s="72"/>
      <c r="L320" s="72"/>
      <c r="M320" s="139"/>
      <c r="N320" s="32"/>
      <c r="O320" s="32"/>
    </row>
    <row r="321" spans="2:15" s="6" customFormat="1" ht="18.75" outlineLevel="1">
      <c r="B321" s="50" t="s">
        <v>342</v>
      </c>
      <c r="C321" s="66" t="s">
        <v>62</v>
      </c>
      <c r="D321" s="88" t="s">
        <v>56</v>
      </c>
      <c r="E321" s="65">
        <f>'[1]новое'!$L$103</f>
        <v>3.042</v>
      </c>
      <c r="F321" s="65">
        <f t="shared" si="45"/>
        <v>2.7378</v>
      </c>
      <c r="G321" s="65">
        <f t="shared" si="46"/>
        <v>2.5856999999999997</v>
      </c>
      <c r="H321" s="77"/>
      <c r="I321" s="77"/>
      <c r="J321" s="77"/>
      <c r="K321" s="77"/>
      <c r="L321" s="77"/>
      <c r="M321" s="139"/>
      <c r="N321" s="32"/>
      <c r="O321" s="32"/>
    </row>
    <row r="322" spans="2:15" s="6" customFormat="1" ht="56.25" outlineLevel="1">
      <c r="B322" s="50" t="s">
        <v>343</v>
      </c>
      <c r="C322" s="66" t="s">
        <v>62</v>
      </c>
      <c r="D322" s="88" t="s">
        <v>54</v>
      </c>
      <c r="E322" s="65">
        <f>'[1]новое'!$L$102</f>
        <v>4.2336</v>
      </c>
      <c r="F322" s="71">
        <f t="shared" si="45"/>
        <v>3.8102400000000003</v>
      </c>
      <c r="G322" s="71">
        <f t="shared" si="46"/>
        <v>3.59856</v>
      </c>
      <c r="H322" s="72"/>
      <c r="I322" s="72"/>
      <c r="J322" s="72"/>
      <c r="K322" s="72"/>
      <c r="L322" s="72"/>
      <c r="M322" s="139"/>
      <c r="N322" s="32"/>
      <c r="O322" s="32"/>
    </row>
    <row r="323" spans="2:15" s="6" customFormat="1" ht="18.75" outlineLevel="1">
      <c r="B323" s="187" t="s">
        <v>344</v>
      </c>
      <c r="C323" s="174" t="s">
        <v>62</v>
      </c>
      <c r="D323" s="88" t="s">
        <v>54</v>
      </c>
      <c r="E323" s="65">
        <f>'[1]Ассортимент на 2016 год'!$L$81</f>
        <v>7.28</v>
      </c>
      <c r="F323" s="71">
        <f>E323*0.9</f>
        <v>6.5520000000000005</v>
      </c>
      <c r="G323" s="71">
        <f>E323*0.85</f>
        <v>6.188</v>
      </c>
      <c r="H323" s="72"/>
      <c r="I323" s="72"/>
      <c r="J323" s="72"/>
      <c r="K323" s="72"/>
      <c r="L323" s="72"/>
      <c r="M323" s="139"/>
      <c r="N323" s="32"/>
      <c r="O323" s="32"/>
    </row>
    <row r="324" spans="2:15" s="6" customFormat="1" ht="18.75" outlineLevel="1">
      <c r="B324" s="189"/>
      <c r="C324" s="175"/>
      <c r="D324" s="88" t="s">
        <v>84</v>
      </c>
      <c r="E324" s="65">
        <f>'[1]Ассортимент на 2016 год'!$L$82</f>
        <v>28.8</v>
      </c>
      <c r="F324" s="71">
        <f>E324*0.9</f>
        <v>25.92</v>
      </c>
      <c r="G324" s="71">
        <f>E324*0.85</f>
        <v>24.48</v>
      </c>
      <c r="H324" s="72"/>
      <c r="I324" s="72"/>
      <c r="J324" s="72"/>
      <c r="K324" s="72"/>
      <c r="L324" s="72"/>
      <c r="M324" s="139"/>
      <c r="N324" s="32"/>
      <c r="O324" s="32"/>
    </row>
    <row r="325" spans="2:15" s="6" customFormat="1" ht="37.5" outlineLevel="1">
      <c r="B325" s="50" t="s">
        <v>345</v>
      </c>
      <c r="C325" s="63" t="s">
        <v>64</v>
      </c>
      <c r="D325" s="64" t="s">
        <v>54</v>
      </c>
      <c r="E325" s="65">
        <f>'[1]Бейо (3)'!$L$26</f>
        <v>4.128</v>
      </c>
      <c r="F325" s="71">
        <f>E325*0.9</f>
        <v>3.7152000000000003</v>
      </c>
      <c r="G325" s="71">
        <f>E325*0.85</f>
        <v>3.5088</v>
      </c>
      <c r="H325" s="72"/>
      <c r="I325" s="72"/>
      <c r="J325" s="72"/>
      <c r="K325" s="72"/>
      <c r="L325" s="72"/>
      <c r="M325" s="139"/>
      <c r="N325" s="32"/>
      <c r="O325" s="32"/>
    </row>
    <row r="326" spans="2:15" s="6" customFormat="1" ht="18.75" outlineLevel="1">
      <c r="B326" s="187" t="s">
        <v>346</v>
      </c>
      <c r="C326" s="176" t="s">
        <v>62</v>
      </c>
      <c r="D326" s="70" t="s">
        <v>56</v>
      </c>
      <c r="E326" s="65">
        <f>'[1]Семо'!$L$13</f>
        <v>5.4495</v>
      </c>
      <c r="F326" s="71">
        <f t="shared" si="45"/>
        <v>4.9045499999999995</v>
      </c>
      <c r="G326" s="71">
        <f t="shared" si="46"/>
        <v>4.6320749999999995</v>
      </c>
      <c r="H326" s="72"/>
      <c r="I326" s="72"/>
      <c r="J326" s="72"/>
      <c r="K326" s="72"/>
      <c r="L326" s="72"/>
      <c r="M326" s="139"/>
      <c r="N326" s="32"/>
      <c r="O326" s="32"/>
    </row>
    <row r="327" spans="2:15" s="6" customFormat="1" ht="18.75" outlineLevel="1">
      <c r="B327" s="189"/>
      <c r="C327" s="178"/>
      <c r="D327" s="70" t="s">
        <v>84</v>
      </c>
      <c r="E327" s="65">
        <f>'[1]Семо'!$L$14</f>
        <v>35.055</v>
      </c>
      <c r="F327" s="71">
        <f t="shared" si="45"/>
        <v>31.549500000000002</v>
      </c>
      <c r="G327" s="71">
        <f t="shared" si="46"/>
        <v>29.79675</v>
      </c>
      <c r="H327" s="72"/>
      <c r="I327" s="72"/>
      <c r="J327" s="72"/>
      <c r="K327" s="72"/>
      <c r="L327" s="72"/>
      <c r="M327" s="139"/>
      <c r="N327" s="32"/>
      <c r="O327" s="32"/>
    </row>
    <row r="328" spans="2:15" s="6" customFormat="1" ht="18.75" outlineLevel="1">
      <c r="B328" s="187" t="s">
        <v>347</v>
      </c>
      <c r="C328" s="176" t="s">
        <v>62</v>
      </c>
      <c r="D328" s="70" t="s">
        <v>56</v>
      </c>
      <c r="E328" s="65">
        <f>'[1]новое'!$L$109</f>
        <v>3.74</v>
      </c>
      <c r="F328" s="71">
        <f t="shared" si="45"/>
        <v>3.366</v>
      </c>
      <c r="G328" s="71">
        <f t="shared" si="46"/>
        <v>3.1790000000000003</v>
      </c>
      <c r="H328" s="65" t="s">
        <v>79</v>
      </c>
      <c r="I328" s="65" t="s">
        <v>79</v>
      </c>
      <c r="J328" s="65" t="s">
        <v>79</v>
      </c>
      <c r="K328" s="65" t="s">
        <v>79</v>
      </c>
      <c r="L328" s="65" t="s">
        <v>79</v>
      </c>
      <c r="M328" s="139"/>
      <c r="N328" s="32"/>
      <c r="O328" s="32"/>
    </row>
    <row r="329" spans="2:15" s="6" customFormat="1" ht="18.75" outlineLevel="1">
      <c r="B329" s="189"/>
      <c r="C329" s="178"/>
      <c r="D329" s="70" t="s">
        <v>84</v>
      </c>
      <c r="E329" s="65">
        <f>'[1]новое'!$L$110</f>
        <v>17.36</v>
      </c>
      <c r="F329" s="71">
        <f t="shared" si="45"/>
        <v>15.624</v>
      </c>
      <c r="G329" s="71">
        <f t="shared" si="46"/>
        <v>14.755999999999998</v>
      </c>
      <c r="H329" s="65" t="s">
        <v>79</v>
      </c>
      <c r="I329" s="65" t="s">
        <v>79</v>
      </c>
      <c r="J329" s="65" t="s">
        <v>79</v>
      </c>
      <c r="K329" s="65" t="s">
        <v>79</v>
      </c>
      <c r="L329" s="65" t="s">
        <v>79</v>
      </c>
      <c r="M329" s="139"/>
      <c r="N329" s="32"/>
      <c r="O329" s="32"/>
    </row>
    <row r="330" spans="2:15" s="6" customFormat="1" ht="37.5" outlineLevel="1">
      <c r="B330" s="50" t="s">
        <v>348</v>
      </c>
      <c r="C330" s="66" t="s">
        <v>62</v>
      </c>
      <c r="D330" s="70" t="s">
        <v>56</v>
      </c>
      <c r="E330" s="65">
        <f>'[1]новое'!$L$112</f>
        <v>5.616</v>
      </c>
      <c r="F330" s="71">
        <f t="shared" si="45"/>
        <v>5.0544</v>
      </c>
      <c r="G330" s="71">
        <f t="shared" si="46"/>
        <v>4.773599999999999</v>
      </c>
      <c r="H330" s="72"/>
      <c r="I330" s="72"/>
      <c r="J330" s="72"/>
      <c r="K330" s="72"/>
      <c r="L330" s="72"/>
      <c r="M330" s="139"/>
      <c r="N330" s="32"/>
      <c r="O330" s="32"/>
    </row>
    <row r="331" spans="2:15" s="6" customFormat="1" ht="37.5" outlineLevel="1">
      <c r="B331" s="50" t="s">
        <v>349</v>
      </c>
      <c r="C331" s="66" t="s">
        <v>62</v>
      </c>
      <c r="D331" s="70" t="s">
        <v>85</v>
      </c>
      <c r="E331" s="65">
        <f>'[1]новое'!$L$111</f>
        <v>8.664</v>
      </c>
      <c r="F331" s="71">
        <f t="shared" si="45"/>
        <v>7.7976</v>
      </c>
      <c r="G331" s="71">
        <f t="shared" si="46"/>
        <v>7.3644</v>
      </c>
      <c r="H331" s="72"/>
      <c r="I331" s="72"/>
      <c r="J331" s="72"/>
      <c r="K331" s="72"/>
      <c r="L331" s="72"/>
      <c r="M331" s="139"/>
      <c r="N331" s="32"/>
      <c r="O331" s="32"/>
    </row>
    <row r="332" spans="2:15" s="6" customFormat="1" ht="18.75" outlineLevel="1">
      <c r="B332" s="134" t="s">
        <v>437</v>
      </c>
      <c r="C332" s="66" t="s">
        <v>87</v>
      </c>
      <c r="D332" s="70" t="s">
        <v>85</v>
      </c>
      <c r="E332" s="65">
        <f>'[1]Ассортимент 2018'!$L$38</f>
        <v>12.11</v>
      </c>
      <c r="F332" s="71">
        <f aca="true" t="shared" si="47" ref="F332:F337">E332*0.9</f>
        <v>10.899</v>
      </c>
      <c r="G332" s="71">
        <f aca="true" t="shared" si="48" ref="G332:G337">E332*0.85</f>
        <v>10.2935</v>
      </c>
      <c r="H332" s="72"/>
      <c r="I332" s="72"/>
      <c r="J332" s="72"/>
      <c r="K332" s="72"/>
      <c r="L332" s="72"/>
      <c r="M332" s="139"/>
      <c r="N332" s="32"/>
      <c r="O332" s="32"/>
    </row>
    <row r="333" spans="2:23" s="6" customFormat="1" ht="37.5" hidden="1" outlineLevel="1">
      <c r="B333" s="50" t="s">
        <v>350</v>
      </c>
      <c r="C333" s="66" t="s">
        <v>62</v>
      </c>
      <c r="D333" s="64" t="s">
        <v>51</v>
      </c>
      <c r="E333" s="65"/>
      <c r="F333" s="65"/>
      <c r="G333" s="65"/>
      <c r="H333" s="65" t="s">
        <v>79</v>
      </c>
      <c r="I333" s="65" t="s">
        <v>79</v>
      </c>
      <c r="J333" s="65" t="s">
        <v>79</v>
      </c>
      <c r="K333" s="65" t="s">
        <v>79</v>
      </c>
      <c r="L333" s="65" t="s">
        <v>79</v>
      </c>
      <c r="M333" s="139"/>
      <c r="N333" s="32"/>
      <c r="O333" s="32"/>
      <c r="P333" s="31"/>
      <c r="Q333" s="31"/>
      <c r="R333" s="31"/>
      <c r="S333" s="31"/>
      <c r="T333" s="31"/>
      <c r="U333" s="31"/>
      <c r="V333" s="31"/>
      <c r="W333" s="31"/>
    </row>
    <row r="334" spans="2:23" s="6" customFormat="1" ht="37.5" outlineLevel="1">
      <c r="B334" s="128" t="s">
        <v>0</v>
      </c>
      <c r="C334" s="78" t="s">
        <v>62</v>
      </c>
      <c r="D334" s="64" t="s">
        <v>54</v>
      </c>
      <c r="E334" s="65">
        <f>'[1]Ассортимент 2018'!$L$37</f>
        <v>2.9232</v>
      </c>
      <c r="F334" s="65">
        <f>E334*0.9</f>
        <v>2.63088</v>
      </c>
      <c r="G334" s="65">
        <f>E334*0.85</f>
        <v>2.48472</v>
      </c>
      <c r="H334" s="77"/>
      <c r="I334" s="77"/>
      <c r="J334" s="77"/>
      <c r="K334" s="77"/>
      <c r="L334" s="77"/>
      <c r="M334" s="139"/>
      <c r="N334" s="32"/>
      <c r="O334" s="32"/>
      <c r="P334" s="31"/>
      <c r="Q334" s="31"/>
      <c r="R334" s="31"/>
      <c r="S334" s="31"/>
      <c r="T334" s="31"/>
      <c r="U334" s="31"/>
      <c r="V334" s="31"/>
      <c r="W334" s="31"/>
    </row>
    <row r="335" spans="2:23" s="6" customFormat="1" ht="18.75" outlineLevel="1">
      <c r="B335" s="187" t="s">
        <v>351</v>
      </c>
      <c r="C335" s="174" t="s">
        <v>87</v>
      </c>
      <c r="D335" s="64" t="s">
        <v>43</v>
      </c>
      <c r="E335" s="65">
        <f>'[1]Ассортимент на 2016 год'!$L$145</f>
        <v>4.802</v>
      </c>
      <c r="F335" s="65">
        <f t="shared" si="47"/>
        <v>4.3218</v>
      </c>
      <c r="G335" s="65">
        <f t="shared" si="48"/>
        <v>4.0817</v>
      </c>
      <c r="H335" s="77"/>
      <c r="I335" s="77"/>
      <c r="J335" s="77"/>
      <c r="K335" s="77"/>
      <c r="L335" s="77"/>
      <c r="M335" s="139"/>
      <c r="N335" s="32"/>
      <c r="O335" s="32"/>
      <c r="P335" s="31"/>
      <c r="Q335" s="31"/>
      <c r="R335" s="31"/>
      <c r="S335" s="31"/>
      <c r="T335" s="31"/>
      <c r="U335" s="31"/>
      <c r="V335" s="31"/>
      <c r="W335" s="31"/>
    </row>
    <row r="336" spans="2:23" s="6" customFormat="1" ht="18.75" outlineLevel="1">
      <c r="B336" s="189"/>
      <c r="C336" s="175"/>
      <c r="D336" s="64" t="s">
        <v>89</v>
      </c>
      <c r="E336" s="65">
        <f>'[1]Ассортимент на 2016 год'!$L$146</f>
        <v>12.2325</v>
      </c>
      <c r="F336" s="65">
        <f t="shared" si="47"/>
        <v>11.00925</v>
      </c>
      <c r="G336" s="65">
        <f t="shared" si="48"/>
        <v>10.397625</v>
      </c>
      <c r="H336" s="77"/>
      <c r="I336" s="77"/>
      <c r="J336" s="77"/>
      <c r="K336" s="77"/>
      <c r="L336" s="77"/>
      <c r="M336" s="139"/>
      <c r="N336" s="32"/>
      <c r="O336" s="32"/>
      <c r="P336" s="31"/>
      <c r="Q336" s="31"/>
      <c r="R336" s="31"/>
      <c r="S336" s="31"/>
      <c r="T336" s="31"/>
      <c r="U336" s="31"/>
      <c r="V336" s="31"/>
      <c r="W336" s="31"/>
    </row>
    <row r="337" spans="2:23" s="6" customFormat="1" ht="37.5" outlineLevel="1">
      <c r="B337" s="50" t="s">
        <v>352</v>
      </c>
      <c r="C337" s="66" t="s">
        <v>62</v>
      </c>
      <c r="D337" s="64" t="s">
        <v>54</v>
      </c>
      <c r="E337" s="65">
        <f>'[1]Семо'!$L$16</f>
        <v>3.2832</v>
      </c>
      <c r="F337" s="65">
        <f t="shared" si="47"/>
        <v>2.95488</v>
      </c>
      <c r="G337" s="65">
        <f t="shared" si="48"/>
        <v>2.79072</v>
      </c>
      <c r="H337" s="77"/>
      <c r="I337" s="77"/>
      <c r="J337" s="77"/>
      <c r="K337" s="77"/>
      <c r="L337" s="77"/>
      <c r="M337" s="139"/>
      <c r="N337" s="32"/>
      <c r="O337" s="32"/>
      <c r="P337" s="31"/>
      <c r="Q337" s="31"/>
      <c r="R337" s="31"/>
      <c r="S337" s="31"/>
      <c r="T337" s="31"/>
      <c r="U337" s="31"/>
      <c r="V337" s="31"/>
      <c r="W337" s="31"/>
    </row>
    <row r="338" spans="2:23" s="6" customFormat="1" ht="20.25">
      <c r="B338" s="39" t="s">
        <v>34</v>
      </c>
      <c r="C338" s="41"/>
      <c r="D338" s="41"/>
      <c r="E338" s="41"/>
      <c r="F338" s="41"/>
      <c r="G338" s="41"/>
      <c r="H338" s="40"/>
      <c r="I338" s="40"/>
      <c r="J338" s="40"/>
      <c r="K338" s="40"/>
      <c r="L338" s="40"/>
      <c r="M338" s="139"/>
      <c r="N338" s="32"/>
      <c r="O338" s="32"/>
      <c r="P338" s="31"/>
      <c r="Q338" s="31"/>
      <c r="R338" s="31"/>
      <c r="S338" s="31"/>
      <c r="T338" s="31"/>
      <c r="U338" s="31"/>
      <c r="V338" s="31"/>
      <c r="W338" s="31"/>
    </row>
    <row r="339" spans="2:23" s="6" customFormat="1" ht="47.25" customHeight="1" outlineLevel="1">
      <c r="B339" s="50" t="s">
        <v>1</v>
      </c>
      <c r="C339" s="66" t="s">
        <v>87</v>
      </c>
      <c r="D339" s="70" t="s">
        <v>43</v>
      </c>
      <c r="E339" s="65">
        <f>'[1]Ассортимент 2018'!$L$25</f>
        <v>11.287999999999998</v>
      </c>
      <c r="F339" s="71">
        <f>E339*0.9</f>
        <v>10.159199999999998</v>
      </c>
      <c r="G339" s="71">
        <f>E339*0.85</f>
        <v>9.5948</v>
      </c>
      <c r="H339" s="72"/>
      <c r="I339" s="72"/>
      <c r="J339" s="72"/>
      <c r="K339" s="72"/>
      <c r="L339" s="72"/>
      <c r="M339" s="139"/>
      <c r="N339" s="32"/>
      <c r="O339" s="32"/>
      <c r="P339" s="31"/>
      <c r="Q339" s="31"/>
      <c r="R339" s="31"/>
      <c r="S339" s="31"/>
      <c r="T339" s="31"/>
      <c r="U339" s="31"/>
      <c r="V339" s="31"/>
      <c r="W339" s="31"/>
    </row>
    <row r="340" spans="2:23" s="6" customFormat="1" ht="37.5" outlineLevel="1">
      <c r="B340" s="50" t="s">
        <v>2</v>
      </c>
      <c r="C340" s="66" t="s">
        <v>87</v>
      </c>
      <c r="D340" s="70" t="s">
        <v>43</v>
      </c>
      <c r="E340" s="65">
        <f>'[1]Ассортимент 2018'!$L$26</f>
        <v>10.9072</v>
      </c>
      <c r="F340" s="71">
        <f>E340*0.9</f>
        <v>9.81648</v>
      </c>
      <c r="G340" s="71">
        <f>E340*0.85</f>
        <v>9.27112</v>
      </c>
      <c r="H340" s="72"/>
      <c r="I340" s="72"/>
      <c r="J340" s="72"/>
      <c r="K340" s="72"/>
      <c r="L340" s="72"/>
      <c r="M340" s="139"/>
      <c r="N340" s="32"/>
      <c r="O340" s="32"/>
      <c r="P340" s="31"/>
      <c r="Q340" s="31"/>
      <c r="R340" s="31"/>
      <c r="S340" s="31"/>
      <c r="T340" s="31"/>
      <c r="U340" s="31"/>
      <c r="V340" s="31"/>
      <c r="W340" s="31"/>
    </row>
    <row r="341" spans="2:23" s="6" customFormat="1" ht="37.5" outlineLevel="1">
      <c r="B341" s="50" t="s">
        <v>353</v>
      </c>
      <c r="C341" s="63" t="s">
        <v>63</v>
      </c>
      <c r="D341" s="70" t="s">
        <v>95</v>
      </c>
      <c r="E341" s="65">
        <f>'[1]Ассортимент на 2016 год'!$L$67</f>
        <v>17.951999999999998</v>
      </c>
      <c r="F341" s="71">
        <f aca="true" t="shared" si="49" ref="F341:F350">E341*0.9</f>
        <v>16.1568</v>
      </c>
      <c r="G341" s="71">
        <f>E341*0.85</f>
        <v>15.259199999999998</v>
      </c>
      <c r="H341" s="72"/>
      <c r="I341" s="72"/>
      <c r="J341" s="72"/>
      <c r="K341" s="72"/>
      <c r="L341" s="72"/>
      <c r="M341" s="139"/>
      <c r="N341" s="32"/>
      <c r="O341" s="32"/>
      <c r="P341" s="31"/>
      <c r="Q341" s="31"/>
      <c r="R341" s="31"/>
      <c r="S341" s="31"/>
      <c r="T341" s="31"/>
      <c r="U341" s="31"/>
      <c r="V341" s="31"/>
      <c r="W341" s="31"/>
    </row>
    <row r="342" spans="2:23" s="6" customFormat="1" ht="18" customHeight="1" outlineLevel="1">
      <c r="B342" s="187" t="s">
        <v>354</v>
      </c>
      <c r="C342" s="174" t="s">
        <v>82</v>
      </c>
      <c r="D342" s="64" t="s">
        <v>45</v>
      </c>
      <c r="E342" s="65">
        <f>'[1]Ассортимент на 2016 год'!$L$74</f>
        <v>7.7259492</v>
      </c>
      <c r="F342" s="71">
        <f t="shared" si="49"/>
        <v>6.95335428</v>
      </c>
      <c r="G342" s="71">
        <f aca="true" t="shared" si="50" ref="G342:G350">E342*0.85</f>
        <v>6.5670568199999995</v>
      </c>
      <c r="H342" s="72"/>
      <c r="I342" s="72"/>
      <c r="J342" s="72"/>
      <c r="K342" s="72"/>
      <c r="L342" s="72"/>
      <c r="M342" s="139"/>
      <c r="N342" s="32"/>
      <c r="O342" s="32"/>
      <c r="P342" s="31"/>
      <c r="Q342" s="31"/>
      <c r="R342" s="31"/>
      <c r="S342" s="31"/>
      <c r="T342" s="31"/>
      <c r="U342" s="31"/>
      <c r="V342" s="31"/>
      <c r="W342" s="31"/>
    </row>
    <row r="343" spans="2:23" s="6" customFormat="1" ht="18.75" outlineLevel="1">
      <c r="B343" s="188"/>
      <c r="C343" s="181"/>
      <c r="D343" s="64" t="s">
        <v>73</v>
      </c>
      <c r="E343" s="65">
        <f>'[1]Ассортимент на 2016 год'!$L$75</f>
        <v>20.993164</v>
      </c>
      <c r="F343" s="71">
        <f t="shared" si="49"/>
        <v>18.8938476</v>
      </c>
      <c r="G343" s="71">
        <f t="shared" si="50"/>
        <v>17.8441894</v>
      </c>
      <c r="H343" s="72"/>
      <c r="I343" s="72"/>
      <c r="J343" s="72"/>
      <c r="K343" s="72"/>
      <c r="L343" s="72"/>
      <c r="M343" s="139"/>
      <c r="N343" s="32"/>
      <c r="O343" s="32"/>
      <c r="P343" s="31"/>
      <c r="Q343" s="31"/>
      <c r="R343" s="31"/>
      <c r="S343" s="31"/>
      <c r="T343" s="31"/>
      <c r="U343" s="31"/>
      <c r="V343" s="31"/>
      <c r="W343" s="31"/>
    </row>
    <row r="344" spans="2:23" s="6" customFormat="1" ht="18" customHeight="1" outlineLevel="1">
      <c r="B344" s="128" t="s">
        <v>355</v>
      </c>
      <c r="C344" s="78" t="s">
        <v>62</v>
      </c>
      <c r="D344" s="64" t="s">
        <v>45</v>
      </c>
      <c r="E344" s="65">
        <f>'[1]Семо'!$L$17</f>
        <v>6.6000000000000005</v>
      </c>
      <c r="F344" s="65">
        <f t="shared" si="49"/>
        <v>5.94</v>
      </c>
      <c r="G344" s="65">
        <f t="shared" si="50"/>
        <v>5.61</v>
      </c>
      <c r="H344" s="65" t="s">
        <v>79</v>
      </c>
      <c r="I344" s="65" t="s">
        <v>79</v>
      </c>
      <c r="J344" s="65" t="s">
        <v>79</v>
      </c>
      <c r="K344" s="65" t="s">
        <v>79</v>
      </c>
      <c r="L344" s="65" t="s">
        <v>79</v>
      </c>
      <c r="M344" s="139"/>
      <c r="N344" s="32"/>
      <c r="O344" s="32"/>
      <c r="P344" s="31"/>
      <c r="Q344" s="31"/>
      <c r="R344" s="31"/>
      <c r="S344" s="31"/>
      <c r="T344" s="31"/>
      <c r="U344" s="31"/>
      <c r="V344" s="31"/>
      <c r="W344" s="31"/>
    </row>
    <row r="345" spans="2:23" s="6" customFormat="1" ht="18" customHeight="1" outlineLevel="1">
      <c r="B345" s="128" t="s">
        <v>356</v>
      </c>
      <c r="C345" s="78" t="s">
        <v>62</v>
      </c>
      <c r="D345" s="64" t="s">
        <v>45</v>
      </c>
      <c r="E345" s="65">
        <f>'[1]новое'!$L$113</f>
        <v>6.6000000000000005</v>
      </c>
      <c r="F345" s="71">
        <f t="shared" si="49"/>
        <v>5.94</v>
      </c>
      <c r="G345" s="71">
        <f t="shared" si="50"/>
        <v>5.61</v>
      </c>
      <c r="H345" s="72"/>
      <c r="I345" s="72"/>
      <c r="J345" s="72"/>
      <c r="K345" s="72"/>
      <c r="L345" s="72"/>
      <c r="M345" s="139"/>
      <c r="N345" s="32"/>
      <c r="O345" s="32"/>
      <c r="P345" s="31"/>
      <c r="Q345" s="31"/>
      <c r="R345" s="31"/>
      <c r="S345" s="31"/>
      <c r="T345" s="31"/>
      <c r="U345" s="31"/>
      <c r="V345" s="31"/>
      <c r="W345" s="31"/>
    </row>
    <row r="346" spans="2:23" s="6" customFormat="1" ht="37.5" outlineLevel="1">
      <c r="B346" s="50" t="s">
        <v>357</v>
      </c>
      <c r="C346" s="63" t="s">
        <v>60</v>
      </c>
      <c r="D346" s="70" t="s">
        <v>53</v>
      </c>
      <c r="E346" s="65">
        <f>'[1]Сингента'!$L$33</f>
        <v>13.5415905</v>
      </c>
      <c r="F346" s="71">
        <f t="shared" si="49"/>
        <v>12.18743145</v>
      </c>
      <c r="G346" s="71">
        <f t="shared" si="50"/>
        <v>11.510351925</v>
      </c>
      <c r="H346" s="72"/>
      <c r="I346" s="72"/>
      <c r="J346" s="72"/>
      <c r="K346" s="72"/>
      <c r="L346" s="72"/>
      <c r="M346" s="139"/>
      <c r="N346" s="32"/>
      <c r="O346" s="32"/>
      <c r="P346" s="31"/>
      <c r="Q346" s="31"/>
      <c r="R346" s="31"/>
      <c r="S346" s="31"/>
      <c r="T346" s="31"/>
      <c r="U346" s="31"/>
      <c r="V346" s="31"/>
      <c r="W346" s="31"/>
    </row>
    <row r="347" spans="2:23" s="6" customFormat="1" ht="18" customHeight="1" outlineLevel="1">
      <c r="B347" s="128" t="s">
        <v>358</v>
      </c>
      <c r="C347" s="78" t="s">
        <v>62</v>
      </c>
      <c r="D347" s="70" t="s">
        <v>45</v>
      </c>
      <c r="E347" s="65" t="s">
        <v>79</v>
      </c>
      <c r="F347" s="65" t="s">
        <v>79</v>
      </c>
      <c r="G347" s="65" t="s">
        <v>79</v>
      </c>
      <c r="H347" s="65" t="s">
        <v>79</v>
      </c>
      <c r="I347" s="65" t="s">
        <v>79</v>
      </c>
      <c r="J347" s="65" t="s">
        <v>79</v>
      </c>
      <c r="K347" s="65" t="s">
        <v>79</v>
      </c>
      <c r="L347" s="65" t="s">
        <v>79</v>
      </c>
      <c r="M347" s="139"/>
      <c r="N347" s="32"/>
      <c r="O347" s="32"/>
      <c r="P347" s="31"/>
      <c r="Q347" s="31"/>
      <c r="R347" s="31"/>
      <c r="S347" s="31"/>
      <c r="T347" s="31"/>
      <c r="U347" s="31"/>
      <c r="V347" s="31"/>
      <c r="W347" s="31"/>
    </row>
    <row r="348" spans="2:23" s="6" customFormat="1" ht="18" customHeight="1" outlineLevel="1">
      <c r="B348" s="128" t="s">
        <v>359</v>
      </c>
      <c r="C348" s="78" t="s">
        <v>62</v>
      </c>
      <c r="D348" s="70" t="s">
        <v>45</v>
      </c>
      <c r="E348" s="81">
        <f>'[1]Семо'!$L$19</f>
        <v>6.072</v>
      </c>
      <c r="F348" s="86">
        <f t="shared" si="49"/>
        <v>5.4648</v>
      </c>
      <c r="G348" s="86">
        <f t="shared" si="50"/>
        <v>5.1612</v>
      </c>
      <c r="H348" s="72"/>
      <c r="I348" s="72"/>
      <c r="J348" s="72"/>
      <c r="K348" s="72"/>
      <c r="L348" s="72"/>
      <c r="M348" s="139"/>
      <c r="N348" s="32"/>
      <c r="O348" s="32"/>
      <c r="P348" s="31"/>
      <c r="Q348" s="31"/>
      <c r="R348" s="31"/>
      <c r="S348" s="31"/>
      <c r="T348" s="31"/>
      <c r="U348" s="31"/>
      <c r="V348" s="31"/>
      <c r="W348" s="31"/>
    </row>
    <row r="349" spans="2:23" s="6" customFormat="1" ht="18" customHeight="1" outlineLevel="1">
      <c r="B349" s="187" t="s">
        <v>360</v>
      </c>
      <c r="C349" s="174" t="s">
        <v>63</v>
      </c>
      <c r="D349" s="70" t="s">
        <v>45</v>
      </c>
      <c r="E349" s="81">
        <f>'[1]Нунемс'!$L$24</f>
        <v>13.756745999999998</v>
      </c>
      <c r="F349" s="86">
        <f t="shared" si="49"/>
        <v>12.381071399999998</v>
      </c>
      <c r="G349" s="86">
        <f t="shared" si="50"/>
        <v>11.693234099999998</v>
      </c>
      <c r="H349" s="72"/>
      <c r="I349" s="72"/>
      <c r="J349" s="72"/>
      <c r="K349" s="72"/>
      <c r="L349" s="72"/>
      <c r="M349" s="139"/>
      <c r="N349" s="32"/>
      <c r="O349" s="32"/>
      <c r="P349" s="31"/>
      <c r="Q349" s="31"/>
      <c r="R349" s="31"/>
      <c r="S349" s="31"/>
      <c r="T349" s="31"/>
      <c r="U349" s="31"/>
      <c r="V349" s="31"/>
      <c r="W349" s="31"/>
    </row>
    <row r="350" spans="2:23" s="6" customFormat="1" ht="18" customHeight="1" outlineLevel="1">
      <c r="B350" s="189"/>
      <c r="C350" s="175"/>
      <c r="D350" s="70" t="s">
        <v>73</v>
      </c>
      <c r="E350" s="65">
        <f>'[1]Нунемс'!$L$25</f>
        <v>40.17659999999999</v>
      </c>
      <c r="F350" s="71">
        <f t="shared" si="49"/>
        <v>36.158939999999994</v>
      </c>
      <c r="G350" s="71">
        <f t="shared" si="50"/>
        <v>34.15010999999999</v>
      </c>
      <c r="H350" s="85"/>
      <c r="I350" s="85"/>
      <c r="J350" s="85"/>
      <c r="K350" s="85"/>
      <c r="L350" s="85"/>
      <c r="M350" s="139"/>
      <c r="N350" s="32"/>
      <c r="O350" s="32"/>
      <c r="P350" s="31"/>
      <c r="Q350" s="31"/>
      <c r="R350" s="31"/>
      <c r="S350" s="31"/>
      <c r="T350" s="31"/>
      <c r="U350" s="31"/>
      <c r="V350" s="31"/>
      <c r="W350" s="31"/>
    </row>
    <row r="351" spans="2:23" s="6" customFormat="1" ht="23.25" customHeight="1">
      <c r="B351" s="39" t="s">
        <v>80</v>
      </c>
      <c r="C351" s="41"/>
      <c r="D351" s="41"/>
      <c r="E351" s="41"/>
      <c r="F351" s="41"/>
      <c r="G351" s="41"/>
      <c r="H351" s="40"/>
      <c r="I351" s="40"/>
      <c r="J351" s="40"/>
      <c r="K351" s="40"/>
      <c r="L351" s="40"/>
      <c r="M351" s="139"/>
      <c r="N351" s="32"/>
      <c r="O351" s="32"/>
      <c r="P351" s="31"/>
      <c r="Q351" s="31"/>
      <c r="R351" s="31"/>
      <c r="S351" s="31"/>
      <c r="T351" s="31"/>
      <c r="U351" s="31"/>
      <c r="V351" s="31"/>
      <c r="W351" s="31"/>
    </row>
    <row r="352" spans="2:23" s="6" customFormat="1" ht="56.25" outlineLevel="1">
      <c r="B352" s="84" t="s">
        <v>361</v>
      </c>
      <c r="C352" s="66" t="s">
        <v>62</v>
      </c>
      <c r="D352" s="70" t="s">
        <v>45</v>
      </c>
      <c r="E352" s="65">
        <f>'[1]Ассортимент на 2016 год'!$L$76</f>
        <v>15.12</v>
      </c>
      <c r="F352" s="71">
        <f>E352*0.9</f>
        <v>13.607999999999999</v>
      </c>
      <c r="G352" s="71">
        <f>E352*0.85</f>
        <v>12.851999999999999</v>
      </c>
      <c r="H352" s="33"/>
      <c r="I352" s="33"/>
      <c r="J352" s="33"/>
      <c r="K352" s="33"/>
      <c r="L352" s="33"/>
      <c r="M352" s="139"/>
      <c r="N352" s="32"/>
      <c r="O352" s="32"/>
      <c r="P352" s="31"/>
      <c r="Q352" s="31"/>
      <c r="R352" s="31"/>
      <c r="S352" s="31"/>
      <c r="T352" s="31"/>
      <c r="U352" s="31"/>
      <c r="V352" s="31"/>
      <c r="W352" s="31"/>
    </row>
    <row r="353" spans="2:23" s="6" customFormat="1" ht="39.75" customHeight="1" outlineLevel="1">
      <c r="B353" s="84" t="s">
        <v>362</v>
      </c>
      <c r="C353" s="66" t="s">
        <v>62</v>
      </c>
      <c r="D353" s="70" t="s">
        <v>45</v>
      </c>
      <c r="E353" s="65">
        <f>'[1]новое'!$L$114</f>
        <v>6.292800000000001</v>
      </c>
      <c r="F353" s="71">
        <f>E353*0.9</f>
        <v>5.663520000000001</v>
      </c>
      <c r="G353" s="71">
        <f>E353*0.85</f>
        <v>5.34888</v>
      </c>
      <c r="H353" s="85"/>
      <c r="I353" s="85"/>
      <c r="J353" s="85"/>
      <c r="K353" s="85"/>
      <c r="L353" s="85"/>
      <c r="M353" s="139"/>
      <c r="N353" s="32"/>
      <c r="O353" s="32"/>
      <c r="P353" s="31"/>
      <c r="Q353" s="31"/>
      <c r="R353" s="31"/>
      <c r="S353" s="31"/>
      <c r="T353" s="31"/>
      <c r="U353" s="31"/>
      <c r="V353" s="31"/>
      <c r="W353" s="31"/>
    </row>
    <row r="354" spans="2:23" s="6" customFormat="1" ht="20.25" customHeight="1">
      <c r="B354" s="42" t="s">
        <v>167</v>
      </c>
      <c r="C354" s="41"/>
      <c r="D354" s="41"/>
      <c r="E354" s="41"/>
      <c r="F354" s="41"/>
      <c r="G354" s="41"/>
      <c r="H354" s="40"/>
      <c r="I354" s="40"/>
      <c r="J354" s="40"/>
      <c r="K354" s="40"/>
      <c r="L354" s="40"/>
      <c r="M354" s="139"/>
      <c r="N354" s="32"/>
      <c r="O354" s="32"/>
      <c r="P354" s="31"/>
      <c r="Q354" s="31"/>
      <c r="R354" s="31"/>
      <c r="S354" s="31"/>
      <c r="T354" s="31"/>
      <c r="U354" s="31"/>
      <c r="V354" s="31"/>
      <c r="W354" s="31"/>
    </row>
    <row r="355" spans="2:23" s="6" customFormat="1" ht="37.5" outlineLevel="1">
      <c r="B355" s="50" t="s">
        <v>363</v>
      </c>
      <c r="C355" s="66" t="s">
        <v>62</v>
      </c>
      <c r="D355" s="71" t="s">
        <v>49</v>
      </c>
      <c r="E355" s="65">
        <f>'[1]Семо'!$L$20</f>
        <v>5.152799999999999</v>
      </c>
      <c r="F355" s="71">
        <f>E355*0.9</f>
        <v>4.637519999999999</v>
      </c>
      <c r="G355" s="71">
        <f>E355*0.85</f>
        <v>4.379879999999999</v>
      </c>
      <c r="H355" s="72"/>
      <c r="I355" s="72"/>
      <c r="J355" s="72"/>
      <c r="K355" s="72"/>
      <c r="L355" s="72"/>
      <c r="M355" s="139"/>
      <c r="N355" s="32"/>
      <c r="O355" s="32"/>
      <c r="P355" s="31"/>
      <c r="Q355" s="31"/>
      <c r="R355" s="31"/>
      <c r="S355" s="31"/>
      <c r="T355" s="31"/>
      <c r="U355" s="31"/>
      <c r="V355" s="31"/>
      <c r="W355" s="31"/>
    </row>
    <row r="356" spans="2:23" s="6" customFormat="1" ht="37.5" outlineLevel="1">
      <c r="B356" s="50" t="s">
        <v>364</v>
      </c>
      <c r="C356" s="66" t="s">
        <v>62</v>
      </c>
      <c r="D356" s="71" t="s">
        <v>49</v>
      </c>
      <c r="E356" s="65">
        <f>'[1]Семо'!$L$21</f>
        <v>5.152799999999999</v>
      </c>
      <c r="F356" s="71">
        <f>E356*0.9</f>
        <v>4.637519999999999</v>
      </c>
      <c r="G356" s="71">
        <f>E356*0.85</f>
        <v>4.379879999999999</v>
      </c>
      <c r="H356" s="65" t="s">
        <v>79</v>
      </c>
      <c r="I356" s="65" t="s">
        <v>79</v>
      </c>
      <c r="J356" s="65" t="s">
        <v>79</v>
      </c>
      <c r="K356" s="65" t="s">
        <v>79</v>
      </c>
      <c r="L356" s="65" t="s">
        <v>79</v>
      </c>
      <c r="M356" s="139"/>
      <c r="N356" s="32"/>
      <c r="O356" s="32"/>
      <c r="P356" s="31"/>
      <c r="Q356" s="31"/>
      <c r="R356" s="31"/>
      <c r="S356" s="31"/>
      <c r="T356" s="31"/>
      <c r="U356" s="31"/>
      <c r="V356" s="31"/>
      <c r="W356" s="31"/>
    </row>
    <row r="357" spans="2:23" s="6" customFormat="1" ht="37.5" outlineLevel="1">
      <c r="B357" s="50" t="s">
        <v>365</v>
      </c>
      <c r="C357" s="66" t="s">
        <v>62</v>
      </c>
      <c r="D357" s="71" t="s">
        <v>49</v>
      </c>
      <c r="E357" s="65">
        <f>'[1]Семо'!$L$22</f>
        <v>5.152799999999999</v>
      </c>
      <c r="F357" s="71">
        <f>E357*0.9</f>
        <v>4.637519999999999</v>
      </c>
      <c r="G357" s="71">
        <f>E357*0.85</f>
        <v>4.379879999999999</v>
      </c>
      <c r="H357" s="72"/>
      <c r="I357" s="72"/>
      <c r="J357" s="72"/>
      <c r="K357" s="72"/>
      <c r="L357" s="72"/>
      <c r="M357" s="139"/>
      <c r="N357" s="32"/>
      <c r="O357" s="32"/>
      <c r="P357" s="31"/>
      <c r="Q357" s="31"/>
      <c r="R357" s="31"/>
      <c r="S357" s="31"/>
      <c r="T357" s="31"/>
      <c r="U357" s="31"/>
      <c r="V357" s="31"/>
      <c r="W357" s="31"/>
    </row>
    <row r="358" spans="2:23" s="6" customFormat="1" ht="37.5" outlineLevel="1">
      <c r="B358" s="50" t="s">
        <v>366</v>
      </c>
      <c r="C358" s="66" t="s">
        <v>62</v>
      </c>
      <c r="D358" s="71" t="s">
        <v>49</v>
      </c>
      <c r="E358" s="65">
        <f>'[1]Семо'!$L$24</f>
        <v>5.152799999999999</v>
      </c>
      <c r="F358" s="71">
        <f>E358*0.9</f>
        <v>4.637519999999999</v>
      </c>
      <c r="G358" s="71">
        <f>E358*0.85</f>
        <v>4.379879999999999</v>
      </c>
      <c r="H358" s="72"/>
      <c r="I358" s="72"/>
      <c r="J358" s="72"/>
      <c r="K358" s="72"/>
      <c r="L358" s="72"/>
      <c r="M358" s="139"/>
      <c r="N358" s="32"/>
      <c r="O358" s="32"/>
      <c r="P358" s="31"/>
      <c r="Q358" s="31"/>
      <c r="R358" s="31"/>
      <c r="S358" s="31"/>
      <c r="T358" s="31"/>
      <c r="U358" s="31"/>
      <c r="V358" s="31"/>
      <c r="W358" s="31"/>
    </row>
    <row r="359" spans="2:23" s="6" customFormat="1" ht="37.5" outlineLevel="1">
      <c r="B359" s="50" t="s">
        <v>367</v>
      </c>
      <c r="C359" s="66" t="s">
        <v>62</v>
      </c>
      <c r="D359" s="71" t="s">
        <v>49</v>
      </c>
      <c r="E359" s="65">
        <f>'[1]Семо'!$L$29</f>
        <v>5.152799999999999</v>
      </c>
      <c r="F359" s="71">
        <f>E359*0.9</f>
        <v>4.637519999999999</v>
      </c>
      <c r="G359" s="71">
        <f>E359*0.85</f>
        <v>4.379879999999999</v>
      </c>
      <c r="H359" s="72"/>
      <c r="I359" s="72"/>
      <c r="J359" s="72"/>
      <c r="K359" s="72"/>
      <c r="L359" s="72"/>
      <c r="M359" s="139"/>
      <c r="N359" s="32"/>
      <c r="O359" s="32"/>
      <c r="P359" s="31"/>
      <c r="Q359" s="31"/>
      <c r="R359" s="31"/>
      <c r="S359" s="31"/>
      <c r="T359" s="31"/>
      <c r="U359" s="31"/>
      <c r="V359" s="31"/>
      <c r="W359" s="31"/>
    </row>
    <row r="360" spans="2:23" s="6" customFormat="1" ht="37.5" outlineLevel="1">
      <c r="B360" s="50" t="s">
        <v>368</v>
      </c>
      <c r="C360" s="63" t="s">
        <v>60</v>
      </c>
      <c r="D360" s="70" t="s">
        <v>49</v>
      </c>
      <c r="E360" s="65" t="s">
        <v>79</v>
      </c>
      <c r="F360" s="65" t="s">
        <v>79</v>
      </c>
      <c r="G360" s="65" t="s">
        <v>79</v>
      </c>
      <c r="H360" s="65" t="s">
        <v>79</v>
      </c>
      <c r="I360" s="65" t="s">
        <v>79</v>
      </c>
      <c r="J360" s="65" t="s">
        <v>79</v>
      </c>
      <c r="K360" s="65" t="s">
        <v>79</v>
      </c>
      <c r="L360" s="65" t="s">
        <v>79</v>
      </c>
      <c r="M360" s="139"/>
      <c r="N360" s="32"/>
      <c r="O360" s="32"/>
      <c r="P360" s="31"/>
      <c r="Q360" s="31"/>
      <c r="R360" s="31"/>
      <c r="S360" s="31"/>
      <c r="T360" s="31"/>
      <c r="U360" s="31"/>
      <c r="V360" s="31"/>
      <c r="W360" s="31"/>
    </row>
    <row r="361" spans="2:23" s="6" customFormat="1" ht="20.25" customHeight="1">
      <c r="B361" s="42" t="s">
        <v>68</v>
      </c>
      <c r="C361" s="41"/>
      <c r="D361" s="41"/>
      <c r="E361" s="41"/>
      <c r="F361" s="41"/>
      <c r="G361" s="41"/>
      <c r="H361" s="40"/>
      <c r="I361" s="40"/>
      <c r="J361" s="40"/>
      <c r="K361" s="40"/>
      <c r="L361" s="40"/>
      <c r="M361" s="139"/>
      <c r="N361" s="32"/>
      <c r="O361" s="32"/>
      <c r="P361" s="31"/>
      <c r="Q361" s="31"/>
      <c r="R361" s="31"/>
      <c r="S361" s="31"/>
      <c r="T361" s="31"/>
      <c r="U361" s="31"/>
      <c r="V361" s="31"/>
      <c r="W361" s="31"/>
    </row>
    <row r="362" spans="2:23" s="6" customFormat="1" ht="37.5" outlineLevel="1">
      <c r="B362" s="84" t="s">
        <v>369</v>
      </c>
      <c r="C362" s="66" t="s">
        <v>62</v>
      </c>
      <c r="D362" s="82" t="s">
        <v>49</v>
      </c>
      <c r="E362" s="65" t="s">
        <v>79</v>
      </c>
      <c r="F362" s="65" t="s">
        <v>79</v>
      </c>
      <c r="G362" s="65" t="s">
        <v>79</v>
      </c>
      <c r="H362" s="65" t="s">
        <v>79</v>
      </c>
      <c r="I362" s="65" t="s">
        <v>79</v>
      </c>
      <c r="J362" s="65" t="s">
        <v>79</v>
      </c>
      <c r="K362" s="65" t="s">
        <v>79</v>
      </c>
      <c r="L362" s="65" t="s">
        <v>79</v>
      </c>
      <c r="M362" s="139"/>
      <c r="N362" s="32"/>
      <c r="O362" s="32"/>
      <c r="P362" s="31"/>
      <c r="Q362" s="31"/>
      <c r="R362" s="31"/>
      <c r="S362" s="31"/>
      <c r="T362" s="31"/>
      <c r="U362" s="31"/>
      <c r="V362" s="31"/>
      <c r="W362" s="31"/>
    </row>
    <row r="363" spans="2:23" s="6" customFormat="1" ht="37.5" outlineLevel="1">
      <c r="B363" s="84" t="s">
        <v>370</v>
      </c>
      <c r="C363" s="66" t="s">
        <v>62</v>
      </c>
      <c r="D363" s="82" t="s">
        <v>49</v>
      </c>
      <c r="E363" s="65" t="s">
        <v>79</v>
      </c>
      <c r="F363" s="65" t="s">
        <v>79</v>
      </c>
      <c r="G363" s="65" t="s">
        <v>79</v>
      </c>
      <c r="H363" s="65" t="s">
        <v>79</v>
      </c>
      <c r="I363" s="65" t="s">
        <v>79</v>
      </c>
      <c r="J363" s="65" t="s">
        <v>79</v>
      </c>
      <c r="K363" s="65" t="s">
        <v>79</v>
      </c>
      <c r="L363" s="65" t="s">
        <v>79</v>
      </c>
      <c r="M363" s="139"/>
      <c r="N363" s="32"/>
      <c r="O363" s="32"/>
      <c r="P363" s="31"/>
      <c r="Q363" s="31"/>
      <c r="R363" s="31"/>
      <c r="S363" s="31"/>
      <c r="T363" s="31"/>
      <c r="U363" s="31"/>
      <c r="V363" s="31"/>
      <c r="W363" s="31"/>
    </row>
    <row r="364" spans="2:23" s="6" customFormat="1" ht="56.25" outlineLevel="1">
      <c r="B364" s="84" t="s">
        <v>371</v>
      </c>
      <c r="C364" s="66" t="s">
        <v>62</v>
      </c>
      <c r="D364" s="70" t="s">
        <v>49</v>
      </c>
      <c r="E364" s="65">
        <f>'[1]Семо'!$L$28</f>
        <v>6.436800000000001</v>
      </c>
      <c r="F364" s="83">
        <f>E364*0.9</f>
        <v>5.793120000000001</v>
      </c>
      <c r="G364" s="83">
        <f>E364*0.85</f>
        <v>5.47128</v>
      </c>
      <c r="H364" s="83">
        <f>G364*0.95</f>
        <v>5.197716</v>
      </c>
      <c r="I364" s="83">
        <f>H364*0.95</f>
        <v>4.9378302</v>
      </c>
      <c r="J364" s="83">
        <f>I364*0.95</f>
        <v>4.690938689999999</v>
      </c>
      <c r="K364" s="83">
        <f>J364*0.95</f>
        <v>4.456391755499999</v>
      </c>
      <c r="L364" s="83">
        <f>K364*0.95</f>
        <v>4.233572167724999</v>
      </c>
      <c r="M364" s="139"/>
      <c r="N364" s="32"/>
      <c r="O364" s="32"/>
      <c r="P364" s="31"/>
      <c r="Q364" s="31"/>
      <c r="R364" s="31"/>
      <c r="S364" s="31"/>
      <c r="T364" s="31"/>
      <c r="U364" s="31"/>
      <c r="V364" s="31"/>
      <c r="W364" s="31"/>
    </row>
    <row r="365" spans="2:23" s="6" customFormat="1" ht="20.25" customHeight="1">
      <c r="B365" s="42" t="s">
        <v>168</v>
      </c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139"/>
      <c r="N365" s="32"/>
      <c r="O365" s="32"/>
      <c r="P365" s="31"/>
      <c r="Q365" s="31"/>
      <c r="R365" s="31"/>
      <c r="S365" s="31"/>
      <c r="T365" s="31"/>
      <c r="U365" s="31"/>
      <c r="V365" s="31"/>
      <c r="W365" s="31"/>
    </row>
    <row r="366" spans="2:23" s="6" customFormat="1" ht="23.25" customHeight="1" outlineLevel="1">
      <c r="B366" s="84" t="s">
        <v>372</v>
      </c>
      <c r="C366" s="66" t="s">
        <v>62</v>
      </c>
      <c r="D366" s="82" t="s">
        <v>49</v>
      </c>
      <c r="E366" s="65" t="s">
        <v>79</v>
      </c>
      <c r="F366" s="65" t="s">
        <v>79</v>
      </c>
      <c r="G366" s="65" t="s">
        <v>79</v>
      </c>
      <c r="H366" s="65" t="s">
        <v>79</v>
      </c>
      <c r="I366" s="65" t="s">
        <v>79</v>
      </c>
      <c r="J366" s="65" t="s">
        <v>79</v>
      </c>
      <c r="K366" s="65" t="s">
        <v>79</v>
      </c>
      <c r="L366" s="65" t="s">
        <v>79</v>
      </c>
      <c r="M366" s="139"/>
      <c r="N366" s="32"/>
      <c r="O366" s="32"/>
      <c r="P366" s="31"/>
      <c r="Q366" s="31"/>
      <c r="R366" s="31"/>
      <c r="S366" s="31"/>
      <c r="T366" s="31"/>
      <c r="U366" s="31"/>
      <c r="V366" s="31"/>
      <c r="W366" s="31"/>
    </row>
    <row r="367" spans="2:23" s="6" customFormat="1" ht="20.25" customHeight="1">
      <c r="B367" s="42" t="s">
        <v>169</v>
      </c>
      <c r="C367" s="41"/>
      <c r="D367" s="41"/>
      <c r="E367" s="41"/>
      <c r="F367" s="41"/>
      <c r="G367" s="41"/>
      <c r="H367" s="40"/>
      <c r="I367" s="40"/>
      <c r="J367" s="40"/>
      <c r="K367" s="40"/>
      <c r="L367" s="40"/>
      <c r="M367" s="139"/>
      <c r="N367" s="32"/>
      <c r="O367" s="32"/>
      <c r="P367" s="31"/>
      <c r="Q367" s="31"/>
      <c r="R367" s="31"/>
      <c r="S367" s="31"/>
      <c r="T367" s="31"/>
      <c r="U367" s="31"/>
      <c r="V367" s="31"/>
      <c r="W367" s="31"/>
    </row>
    <row r="368" spans="2:23" s="6" customFormat="1" ht="37.5" outlineLevel="1">
      <c r="B368" s="50" t="s">
        <v>373</v>
      </c>
      <c r="C368" s="63" t="s">
        <v>86</v>
      </c>
      <c r="D368" s="70" t="s">
        <v>47</v>
      </c>
      <c r="E368" s="65">
        <f>'[1]Ассортимент на 2016 год'!$L$113</f>
        <v>11.661999999999999</v>
      </c>
      <c r="F368" s="71">
        <f aca="true" t="shared" si="51" ref="F368:F375">E368*0.9</f>
        <v>10.4958</v>
      </c>
      <c r="G368" s="71">
        <f aca="true" t="shared" si="52" ref="G368:G374">E368*0.85</f>
        <v>9.9127</v>
      </c>
      <c r="H368" s="72"/>
      <c r="I368" s="72"/>
      <c r="J368" s="72"/>
      <c r="K368" s="72"/>
      <c r="L368" s="72"/>
      <c r="M368" s="139"/>
      <c r="N368" s="32"/>
      <c r="O368" s="32"/>
      <c r="P368" s="31"/>
      <c r="Q368" s="31"/>
      <c r="R368" s="31"/>
      <c r="S368" s="31"/>
      <c r="T368" s="31"/>
      <c r="U368" s="31"/>
      <c r="V368" s="31"/>
      <c r="W368" s="31"/>
    </row>
    <row r="369" spans="2:23" s="6" customFormat="1" ht="37.5" outlineLevel="1">
      <c r="B369" s="50" t="s">
        <v>374</v>
      </c>
      <c r="C369" s="63" t="s">
        <v>86</v>
      </c>
      <c r="D369" s="70" t="s">
        <v>47</v>
      </c>
      <c r="E369" s="65">
        <f>'[1]Ассортимент на 2016 год'!$L$112</f>
        <v>7.216000000000001</v>
      </c>
      <c r="F369" s="71">
        <f>E369*0.9</f>
        <v>6.4944000000000015</v>
      </c>
      <c r="G369" s="71">
        <f>E369*0.85</f>
        <v>6.1336</v>
      </c>
      <c r="H369" s="72"/>
      <c r="I369" s="72"/>
      <c r="J369" s="72"/>
      <c r="K369" s="72"/>
      <c r="L369" s="72"/>
      <c r="M369" s="139"/>
      <c r="N369" s="32"/>
      <c r="O369" s="32"/>
      <c r="P369" s="31"/>
      <c r="Q369" s="31"/>
      <c r="R369" s="31"/>
      <c r="S369" s="31"/>
      <c r="T369" s="31"/>
      <c r="U369" s="31"/>
      <c r="V369" s="31"/>
      <c r="W369" s="31"/>
    </row>
    <row r="370" spans="2:23" s="6" customFormat="1" ht="37.5" hidden="1" outlineLevel="1">
      <c r="B370" s="134" t="s">
        <v>375</v>
      </c>
      <c r="C370" s="63" t="s">
        <v>60</v>
      </c>
      <c r="D370" s="64" t="s">
        <v>48</v>
      </c>
      <c r="E370" s="65">
        <f>'[2]Сингента'!$L$34</f>
        <v>8.6528712</v>
      </c>
      <c r="F370" s="65">
        <f t="shared" si="51"/>
        <v>7.78758408</v>
      </c>
      <c r="G370" s="65">
        <f t="shared" si="52"/>
        <v>7.3549405199999995</v>
      </c>
      <c r="H370" s="77"/>
      <c r="I370" s="77"/>
      <c r="J370" s="77"/>
      <c r="K370" s="77"/>
      <c r="L370" s="77"/>
      <c r="M370" s="139"/>
      <c r="N370" s="32"/>
      <c r="O370" s="32"/>
      <c r="P370" s="31"/>
      <c r="Q370" s="31"/>
      <c r="R370" s="31"/>
      <c r="S370" s="31"/>
      <c r="T370" s="31"/>
      <c r="U370" s="31"/>
      <c r="V370" s="31"/>
      <c r="W370" s="31"/>
    </row>
    <row r="371" spans="2:23" s="6" customFormat="1" ht="37.5" outlineLevel="1">
      <c r="B371" s="134" t="s">
        <v>376</v>
      </c>
      <c r="C371" s="63" t="s">
        <v>82</v>
      </c>
      <c r="D371" s="64" t="s">
        <v>47</v>
      </c>
      <c r="E371" s="65">
        <f>'[1]Ассортимент на 2016 год'!$L$97</f>
        <v>9.280801904761905</v>
      </c>
      <c r="F371" s="65">
        <f t="shared" si="51"/>
        <v>8.352721714285714</v>
      </c>
      <c r="G371" s="65">
        <f t="shared" si="52"/>
        <v>7.8886816190476186</v>
      </c>
      <c r="H371" s="77"/>
      <c r="I371" s="77"/>
      <c r="J371" s="77"/>
      <c r="K371" s="77"/>
      <c r="L371" s="77"/>
      <c r="M371" s="139"/>
      <c r="N371" s="32"/>
      <c r="O371" s="32"/>
      <c r="P371" s="31"/>
      <c r="Q371" s="31"/>
      <c r="R371" s="31"/>
      <c r="S371" s="31"/>
      <c r="T371" s="31"/>
      <c r="U371" s="31"/>
      <c r="V371" s="31"/>
      <c r="W371" s="31"/>
    </row>
    <row r="372" spans="2:23" s="6" customFormat="1" ht="20.25" customHeight="1" outlineLevel="1">
      <c r="B372" s="134" t="s">
        <v>377</v>
      </c>
      <c r="C372" s="63" t="s">
        <v>64</v>
      </c>
      <c r="D372" s="64" t="s">
        <v>58</v>
      </c>
      <c r="E372" s="65">
        <f>'[1]Бейо (3)'!$L$27</f>
        <v>5.133</v>
      </c>
      <c r="F372" s="65">
        <f t="shared" si="51"/>
        <v>4.6197</v>
      </c>
      <c r="G372" s="65">
        <f t="shared" si="52"/>
        <v>4.36305</v>
      </c>
      <c r="H372" s="77"/>
      <c r="I372" s="77"/>
      <c r="J372" s="77"/>
      <c r="K372" s="77"/>
      <c r="L372" s="77"/>
      <c r="M372" s="139"/>
      <c r="N372" s="32"/>
      <c r="O372" s="32"/>
      <c r="P372" s="31"/>
      <c r="Q372" s="31"/>
      <c r="R372" s="31"/>
      <c r="S372" s="31"/>
      <c r="T372" s="31"/>
      <c r="U372" s="31"/>
      <c r="V372" s="31"/>
      <c r="W372" s="31"/>
    </row>
    <row r="373" spans="2:23" s="6" customFormat="1" ht="56.25" outlineLevel="1">
      <c r="B373" s="134" t="s">
        <v>378</v>
      </c>
      <c r="C373" s="63" t="s">
        <v>60</v>
      </c>
      <c r="D373" s="64" t="s">
        <v>48</v>
      </c>
      <c r="E373" s="65">
        <f>'[1]Сингента'!$L$37</f>
        <v>13.134630399999999</v>
      </c>
      <c r="F373" s="65">
        <f t="shared" si="51"/>
        <v>11.821167359999999</v>
      </c>
      <c r="G373" s="65">
        <f t="shared" si="52"/>
        <v>11.16443584</v>
      </c>
      <c r="H373" s="77"/>
      <c r="I373" s="77"/>
      <c r="J373" s="77"/>
      <c r="K373" s="77"/>
      <c r="L373" s="77"/>
      <c r="M373" s="139"/>
      <c r="N373" s="32"/>
      <c r="O373" s="32"/>
      <c r="P373" s="31"/>
      <c r="Q373" s="31"/>
      <c r="R373" s="31"/>
      <c r="S373" s="31"/>
      <c r="T373" s="31"/>
      <c r="U373" s="31"/>
      <c r="V373" s="31"/>
      <c r="W373" s="31"/>
    </row>
    <row r="374" spans="2:23" s="6" customFormat="1" ht="18.75" outlineLevel="1">
      <c r="B374" s="168" t="s">
        <v>379</v>
      </c>
      <c r="C374" s="174" t="s">
        <v>62</v>
      </c>
      <c r="D374" s="64" t="s">
        <v>47</v>
      </c>
      <c r="E374" s="65">
        <f>'[1]Семо'!$L$30</f>
        <v>6.336</v>
      </c>
      <c r="F374" s="65">
        <f t="shared" si="51"/>
        <v>5.702400000000001</v>
      </c>
      <c r="G374" s="65">
        <f t="shared" si="52"/>
        <v>5.3856</v>
      </c>
      <c r="H374" s="77"/>
      <c r="I374" s="77"/>
      <c r="J374" s="77"/>
      <c r="K374" s="77"/>
      <c r="L374" s="77"/>
      <c r="M374" s="139"/>
      <c r="N374" s="32"/>
      <c r="O374" s="32"/>
      <c r="P374" s="31"/>
      <c r="Q374" s="31"/>
      <c r="R374" s="31"/>
      <c r="S374" s="31"/>
      <c r="T374" s="31"/>
      <c r="U374" s="31"/>
      <c r="V374" s="31"/>
      <c r="W374" s="31"/>
    </row>
    <row r="375" spans="2:23" s="6" customFormat="1" ht="18.75" hidden="1" outlineLevel="1">
      <c r="B375" s="170"/>
      <c r="C375" s="175"/>
      <c r="D375" s="64" t="s">
        <v>46</v>
      </c>
      <c r="E375" s="65">
        <f>'[2]Семо'!$L$31</f>
        <v>24</v>
      </c>
      <c r="F375" s="65">
        <f t="shared" si="51"/>
        <v>21.6</v>
      </c>
      <c r="G375" s="65">
        <f aca="true" t="shared" si="53" ref="G375:G382">E375*0.85</f>
        <v>20.4</v>
      </c>
      <c r="H375" s="77"/>
      <c r="I375" s="77"/>
      <c r="J375" s="77"/>
      <c r="K375" s="77"/>
      <c r="L375" s="77"/>
      <c r="M375" s="139"/>
      <c r="N375" s="32"/>
      <c r="O375" s="32"/>
      <c r="P375" s="31"/>
      <c r="Q375" s="31"/>
      <c r="R375" s="31"/>
      <c r="S375" s="31"/>
      <c r="T375" s="31"/>
      <c r="U375" s="31"/>
      <c r="V375" s="31"/>
      <c r="W375" s="31"/>
    </row>
    <row r="376" spans="2:23" s="6" customFormat="1" ht="18.75" hidden="1" outlineLevel="1">
      <c r="B376" s="134" t="s">
        <v>380</v>
      </c>
      <c r="C376" s="63" t="s">
        <v>61</v>
      </c>
      <c r="D376" s="64" t="s">
        <v>47</v>
      </c>
      <c r="E376" s="65" t="s">
        <v>79</v>
      </c>
      <c r="F376" s="65" t="s">
        <v>79</v>
      </c>
      <c r="G376" s="65" t="s">
        <v>79</v>
      </c>
      <c r="H376" s="65" t="s">
        <v>79</v>
      </c>
      <c r="I376" s="65" t="s">
        <v>79</v>
      </c>
      <c r="J376" s="65" t="s">
        <v>79</v>
      </c>
      <c r="K376" s="65" t="s">
        <v>79</v>
      </c>
      <c r="L376" s="65" t="s">
        <v>79</v>
      </c>
      <c r="M376" s="139"/>
      <c r="N376" s="32"/>
      <c r="O376" s="32"/>
      <c r="P376" s="31"/>
      <c r="Q376" s="31"/>
      <c r="R376" s="31"/>
      <c r="S376" s="31"/>
      <c r="T376" s="31"/>
      <c r="U376" s="31"/>
      <c r="V376" s="31"/>
      <c r="W376" s="31"/>
    </row>
    <row r="377" spans="2:23" s="6" customFormat="1" ht="37.5" outlineLevel="1">
      <c r="B377" s="135" t="s">
        <v>381</v>
      </c>
      <c r="C377" s="78" t="s">
        <v>63</v>
      </c>
      <c r="D377" s="64" t="s">
        <v>48</v>
      </c>
      <c r="E377" s="65">
        <f>'[1]Нунемс'!$L$26</f>
        <v>10.2731</v>
      </c>
      <c r="F377" s="65">
        <f aca="true" t="shared" si="54" ref="F377:F382">E377*0.9</f>
        <v>9.24579</v>
      </c>
      <c r="G377" s="65">
        <f t="shared" si="53"/>
        <v>8.732135</v>
      </c>
      <c r="H377" s="77"/>
      <c r="I377" s="77"/>
      <c r="J377" s="77"/>
      <c r="K377" s="77"/>
      <c r="L377" s="77"/>
      <c r="M377" s="139"/>
      <c r="N377" s="32"/>
      <c r="O377" s="32"/>
      <c r="P377" s="31"/>
      <c r="Q377" s="31"/>
      <c r="R377" s="31"/>
      <c r="S377" s="31"/>
      <c r="T377" s="31"/>
      <c r="U377" s="31"/>
      <c r="V377" s="31"/>
      <c r="W377" s="31"/>
    </row>
    <row r="378" spans="2:23" s="6" customFormat="1" ht="19.5" customHeight="1" outlineLevel="1">
      <c r="B378" s="196" t="s">
        <v>3</v>
      </c>
      <c r="C378" s="174" t="s">
        <v>63</v>
      </c>
      <c r="D378" s="70" t="s">
        <v>48</v>
      </c>
      <c r="E378" s="65">
        <f>'[1]Ассортимент на 2016 год'!$L$101</f>
        <v>9.92061</v>
      </c>
      <c r="F378" s="71">
        <f t="shared" si="54"/>
        <v>8.928549</v>
      </c>
      <c r="G378" s="71">
        <f t="shared" si="53"/>
        <v>8.4325185</v>
      </c>
      <c r="H378" s="72"/>
      <c r="I378" s="72"/>
      <c r="J378" s="72"/>
      <c r="K378" s="72"/>
      <c r="L378" s="72"/>
      <c r="M378" s="139"/>
      <c r="N378" s="32"/>
      <c r="O378" s="32"/>
      <c r="P378" s="31"/>
      <c r="Q378" s="31"/>
      <c r="R378" s="31"/>
      <c r="S378" s="31"/>
      <c r="T378" s="31"/>
      <c r="U378" s="31"/>
      <c r="V378" s="31"/>
      <c r="W378" s="31"/>
    </row>
    <row r="379" spans="2:23" s="6" customFormat="1" ht="19.5" customHeight="1" outlineLevel="1">
      <c r="B379" s="197"/>
      <c r="C379" s="181"/>
      <c r="D379" s="70" t="s">
        <v>46</v>
      </c>
      <c r="E379" s="65">
        <f>'[1]Ассортимент на 2016 год'!$L$102</f>
        <v>20.414295</v>
      </c>
      <c r="F379" s="71">
        <f t="shared" si="54"/>
        <v>18.3728655</v>
      </c>
      <c r="G379" s="71">
        <f t="shared" si="53"/>
        <v>17.35215075</v>
      </c>
      <c r="H379" s="72"/>
      <c r="I379" s="72"/>
      <c r="J379" s="72"/>
      <c r="K379" s="72"/>
      <c r="L379" s="72"/>
      <c r="M379" s="139"/>
      <c r="N379" s="32"/>
      <c r="O379" s="32"/>
      <c r="P379" s="31"/>
      <c r="Q379" s="31"/>
      <c r="R379" s="31"/>
      <c r="S379" s="31"/>
      <c r="T379" s="31"/>
      <c r="U379" s="31"/>
      <c r="V379" s="31"/>
      <c r="W379" s="31"/>
    </row>
    <row r="380" spans="2:23" s="6" customFormat="1" ht="18.75" outlineLevel="1">
      <c r="B380" s="198"/>
      <c r="C380" s="175"/>
      <c r="D380" s="70" t="s">
        <v>57</v>
      </c>
      <c r="E380" s="65">
        <f>'[1]Ассортимент на 2016 год'!$L$103</f>
        <v>37.67136</v>
      </c>
      <c r="F380" s="71">
        <f t="shared" si="54"/>
        <v>33.904224</v>
      </c>
      <c r="G380" s="71">
        <f t="shared" si="53"/>
        <v>32.020656</v>
      </c>
      <c r="H380" s="72"/>
      <c r="I380" s="72"/>
      <c r="J380" s="72"/>
      <c r="K380" s="72"/>
      <c r="L380" s="72"/>
      <c r="M380" s="139"/>
      <c r="N380" s="32"/>
      <c r="O380" s="32"/>
      <c r="P380" s="31"/>
      <c r="Q380" s="31"/>
      <c r="R380" s="31"/>
      <c r="S380" s="31"/>
      <c r="T380" s="31"/>
      <c r="U380" s="31"/>
      <c r="V380" s="31"/>
      <c r="W380" s="31"/>
    </row>
    <row r="381" spans="2:23" s="6" customFormat="1" ht="18.75" outlineLevel="1">
      <c r="B381" s="168" t="s">
        <v>382</v>
      </c>
      <c r="C381" s="174" t="s">
        <v>62</v>
      </c>
      <c r="D381" s="64" t="s">
        <v>48</v>
      </c>
      <c r="E381" s="65">
        <f>'[1]Семо'!$L$34</f>
        <v>2.4320000000000004</v>
      </c>
      <c r="F381" s="65">
        <f t="shared" si="54"/>
        <v>2.1888000000000005</v>
      </c>
      <c r="G381" s="65">
        <f t="shared" si="53"/>
        <v>2.0672</v>
      </c>
      <c r="H381" s="65">
        <f aca="true" t="shared" si="55" ref="H381:L382">G381*95/100</f>
        <v>1.9638400000000003</v>
      </c>
      <c r="I381" s="65">
        <f t="shared" si="55"/>
        <v>1.8656480000000002</v>
      </c>
      <c r="J381" s="65">
        <f t="shared" si="55"/>
        <v>1.7723656000000003</v>
      </c>
      <c r="K381" s="65">
        <f t="shared" si="55"/>
        <v>1.6837473200000002</v>
      </c>
      <c r="L381" s="65">
        <f t="shared" si="55"/>
        <v>1.599559954</v>
      </c>
      <c r="M381" s="139"/>
      <c r="N381" s="32"/>
      <c r="O381" s="32"/>
      <c r="P381" s="31"/>
      <c r="Q381" s="31"/>
      <c r="R381" s="31"/>
      <c r="S381" s="31"/>
      <c r="T381" s="31"/>
      <c r="U381" s="31"/>
      <c r="V381" s="31"/>
      <c r="W381" s="31"/>
    </row>
    <row r="382" spans="2:23" s="6" customFormat="1" ht="18.75" hidden="1" outlineLevel="1">
      <c r="B382" s="170"/>
      <c r="C382" s="175"/>
      <c r="D382" s="64" t="s">
        <v>46</v>
      </c>
      <c r="E382" s="65">
        <v>7.5</v>
      </c>
      <c r="F382" s="65">
        <f t="shared" si="54"/>
        <v>6.75</v>
      </c>
      <c r="G382" s="65">
        <f t="shared" si="53"/>
        <v>6.375</v>
      </c>
      <c r="H382" s="65">
        <f t="shared" si="55"/>
        <v>6.05625</v>
      </c>
      <c r="I382" s="65">
        <f t="shared" si="55"/>
        <v>5.7534375</v>
      </c>
      <c r="J382" s="65">
        <f t="shared" si="55"/>
        <v>5.465765625</v>
      </c>
      <c r="K382" s="65">
        <f t="shared" si="55"/>
        <v>5.19247734375</v>
      </c>
      <c r="L382" s="65">
        <f t="shared" si="55"/>
        <v>4.9328534765625</v>
      </c>
      <c r="M382" s="139"/>
      <c r="N382" s="32"/>
      <c r="O382" s="32"/>
      <c r="P382" s="31"/>
      <c r="Q382" s="31"/>
      <c r="R382" s="31"/>
      <c r="S382" s="31"/>
      <c r="T382" s="31"/>
      <c r="U382" s="31"/>
      <c r="V382" s="31"/>
      <c r="W382" s="31"/>
    </row>
    <row r="383" spans="2:23" s="6" customFormat="1" ht="18.75" customHeight="1" outlineLevel="1">
      <c r="B383" s="135" t="s">
        <v>4</v>
      </c>
      <c r="C383" s="78" t="s">
        <v>60</v>
      </c>
      <c r="D383" s="64" t="s">
        <v>47</v>
      </c>
      <c r="E383" s="65">
        <f>'[1]Ассортимент на 2016 год'!$L$104</f>
        <v>7.1783515</v>
      </c>
      <c r="F383" s="65">
        <f>E383*0.9</f>
        <v>6.46051635</v>
      </c>
      <c r="G383" s="65">
        <f>E383*0.85</f>
        <v>6.101598774999999</v>
      </c>
      <c r="H383" s="65">
        <f>G383*95/100</f>
        <v>5.79651883625</v>
      </c>
      <c r="I383" s="65">
        <f>H383*95/100</f>
        <v>5.5066928944375</v>
      </c>
      <c r="J383" s="65">
        <f>I383*95/100</f>
        <v>5.231358249715625</v>
      </c>
      <c r="K383" s="65">
        <f>J383*95/100</f>
        <v>4.969790337229844</v>
      </c>
      <c r="L383" s="65">
        <f>K383*95/100</f>
        <v>4.721300820368352</v>
      </c>
      <c r="M383" s="139"/>
      <c r="N383" s="32"/>
      <c r="O383" s="32"/>
      <c r="P383" s="31"/>
      <c r="Q383" s="31"/>
      <c r="R383" s="31"/>
      <c r="S383" s="31"/>
      <c r="T383" s="31"/>
      <c r="U383" s="31"/>
      <c r="V383" s="31"/>
      <c r="W383" s="31"/>
    </row>
    <row r="384" spans="2:23" s="6" customFormat="1" ht="37.5" outlineLevel="1">
      <c r="B384" s="134" t="s">
        <v>383</v>
      </c>
      <c r="C384" s="66" t="s">
        <v>62</v>
      </c>
      <c r="D384" s="64" t="s">
        <v>48</v>
      </c>
      <c r="E384" s="65">
        <f>'[1]новое'!$L$118</f>
        <v>5.37168</v>
      </c>
      <c r="F384" s="65">
        <f>E384*0.9</f>
        <v>4.834512</v>
      </c>
      <c r="G384" s="65">
        <f>E384*0.85</f>
        <v>4.5659279999999995</v>
      </c>
      <c r="H384" s="79"/>
      <c r="I384" s="79"/>
      <c r="J384" s="79"/>
      <c r="K384" s="79"/>
      <c r="L384" s="79"/>
      <c r="M384" s="139"/>
      <c r="N384" s="32"/>
      <c r="O384" s="32"/>
      <c r="P384" s="31"/>
      <c r="Q384" s="31"/>
      <c r="R384" s="31"/>
      <c r="S384" s="31"/>
      <c r="T384" s="31"/>
      <c r="U384" s="31"/>
      <c r="V384" s="31"/>
      <c r="W384" s="31"/>
    </row>
    <row r="385" spans="2:23" s="6" customFormat="1" ht="37.5" outlineLevel="1">
      <c r="B385" s="134" t="s">
        <v>384</v>
      </c>
      <c r="C385" s="63" t="s">
        <v>61</v>
      </c>
      <c r="D385" s="64" t="s">
        <v>47</v>
      </c>
      <c r="E385" s="65">
        <f>'[1]Семинис'!$L$18</f>
        <v>5.742</v>
      </c>
      <c r="F385" s="65">
        <f>E385*0.9</f>
        <v>5.1678</v>
      </c>
      <c r="G385" s="65">
        <f>E385*0.85</f>
        <v>4.8807</v>
      </c>
      <c r="H385" s="77"/>
      <c r="I385" s="77"/>
      <c r="J385" s="77"/>
      <c r="K385" s="77"/>
      <c r="L385" s="77"/>
      <c r="M385" s="139"/>
      <c r="N385" s="32"/>
      <c r="O385" s="32"/>
      <c r="P385" s="31"/>
      <c r="Q385" s="31"/>
      <c r="R385" s="31"/>
      <c r="S385" s="31"/>
      <c r="T385" s="31"/>
      <c r="U385" s="31"/>
      <c r="V385" s="31"/>
      <c r="W385" s="31"/>
    </row>
    <row r="386" spans="2:23" s="6" customFormat="1" ht="18.75" outlineLevel="1">
      <c r="B386" s="134" t="s">
        <v>385</v>
      </c>
      <c r="C386" s="63" t="s">
        <v>64</v>
      </c>
      <c r="D386" s="64" t="s">
        <v>58</v>
      </c>
      <c r="E386" s="65">
        <f>'[1]Бейо (3)'!$L$28</f>
        <v>6.5175</v>
      </c>
      <c r="F386" s="65">
        <f>E386*0.9</f>
        <v>5.86575</v>
      </c>
      <c r="G386" s="65">
        <f>E386*0.85</f>
        <v>5.539875</v>
      </c>
      <c r="H386" s="77"/>
      <c r="I386" s="77"/>
      <c r="J386" s="77"/>
      <c r="K386" s="77"/>
      <c r="L386" s="77"/>
      <c r="M386" s="139"/>
      <c r="N386" s="32"/>
      <c r="O386" s="32"/>
      <c r="P386" s="31"/>
      <c r="Q386" s="31"/>
      <c r="R386" s="31"/>
      <c r="S386" s="31"/>
      <c r="T386" s="31"/>
      <c r="U386" s="31"/>
      <c r="V386" s="31"/>
      <c r="W386" s="31"/>
    </row>
    <row r="387" spans="2:23" s="6" customFormat="1" ht="37.5" outlineLevel="1">
      <c r="B387" s="134" t="s">
        <v>386</v>
      </c>
      <c r="C387" s="63" t="s">
        <v>64</v>
      </c>
      <c r="D387" s="64" t="s">
        <v>58</v>
      </c>
      <c r="E387" s="65">
        <f>'[1]Бейо (3)'!$L$29</f>
        <v>5.699999999999999</v>
      </c>
      <c r="F387" s="65">
        <f>E387*0.9</f>
        <v>5.13</v>
      </c>
      <c r="G387" s="65">
        <f>E387*0.85</f>
        <v>4.844999999999999</v>
      </c>
      <c r="H387" s="77"/>
      <c r="I387" s="77"/>
      <c r="J387" s="77"/>
      <c r="K387" s="77"/>
      <c r="L387" s="77"/>
      <c r="M387" s="139"/>
      <c r="N387" s="32"/>
      <c r="O387" s="32"/>
      <c r="P387" s="31"/>
      <c r="Q387" s="31"/>
      <c r="R387" s="31"/>
      <c r="S387" s="31"/>
      <c r="T387" s="31"/>
      <c r="U387" s="31"/>
      <c r="V387" s="31"/>
      <c r="W387" s="31"/>
    </row>
    <row r="388" spans="2:23" s="6" customFormat="1" ht="18" customHeight="1" outlineLevel="1">
      <c r="B388" s="168" t="s">
        <v>5</v>
      </c>
      <c r="C388" s="174" t="s">
        <v>76</v>
      </c>
      <c r="D388" s="64" t="s">
        <v>56</v>
      </c>
      <c r="E388" s="65" t="s">
        <v>79</v>
      </c>
      <c r="F388" s="65" t="s">
        <v>79</v>
      </c>
      <c r="G388" s="65" t="s">
        <v>79</v>
      </c>
      <c r="H388" s="65" t="s">
        <v>79</v>
      </c>
      <c r="I388" s="65" t="s">
        <v>79</v>
      </c>
      <c r="J388" s="65" t="s">
        <v>79</v>
      </c>
      <c r="K388" s="65" t="s">
        <v>79</v>
      </c>
      <c r="L388" s="65" t="s">
        <v>79</v>
      </c>
      <c r="M388" s="139"/>
      <c r="N388" s="32"/>
      <c r="O388" s="32"/>
      <c r="P388" s="31"/>
      <c r="Q388" s="31"/>
      <c r="R388" s="31"/>
      <c r="S388" s="31"/>
      <c r="T388" s="31"/>
      <c r="U388" s="31"/>
      <c r="V388" s="31"/>
      <c r="W388" s="31"/>
    </row>
    <row r="389" spans="2:23" s="6" customFormat="1" ht="18" customHeight="1" outlineLevel="1">
      <c r="B389" s="170"/>
      <c r="C389" s="175"/>
      <c r="D389" s="64" t="s">
        <v>73</v>
      </c>
      <c r="E389" s="65" t="s">
        <v>79</v>
      </c>
      <c r="F389" s="65" t="s">
        <v>79</v>
      </c>
      <c r="G389" s="65" t="s">
        <v>79</v>
      </c>
      <c r="H389" s="65" t="s">
        <v>79</v>
      </c>
      <c r="I389" s="65" t="s">
        <v>79</v>
      </c>
      <c r="J389" s="65" t="s">
        <v>79</v>
      </c>
      <c r="K389" s="65" t="s">
        <v>79</v>
      </c>
      <c r="L389" s="65" t="s">
        <v>79</v>
      </c>
      <c r="M389" s="139"/>
      <c r="N389" s="32"/>
      <c r="O389" s="32"/>
      <c r="P389" s="31"/>
      <c r="Q389" s="31"/>
      <c r="R389" s="31"/>
      <c r="S389" s="31"/>
      <c r="T389" s="31"/>
      <c r="U389" s="31"/>
      <c r="V389" s="31"/>
      <c r="W389" s="31"/>
    </row>
    <row r="390" spans="2:23" s="6" customFormat="1" ht="24.75" customHeight="1" outlineLevel="1">
      <c r="B390" s="134" t="s">
        <v>387</v>
      </c>
      <c r="C390" s="63" t="s">
        <v>64</v>
      </c>
      <c r="D390" s="64" t="s">
        <v>58</v>
      </c>
      <c r="E390" s="65">
        <f>'[1]Бейо (3)'!$L$30</f>
        <v>6.32</v>
      </c>
      <c r="F390" s="65">
        <f aca="true" t="shared" si="56" ref="F390:F396">E390*0.9</f>
        <v>5.688000000000001</v>
      </c>
      <c r="G390" s="65">
        <f aca="true" t="shared" si="57" ref="G390:G395">E390*0.85</f>
        <v>5.372</v>
      </c>
      <c r="H390" s="77"/>
      <c r="I390" s="77"/>
      <c r="J390" s="77"/>
      <c r="K390" s="77"/>
      <c r="L390" s="77"/>
      <c r="M390" s="139"/>
      <c r="N390" s="32"/>
      <c r="O390" s="32"/>
      <c r="P390" s="31"/>
      <c r="Q390" s="31"/>
      <c r="R390" s="31"/>
      <c r="S390" s="31"/>
      <c r="T390" s="31"/>
      <c r="U390" s="31"/>
      <c r="V390" s="31"/>
      <c r="W390" s="31"/>
    </row>
    <row r="391" spans="2:23" s="6" customFormat="1" ht="18.75" outlineLevel="1">
      <c r="B391" s="134" t="s">
        <v>388</v>
      </c>
      <c r="C391" s="63" t="s">
        <v>63</v>
      </c>
      <c r="D391" s="64" t="s">
        <v>47</v>
      </c>
      <c r="E391" s="65">
        <f>'[1]новое'!$L$115</f>
        <v>16.769759999999998</v>
      </c>
      <c r="F391" s="65">
        <f t="shared" si="56"/>
        <v>15.092783999999998</v>
      </c>
      <c r="G391" s="65">
        <f t="shared" si="57"/>
        <v>14.254295999999998</v>
      </c>
      <c r="H391" s="77"/>
      <c r="I391" s="77"/>
      <c r="J391" s="77"/>
      <c r="K391" s="77"/>
      <c r="L391" s="77"/>
      <c r="M391" s="139"/>
      <c r="N391" s="32"/>
      <c r="O391" s="32"/>
      <c r="P391" s="31"/>
      <c r="Q391" s="31"/>
      <c r="R391" s="31"/>
      <c r="S391" s="31"/>
      <c r="T391" s="31"/>
      <c r="U391" s="31"/>
      <c r="V391" s="31"/>
      <c r="W391" s="31"/>
    </row>
    <row r="392" spans="2:23" s="6" customFormat="1" ht="37.5" outlineLevel="1">
      <c r="B392" s="134" t="s">
        <v>6</v>
      </c>
      <c r="C392" s="63" t="s">
        <v>60</v>
      </c>
      <c r="D392" s="64" t="s">
        <v>47</v>
      </c>
      <c r="E392" s="65">
        <f>'[1]Ассортимент на 2016 год'!$L$96</f>
        <v>7.7625438</v>
      </c>
      <c r="F392" s="65">
        <f>E392*0.9</f>
        <v>6.98628942</v>
      </c>
      <c r="G392" s="65">
        <f>E392*0.85</f>
        <v>6.59816223</v>
      </c>
      <c r="H392" s="77"/>
      <c r="I392" s="77"/>
      <c r="J392" s="77"/>
      <c r="K392" s="77"/>
      <c r="L392" s="77"/>
      <c r="M392" s="139"/>
      <c r="N392" s="32"/>
      <c r="O392" s="32"/>
      <c r="P392" s="31"/>
      <c r="Q392" s="31"/>
      <c r="R392" s="31"/>
      <c r="S392" s="31"/>
      <c r="T392" s="31"/>
      <c r="U392" s="31"/>
      <c r="V392" s="31"/>
      <c r="W392" s="31"/>
    </row>
    <row r="393" spans="2:23" s="6" customFormat="1" ht="18.75" outlineLevel="1">
      <c r="B393" s="134" t="s">
        <v>389</v>
      </c>
      <c r="C393" s="63" t="s">
        <v>64</v>
      </c>
      <c r="D393" s="64" t="s">
        <v>47</v>
      </c>
      <c r="E393" s="65">
        <f>'[1]Ассортимент на 2016 год'!$L$111</f>
        <v>13.661999999999999</v>
      </c>
      <c r="F393" s="65">
        <f t="shared" si="56"/>
        <v>12.2958</v>
      </c>
      <c r="G393" s="65">
        <f t="shared" si="57"/>
        <v>11.612699999999998</v>
      </c>
      <c r="H393" s="77"/>
      <c r="I393" s="77"/>
      <c r="J393" s="77"/>
      <c r="K393" s="77"/>
      <c r="L393" s="77"/>
      <c r="M393" s="139"/>
      <c r="N393" s="32"/>
      <c r="O393" s="32"/>
      <c r="P393" s="31"/>
      <c r="Q393" s="31"/>
      <c r="R393" s="31"/>
      <c r="S393" s="31"/>
      <c r="T393" s="31"/>
      <c r="U393" s="31"/>
      <c r="V393" s="31"/>
      <c r="W393" s="31"/>
    </row>
    <row r="394" spans="2:22" s="6" customFormat="1" ht="18.75" outlineLevel="1">
      <c r="B394" s="134" t="s">
        <v>390</v>
      </c>
      <c r="C394" s="63" t="s">
        <v>63</v>
      </c>
      <c r="D394" s="64" t="s">
        <v>48</v>
      </c>
      <c r="E394" s="65">
        <f>'[1]Нунемс'!$L$27</f>
        <v>9.452916</v>
      </c>
      <c r="F394" s="65">
        <f t="shared" si="56"/>
        <v>8.507624400000001</v>
      </c>
      <c r="G394" s="65">
        <f t="shared" si="57"/>
        <v>8.0349786</v>
      </c>
      <c r="H394" s="77"/>
      <c r="I394" s="77"/>
      <c r="J394" s="77"/>
      <c r="K394" s="77"/>
      <c r="L394" s="77"/>
      <c r="M394" s="139"/>
      <c r="N394" s="32"/>
      <c r="O394" s="32"/>
      <c r="P394" s="32"/>
      <c r="Q394" s="32"/>
      <c r="R394" s="32"/>
      <c r="S394" s="32"/>
      <c r="T394" s="32"/>
      <c r="U394" s="32"/>
      <c r="V394" s="32"/>
    </row>
    <row r="395" spans="2:22" s="6" customFormat="1" ht="18.75" outlineLevel="1">
      <c r="B395" s="134" t="s">
        <v>391</v>
      </c>
      <c r="C395" s="63" t="s">
        <v>63</v>
      </c>
      <c r="D395" s="64" t="s">
        <v>48</v>
      </c>
      <c r="E395" s="65">
        <f>'[1]Нунемс'!$L$29</f>
        <v>15.245999999999999</v>
      </c>
      <c r="F395" s="65">
        <f t="shared" si="56"/>
        <v>13.7214</v>
      </c>
      <c r="G395" s="65">
        <f t="shared" si="57"/>
        <v>12.9591</v>
      </c>
      <c r="H395" s="77"/>
      <c r="I395" s="77"/>
      <c r="J395" s="77"/>
      <c r="K395" s="77"/>
      <c r="L395" s="77"/>
      <c r="M395" s="139"/>
      <c r="N395" s="32"/>
      <c r="O395" s="32"/>
      <c r="P395" s="32"/>
      <c r="Q395" s="32"/>
      <c r="R395" s="32"/>
      <c r="S395" s="32"/>
      <c r="T395" s="32"/>
      <c r="U395" s="32"/>
      <c r="V395" s="32"/>
    </row>
    <row r="396" spans="2:22" s="6" customFormat="1" ht="37.5" outlineLevel="1">
      <c r="B396" s="134" t="s">
        <v>7</v>
      </c>
      <c r="C396" s="66" t="s">
        <v>82</v>
      </c>
      <c r="D396" s="64" t="s">
        <v>47</v>
      </c>
      <c r="E396" s="65">
        <f>'[1]Ассортимент 2018'!$L$35</f>
        <v>10.6955432</v>
      </c>
      <c r="F396" s="65">
        <f t="shared" si="56"/>
        <v>9.62598888</v>
      </c>
      <c r="G396" s="65">
        <f aca="true" t="shared" si="58" ref="G396:G403">E396*0.85</f>
        <v>9.091211719999999</v>
      </c>
      <c r="H396" s="77"/>
      <c r="I396" s="77"/>
      <c r="J396" s="77"/>
      <c r="K396" s="77"/>
      <c r="L396" s="77"/>
      <c r="M396" s="139"/>
      <c r="N396" s="32"/>
      <c r="O396" s="32"/>
      <c r="P396" s="32"/>
      <c r="Q396" s="32"/>
      <c r="R396" s="32"/>
      <c r="S396" s="32"/>
      <c r="T396" s="32"/>
      <c r="U396" s="32"/>
      <c r="V396" s="32"/>
    </row>
    <row r="397" spans="2:22" s="6" customFormat="1" ht="18.75" outlineLevel="1">
      <c r="B397" s="134" t="s">
        <v>392</v>
      </c>
      <c r="C397" s="63" t="s">
        <v>61</v>
      </c>
      <c r="D397" s="64" t="s">
        <v>47</v>
      </c>
      <c r="E397" s="65">
        <f>'[1]Семинис'!$L$19</f>
        <v>5.916</v>
      </c>
      <c r="F397" s="65">
        <f aca="true" t="shared" si="59" ref="F397:F403">E397*0.9</f>
        <v>5.324400000000001</v>
      </c>
      <c r="G397" s="65">
        <f t="shared" si="58"/>
        <v>5.0286</v>
      </c>
      <c r="H397" s="77"/>
      <c r="I397" s="77"/>
      <c r="J397" s="77"/>
      <c r="K397" s="77"/>
      <c r="L397" s="77"/>
      <c r="M397" s="139"/>
      <c r="N397" s="32"/>
      <c r="O397" s="32"/>
      <c r="P397" s="32"/>
      <c r="Q397" s="32"/>
      <c r="R397" s="32"/>
      <c r="S397" s="32"/>
      <c r="T397" s="32"/>
      <c r="U397" s="32"/>
      <c r="V397" s="32"/>
    </row>
    <row r="398" spans="2:22" s="6" customFormat="1" ht="18.75" outlineLevel="1">
      <c r="B398" s="168" t="s">
        <v>8</v>
      </c>
      <c r="C398" s="174" t="s">
        <v>60</v>
      </c>
      <c r="D398" s="64" t="s">
        <v>48</v>
      </c>
      <c r="E398" s="65">
        <f>'[1]Ассортимент на 2016 год'!$L$105</f>
        <v>8.02861184</v>
      </c>
      <c r="F398" s="65">
        <f>E398*0.9</f>
        <v>7.225750656</v>
      </c>
      <c r="G398" s="65">
        <f>E398*0.85</f>
        <v>6.824320064</v>
      </c>
      <c r="H398" s="77"/>
      <c r="I398" s="77"/>
      <c r="J398" s="77"/>
      <c r="K398" s="77"/>
      <c r="L398" s="77"/>
      <c r="M398" s="139"/>
      <c r="N398" s="32"/>
      <c r="O398" s="32"/>
      <c r="P398" s="32"/>
      <c r="Q398" s="32"/>
      <c r="R398" s="32"/>
      <c r="S398" s="32"/>
      <c r="T398" s="32"/>
      <c r="U398" s="32"/>
      <c r="V398" s="32"/>
    </row>
    <row r="399" spans="2:22" s="6" customFormat="1" ht="18.75" outlineLevel="1">
      <c r="B399" s="170"/>
      <c r="C399" s="175"/>
      <c r="D399" s="64" t="s">
        <v>57</v>
      </c>
      <c r="E399" s="65">
        <f>'[1]Ассортимент на 2016 год'!$L$106</f>
        <v>32.704192</v>
      </c>
      <c r="F399" s="65">
        <f>E399*0.9</f>
        <v>29.4337728</v>
      </c>
      <c r="G399" s="65">
        <f>E399*0.85</f>
        <v>27.798563199999997</v>
      </c>
      <c r="H399" s="77"/>
      <c r="I399" s="77"/>
      <c r="J399" s="77"/>
      <c r="K399" s="77"/>
      <c r="L399" s="77"/>
      <c r="M399" s="139"/>
      <c r="N399" s="32"/>
      <c r="O399" s="32"/>
      <c r="P399" s="32"/>
      <c r="Q399" s="32"/>
      <c r="R399" s="32"/>
      <c r="S399" s="32"/>
      <c r="T399" s="32"/>
      <c r="U399" s="32"/>
      <c r="V399" s="32"/>
    </row>
    <row r="400" spans="2:22" s="6" customFormat="1" ht="37.5" outlineLevel="1">
      <c r="B400" s="136" t="s">
        <v>9</v>
      </c>
      <c r="C400" s="63" t="s">
        <v>60</v>
      </c>
      <c r="D400" s="64" t="s">
        <v>48</v>
      </c>
      <c r="E400" s="65">
        <f>'[1]Ассортимент 2018'!$L$30</f>
        <v>9.089424000000001</v>
      </c>
      <c r="F400" s="65">
        <f>E400*0.9</f>
        <v>8.180481600000002</v>
      </c>
      <c r="G400" s="65">
        <f>E400*0.85</f>
        <v>7.726010400000001</v>
      </c>
      <c r="H400" s="77"/>
      <c r="I400" s="77"/>
      <c r="J400" s="77"/>
      <c r="K400" s="77"/>
      <c r="L400" s="77"/>
      <c r="M400" s="139"/>
      <c r="N400" s="32"/>
      <c r="O400" s="32"/>
      <c r="P400" s="32"/>
      <c r="Q400" s="32"/>
      <c r="R400" s="32"/>
      <c r="S400" s="32"/>
      <c r="T400" s="32"/>
      <c r="U400" s="32"/>
      <c r="V400" s="32"/>
    </row>
    <row r="401" spans="2:22" s="6" customFormat="1" ht="37.5" outlineLevel="1">
      <c r="B401" s="136" t="s">
        <v>10</v>
      </c>
      <c r="C401" s="63" t="s">
        <v>61</v>
      </c>
      <c r="D401" s="64" t="s">
        <v>47</v>
      </c>
      <c r="E401" s="65">
        <f>'[1]Ассортимент на 2016 год'!$L$109</f>
        <v>9.33623</v>
      </c>
      <c r="F401" s="65">
        <f t="shared" si="59"/>
        <v>8.402607000000001</v>
      </c>
      <c r="G401" s="65">
        <f t="shared" si="58"/>
        <v>7.9357955</v>
      </c>
      <c r="H401" s="77"/>
      <c r="I401" s="77"/>
      <c r="J401" s="77"/>
      <c r="K401" s="77"/>
      <c r="L401" s="77"/>
      <c r="M401" s="139"/>
      <c r="N401" s="32"/>
      <c r="O401" s="32"/>
      <c r="P401" s="32"/>
      <c r="Q401" s="32"/>
      <c r="R401" s="32"/>
      <c r="S401" s="32"/>
      <c r="T401" s="32"/>
      <c r="U401" s="32"/>
      <c r="V401" s="32"/>
    </row>
    <row r="402" spans="2:22" s="6" customFormat="1" ht="18.75" outlineLevel="1">
      <c r="B402" s="134" t="s">
        <v>393</v>
      </c>
      <c r="C402" s="63" t="s">
        <v>63</v>
      </c>
      <c r="D402" s="64" t="s">
        <v>48</v>
      </c>
      <c r="E402" s="65">
        <f>'[1]Нунемс'!$L$28</f>
        <v>14.927295999999998</v>
      </c>
      <c r="F402" s="65">
        <f t="shared" si="59"/>
        <v>13.4345664</v>
      </c>
      <c r="G402" s="65">
        <f t="shared" si="58"/>
        <v>12.688201599999998</v>
      </c>
      <c r="H402" s="77"/>
      <c r="I402" s="77"/>
      <c r="J402" s="77"/>
      <c r="K402" s="77"/>
      <c r="L402" s="77"/>
      <c r="M402" s="139"/>
      <c r="N402" s="32"/>
      <c r="O402" s="32"/>
      <c r="P402" s="32"/>
      <c r="Q402" s="32"/>
      <c r="R402" s="32"/>
      <c r="S402" s="32"/>
      <c r="T402" s="32"/>
      <c r="U402" s="32"/>
      <c r="V402" s="32"/>
    </row>
    <row r="403" spans="2:24" s="6" customFormat="1" ht="18.75" outlineLevel="1">
      <c r="B403" s="168" t="s">
        <v>394</v>
      </c>
      <c r="C403" s="174" t="s">
        <v>62</v>
      </c>
      <c r="D403" s="64" t="s">
        <v>48</v>
      </c>
      <c r="E403" s="65">
        <f>'[1]новое'!$L$117</f>
        <v>3.84</v>
      </c>
      <c r="F403" s="65">
        <f t="shared" si="59"/>
        <v>3.456</v>
      </c>
      <c r="G403" s="65">
        <f t="shared" si="58"/>
        <v>3.264</v>
      </c>
      <c r="H403" s="77"/>
      <c r="I403" s="77"/>
      <c r="J403" s="77"/>
      <c r="K403" s="77"/>
      <c r="L403" s="77"/>
      <c r="M403" s="139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</row>
    <row r="404" spans="2:24" s="6" customFormat="1" ht="18" customHeight="1" outlineLevel="1">
      <c r="B404" s="169"/>
      <c r="C404" s="181"/>
      <c r="D404" s="64" t="s">
        <v>46</v>
      </c>
      <c r="E404" s="65">
        <v>7.14</v>
      </c>
      <c r="F404" s="65">
        <f>E404*0.9</f>
        <v>6.426</v>
      </c>
      <c r="G404" s="65">
        <f>E404*0.85</f>
        <v>6.069</v>
      </c>
      <c r="H404" s="77"/>
      <c r="I404" s="77"/>
      <c r="J404" s="77"/>
      <c r="K404" s="77"/>
      <c r="L404" s="77"/>
      <c r="M404" s="139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</row>
    <row r="405" spans="2:24" s="6" customFormat="1" ht="18" customHeight="1" outlineLevel="1">
      <c r="B405" s="170"/>
      <c r="C405" s="175"/>
      <c r="D405" s="64" t="s">
        <v>57</v>
      </c>
      <c r="E405" s="65">
        <v>11.52</v>
      </c>
      <c r="F405" s="65">
        <f>E405*0.9</f>
        <v>10.368</v>
      </c>
      <c r="G405" s="65">
        <f>E405*0.85</f>
        <v>9.792</v>
      </c>
      <c r="H405" s="77"/>
      <c r="I405" s="77"/>
      <c r="J405" s="77"/>
      <c r="K405" s="77"/>
      <c r="L405" s="77"/>
      <c r="M405" s="139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</row>
    <row r="406" spans="2:22" s="6" customFormat="1" ht="18" customHeight="1" outlineLevel="1">
      <c r="B406" s="168" t="s">
        <v>395</v>
      </c>
      <c r="C406" s="174" t="s">
        <v>61</v>
      </c>
      <c r="D406" s="80" t="s">
        <v>47</v>
      </c>
      <c r="E406" s="81">
        <f>'[1]Семинис'!$L$20</f>
        <v>7.7112</v>
      </c>
      <c r="F406" s="81">
        <f>E406*0.9</f>
        <v>6.94008</v>
      </c>
      <c r="G406" s="81">
        <f>E406*0.85</f>
        <v>6.55452</v>
      </c>
      <c r="H406" s="77"/>
      <c r="I406" s="77"/>
      <c r="J406" s="77"/>
      <c r="K406" s="77"/>
      <c r="L406" s="77"/>
      <c r="M406" s="139"/>
      <c r="N406" s="32"/>
      <c r="O406" s="32"/>
      <c r="P406" s="32"/>
      <c r="Q406" s="32"/>
      <c r="R406" s="32"/>
      <c r="S406" s="32"/>
      <c r="T406" s="32"/>
      <c r="U406" s="32"/>
      <c r="V406" s="32"/>
    </row>
    <row r="407" spans="2:22" s="6" customFormat="1" ht="18" customHeight="1" outlineLevel="1">
      <c r="B407" s="169"/>
      <c r="C407" s="181"/>
      <c r="D407" s="64" t="s">
        <v>46</v>
      </c>
      <c r="E407" s="65">
        <f>'[1]Семинис'!$L$21</f>
        <v>31.8792</v>
      </c>
      <c r="F407" s="81">
        <f>E407*0.9</f>
        <v>28.691280000000003</v>
      </c>
      <c r="G407" s="81">
        <f>E407*0.85</f>
        <v>27.09732</v>
      </c>
      <c r="H407" s="65" t="s">
        <v>79</v>
      </c>
      <c r="I407" s="65" t="s">
        <v>79</v>
      </c>
      <c r="J407" s="65" t="s">
        <v>79</v>
      </c>
      <c r="K407" s="65" t="s">
        <v>79</v>
      </c>
      <c r="L407" s="65" t="s">
        <v>79</v>
      </c>
      <c r="M407" s="139"/>
      <c r="N407" s="32"/>
      <c r="O407" s="32"/>
      <c r="P407" s="32"/>
      <c r="Q407" s="32"/>
      <c r="R407" s="32"/>
      <c r="S407" s="32"/>
      <c r="T407" s="32"/>
      <c r="U407" s="32"/>
      <c r="V407" s="32"/>
    </row>
    <row r="408" spans="2:22" s="6" customFormat="1" ht="18.75" outlineLevel="1">
      <c r="B408" s="170"/>
      <c r="C408" s="175"/>
      <c r="D408" s="64" t="s">
        <v>57</v>
      </c>
      <c r="E408" s="65">
        <f>'[1]Семинис'!$L$22</f>
        <v>63.2016</v>
      </c>
      <c r="F408" s="65">
        <f>E408*0.9</f>
        <v>56.88144</v>
      </c>
      <c r="G408" s="65">
        <f>E408*0.85</f>
        <v>53.72136</v>
      </c>
      <c r="H408" s="65" t="s">
        <v>79</v>
      </c>
      <c r="I408" s="65" t="s">
        <v>79</v>
      </c>
      <c r="J408" s="65" t="s">
        <v>79</v>
      </c>
      <c r="K408" s="65" t="s">
        <v>79</v>
      </c>
      <c r="L408" s="65" t="s">
        <v>79</v>
      </c>
      <c r="M408" s="139"/>
      <c r="N408" s="32"/>
      <c r="O408" s="32"/>
      <c r="P408" s="32"/>
      <c r="Q408" s="32"/>
      <c r="R408" s="32"/>
      <c r="S408" s="32"/>
      <c r="T408" s="32"/>
      <c r="U408" s="32"/>
      <c r="V408" s="32"/>
    </row>
    <row r="409" spans="2:22" s="6" customFormat="1" ht="20.25" customHeight="1">
      <c r="B409" s="42" t="s">
        <v>170</v>
      </c>
      <c r="C409" s="41"/>
      <c r="D409" s="41"/>
      <c r="E409" s="41"/>
      <c r="F409" s="41"/>
      <c r="G409" s="41"/>
      <c r="H409" s="40"/>
      <c r="I409" s="40"/>
      <c r="J409" s="40"/>
      <c r="K409" s="40"/>
      <c r="L409" s="40"/>
      <c r="M409" s="139"/>
      <c r="N409" s="32"/>
      <c r="O409" s="32"/>
      <c r="P409" s="32"/>
      <c r="Q409" s="32"/>
      <c r="R409" s="32"/>
      <c r="S409" s="32"/>
      <c r="T409" s="32"/>
      <c r="U409" s="32"/>
      <c r="V409" s="32"/>
    </row>
    <row r="410" spans="2:22" s="6" customFormat="1" ht="37.5" outlineLevel="1">
      <c r="B410" s="134" t="s">
        <v>396</v>
      </c>
      <c r="C410" s="63" t="s">
        <v>62</v>
      </c>
      <c r="D410" s="64" t="s">
        <v>47</v>
      </c>
      <c r="E410" s="65">
        <f>'[1]Семо'!$L$32</f>
        <v>9.408</v>
      </c>
      <c r="F410" s="65">
        <f aca="true" t="shared" si="60" ref="F410:F417">E410*0.9</f>
        <v>8.4672</v>
      </c>
      <c r="G410" s="65">
        <f aca="true" t="shared" si="61" ref="G410:G417">E410*0.85</f>
        <v>7.9967999999999995</v>
      </c>
      <c r="H410" s="65"/>
      <c r="I410" s="65"/>
      <c r="J410" s="65"/>
      <c r="K410" s="65"/>
      <c r="L410" s="65"/>
      <c r="M410" s="139"/>
      <c r="N410" s="32"/>
      <c r="O410" s="32"/>
      <c r="P410" s="32"/>
      <c r="Q410" s="32"/>
      <c r="R410" s="32"/>
      <c r="S410" s="32"/>
      <c r="T410" s="32"/>
      <c r="U410" s="32"/>
      <c r="V410" s="32"/>
    </row>
    <row r="411" spans="2:22" s="6" customFormat="1" ht="18.75" outlineLevel="1">
      <c r="B411" s="134" t="s">
        <v>397</v>
      </c>
      <c r="C411" s="63" t="s">
        <v>82</v>
      </c>
      <c r="D411" s="64" t="s">
        <v>47</v>
      </c>
      <c r="E411" s="65">
        <f>'[1]Ассортимент на 2016 год'!$L$99</f>
        <v>36.35929</v>
      </c>
      <c r="F411" s="65">
        <f t="shared" si="60"/>
        <v>32.723361000000004</v>
      </c>
      <c r="G411" s="65">
        <f t="shared" si="61"/>
        <v>30.905396500000002</v>
      </c>
      <c r="H411" s="65"/>
      <c r="I411" s="65"/>
      <c r="J411" s="65"/>
      <c r="K411" s="65"/>
      <c r="L411" s="65"/>
      <c r="M411" s="139"/>
      <c r="N411" s="32"/>
      <c r="O411" s="32"/>
      <c r="P411" s="32"/>
      <c r="Q411" s="32"/>
      <c r="R411" s="32"/>
      <c r="S411" s="32"/>
      <c r="T411" s="32"/>
      <c r="U411" s="32"/>
      <c r="V411" s="32"/>
    </row>
    <row r="412" spans="2:22" s="6" customFormat="1" ht="37.5" outlineLevel="1">
      <c r="B412" s="134" t="s">
        <v>398</v>
      </c>
      <c r="C412" s="63" t="s">
        <v>82</v>
      </c>
      <c r="D412" s="64" t="s">
        <v>47</v>
      </c>
      <c r="E412" s="65">
        <f>'[1]Ассортимент на 2016 год'!$L$95</f>
        <v>19</v>
      </c>
      <c r="F412" s="65">
        <f t="shared" si="60"/>
        <v>17.1</v>
      </c>
      <c r="G412" s="65">
        <f t="shared" si="61"/>
        <v>16.15</v>
      </c>
      <c r="H412" s="65"/>
      <c r="I412" s="65"/>
      <c r="J412" s="65"/>
      <c r="K412" s="65"/>
      <c r="L412" s="65"/>
      <c r="M412" s="139"/>
      <c r="N412" s="32"/>
      <c r="O412" s="32"/>
      <c r="P412" s="32"/>
      <c r="Q412" s="32"/>
      <c r="R412" s="32"/>
      <c r="S412" s="32"/>
      <c r="T412" s="32"/>
      <c r="U412" s="32"/>
      <c r="V412" s="32"/>
    </row>
    <row r="413" spans="2:22" s="6" customFormat="1" ht="18.75" outlineLevel="1">
      <c r="B413" s="134" t="s">
        <v>399</v>
      </c>
      <c r="C413" s="63" t="s">
        <v>87</v>
      </c>
      <c r="D413" s="64" t="s">
        <v>71</v>
      </c>
      <c r="E413" s="65">
        <f>'[1]Ассортимент на 2016 год'!$L$98</f>
        <v>25.17768</v>
      </c>
      <c r="F413" s="65">
        <f t="shared" si="60"/>
        <v>22.659912</v>
      </c>
      <c r="G413" s="65">
        <f t="shared" si="61"/>
        <v>21.401027999999997</v>
      </c>
      <c r="H413" s="65"/>
      <c r="I413" s="65"/>
      <c r="J413" s="65"/>
      <c r="K413" s="65"/>
      <c r="L413" s="65"/>
      <c r="M413" s="139"/>
      <c r="N413" s="32"/>
      <c r="O413" s="32"/>
      <c r="P413" s="32"/>
      <c r="Q413" s="32"/>
      <c r="R413" s="32"/>
      <c r="S413" s="32"/>
      <c r="T413" s="32"/>
      <c r="U413" s="32"/>
      <c r="V413" s="32"/>
    </row>
    <row r="414" spans="2:22" s="6" customFormat="1" ht="37.5" outlineLevel="1">
      <c r="B414" s="134" t="s">
        <v>400</v>
      </c>
      <c r="C414" s="63" t="s">
        <v>62</v>
      </c>
      <c r="D414" s="64" t="s">
        <v>47</v>
      </c>
      <c r="E414" s="65">
        <f>'[1]новое'!$L$116</f>
        <v>10.752000000000002</v>
      </c>
      <c r="F414" s="65">
        <f t="shared" si="60"/>
        <v>9.676800000000002</v>
      </c>
      <c r="G414" s="65">
        <f t="shared" si="61"/>
        <v>9.139200000000002</v>
      </c>
      <c r="H414" s="65"/>
      <c r="I414" s="65"/>
      <c r="J414" s="65"/>
      <c r="K414" s="65"/>
      <c r="L414" s="65"/>
      <c r="M414" s="139"/>
      <c r="N414" s="32"/>
      <c r="O414" s="32"/>
      <c r="P414" s="32"/>
      <c r="Q414" s="32"/>
      <c r="R414" s="32"/>
      <c r="S414" s="32"/>
      <c r="T414" s="32"/>
      <c r="U414" s="32"/>
      <c r="V414" s="32"/>
    </row>
    <row r="415" spans="2:22" s="6" customFormat="1" ht="37.5" outlineLevel="1">
      <c r="B415" s="134" t="s">
        <v>401</v>
      </c>
      <c r="C415" s="63" t="s">
        <v>86</v>
      </c>
      <c r="D415" s="64" t="s">
        <v>47</v>
      </c>
      <c r="E415" s="65">
        <f>'[1]Ассортимент на 2016 год'!$L$114</f>
        <v>27.977500000000003</v>
      </c>
      <c r="F415" s="65">
        <f t="shared" si="60"/>
        <v>25.179750000000002</v>
      </c>
      <c r="G415" s="65">
        <f t="shared" si="61"/>
        <v>23.780875</v>
      </c>
      <c r="H415" s="65"/>
      <c r="I415" s="65"/>
      <c r="J415" s="65"/>
      <c r="K415" s="65"/>
      <c r="L415" s="65"/>
      <c r="M415" s="139"/>
      <c r="N415" s="32"/>
      <c r="O415" s="32"/>
      <c r="P415" s="32"/>
      <c r="Q415" s="32"/>
      <c r="R415" s="32"/>
      <c r="S415" s="32"/>
      <c r="T415" s="32"/>
      <c r="U415" s="32"/>
      <c r="V415" s="32"/>
    </row>
    <row r="416" spans="2:22" s="6" customFormat="1" ht="37.5" outlineLevel="1">
      <c r="B416" s="134" t="s">
        <v>402</v>
      </c>
      <c r="C416" s="63" t="s">
        <v>64</v>
      </c>
      <c r="D416" s="64" t="s">
        <v>58</v>
      </c>
      <c r="E416" s="65">
        <f>'[1]Бейо (3)'!$L$32</f>
        <v>8.575000000000001</v>
      </c>
      <c r="F416" s="65">
        <f t="shared" si="60"/>
        <v>7.717500000000001</v>
      </c>
      <c r="G416" s="65">
        <f t="shared" si="61"/>
        <v>7.28875</v>
      </c>
      <c r="H416" s="65"/>
      <c r="I416" s="65"/>
      <c r="J416" s="65"/>
      <c r="K416" s="65"/>
      <c r="L416" s="65"/>
      <c r="M416" s="139"/>
      <c r="N416" s="32"/>
      <c r="O416" s="32"/>
      <c r="P416" s="32"/>
      <c r="Q416" s="32"/>
      <c r="R416" s="32"/>
      <c r="S416" s="32"/>
      <c r="T416" s="32"/>
      <c r="U416" s="32"/>
      <c r="V416" s="32"/>
    </row>
    <row r="417" spans="2:22" s="6" customFormat="1" ht="18.75" outlineLevel="1">
      <c r="B417" s="135" t="s">
        <v>403</v>
      </c>
      <c r="C417" s="63" t="s">
        <v>62</v>
      </c>
      <c r="D417" s="64" t="s">
        <v>47</v>
      </c>
      <c r="E417" s="65">
        <f>'[1]Семо'!$L$33</f>
        <v>9.408</v>
      </c>
      <c r="F417" s="65">
        <f t="shared" si="60"/>
        <v>8.4672</v>
      </c>
      <c r="G417" s="65">
        <f t="shared" si="61"/>
        <v>7.9967999999999995</v>
      </c>
      <c r="H417" s="65"/>
      <c r="I417" s="65"/>
      <c r="J417" s="65"/>
      <c r="K417" s="65"/>
      <c r="L417" s="65"/>
      <c r="M417" s="139"/>
      <c r="N417" s="32"/>
      <c r="O417" s="32"/>
      <c r="P417" s="32"/>
      <c r="Q417" s="32"/>
      <c r="R417" s="32"/>
      <c r="S417" s="32"/>
      <c r="T417" s="32"/>
      <c r="U417" s="32"/>
      <c r="V417" s="32"/>
    </row>
    <row r="418" spans="2:22" s="6" customFormat="1" ht="20.25" customHeight="1">
      <c r="B418" s="42" t="s">
        <v>156</v>
      </c>
      <c r="C418" s="41"/>
      <c r="D418" s="41"/>
      <c r="E418" s="41"/>
      <c r="F418" s="41"/>
      <c r="G418" s="41"/>
      <c r="H418" s="40"/>
      <c r="I418" s="40"/>
      <c r="J418" s="40"/>
      <c r="K418" s="40"/>
      <c r="L418" s="40"/>
      <c r="M418" s="139"/>
      <c r="N418" s="32"/>
      <c r="O418" s="32"/>
      <c r="P418" s="32"/>
      <c r="Q418" s="32"/>
      <c r="R418" s="32"/>
      <c r="S418" s="32"/>
      <c r="T418" s="32"/>
      <c r="U418" s="32"/>
      <c r="V418" s="32"/>
    </row>
    <row r="419" spans="2:22" s="6" customFormat="1" ht="18.75" outlineLevel="1">
      <c r="B419" s="134" t="s">
        <v>404</v>
      </c>
      <c r="C419" s="63" t="s">
        <v>60</v>
      </c>
      <c r="D419" s="64" t="s">
        <v>43</v>
      </c>
      <c r="E419" s="65" t="s">
        <v>79</v>
      </c>
      <c r="F419" s="65" t="s">
        <v>79</v>
      </c>
      <c r="G419" s="65" t="s">
        <v>79</v>
      </c>
      <c r="H419" s="65" t="s">
        <v>79</v>
      </c>
      <c r="I419" s="65" t="s">
        <v>79</v>
      </c>
      <c r="J419" s="65" t="s">
        <v>79</v>
      </c>
      <c r="K419" s="65" t="s">
        <v>79</v>
      </c>
      <c r="L419" s="65" t="s">
        <v>79</v>
      </c>
      <c r="M419" s="139"/>
      <c r="N419" s="32"/>
      <c r="O419" s="32"/>
      <c r="P419" s="32"/>
      <c r="Q419" s="32"/>
      <c r="R419" s="32"/>
      <c r="S419" s="32"/>
      <c r="T419" s="32"/>
      <c r="U419" s="32"/>
      <c r="V419" s="32"/>
    </row>
    <row r="420" spans="2:22" s="6" customFormat="1" ht="18.75" outlineLevel="1">
      <c r="B420" s="134" t="s">
        <v>11</v>
      </c>
      <c r="C420" s="63" t="s">
        <v>64</v>
      </c>
      <c r="D420" s="64" t="s">
        <v>57</v>
      </c>
      <c r="E420" s="65">
        <f>'[1]Ассортимент 2018'!$L$20</f>
        <v>9.129</v>
      </c>
      <c r="F420" s="65">
        <f>E420*0.9</f>
        <v>8.216099999999999</v>
      </c>
      <c r="G420" s="65">
        <f>E420*0.85</f>
        <v>7.75965</v>
      </c>
      <c r="H420" s="65"/>
      <c r="I420" s="65"/>
      <c r="J420" s="65"/>
      <c r="K420" s="65"/>
      <c r="L420" s="65"/>
      <c r="M420" s="139"/>
      <c r="N420" s="32"/>
      <c r="O420" s="32"/>
      <c r="P420" s="32"/>
      <c r="Q420" s="32"/>
      <c r="R420" s="32"/>
      <c r="S420" s="32"/>
      <c r="T420" s="32"/>
      <c r="U420" s="32"/>
      <c r="V420" s="32"/>
    </row>
    <row r="421" spans="2:15" s="6" customFormat="1" ht="37.5" outlineLevel="1">
      <c r="B421" s="134" t="s">
        <v>405</v>
      </c>
      <c r="C421" s="63" t="s">
        <v>61</v>
      </c>
      <c r="D421" s="64" t="s">
        <v>43</v>
      </c>
      <c r="E421" s="65" t="s">
        <v>79</v>
      </c>
      <c r="F421" s="65" t="s">
        <v>79</v>
      </c>
      <c r="G421" s="65" t="s">
        <v>79</v>
      </c>
      <c r="H421" s="65" t="s">
        <v>79</v>
      </c>
      <c r="I421" s="65" t="s">
        <v>79</v>
      </c>
      <c r="J421" s="65" t="s">
        <v>79</v>
      </c>
      <c r="K421" s="65" t="s">
        <v>79</v>
      </c>
      <c r="L421" s="65" t="s">
        <v>79</v>
      </c>
      <c r="M421" s="139"/>
      <c r="N421" s="32"/>
      <c r="O421" s="32"/>
    </row>
    <row r="422" spans="2:15" s="6" customFormat="1" ht="18.75" outlineLevel="1">
      <c r="B422" s="134" t="s">
        <v>406</v>
      </c>
      <c r="C422" s="63" t="s">
        <v>64</v>
      </c>
      <c r="D422" s="64" t="s">
        <v>43</v>
      </c>
      <c r="E422" s="65" t="s">
        <v>79</v>
      </c>
      <c r="F422" s="65" t="s">
        <v>79</v>
      </c>
      <c r="G422" s="65" t="s">
        <v>79</v>
      </c>
      <c r="H422" s="65" t="s">
        <v>79</v>
      </c>
      <c r="I422" s="65" t="s">
        <v>79</v>
      </c>
      <c r="J422" s="65" t="s">
        <v>79</v>
      </c>
      <c r="K422" s="65" t="s">
        <v>79</v>
      </c>
      <c r="L422" s="65" t="s">
        <v>79</v>
      </c>
      <c r="M422" s="139"/>
      <c r="N422" s="32"/>
      <c r="O422" s="32"/>
    </row>
    <row r="423" spans="2:15" s="6" customFormat="1" ht="37.5" outlineLevel="1">
      <c r="B423" s="134" t="s">
        <v>407</v>
      </c>
      <c r="C423" s="63" t="s">
        <v>63</v>
      </c>
      <c r="D423" s="64" t="s">
        <v>43</v>
      </c>
      <c r="E423" s="65" t="s">
        <v>79</v>
      </c>
      <c r="F423" s="65" t="s">
        <v>79</v>
      </c>
      <c r="G423" s="65" t="s">
        <v>79</v>
      </c>
      <c r="H423" s="65" t="s">
        <v>79</v>
      </c>
      <c r="I423" s="65" t="s">
        <v>79</v>
      </c>
      <c r="J423" s="65" t="s">
        <v>79</v>
      </c>
      <c r="K423" s="65" t="s">
        <v>79</v>
      </c>
      <c r="L423" s="65" t="s">
        <v>79</v>
      </c>
      <c r="M423" s="139"/>
      <c r="N423" s="32"/>
      <c r="O423" s="32"/>
    </row>
    <row r="424" spans="2:15" s="6" customFormat="1" ht="20.25">
      <c r="B424" s="42" t="s">
        <v>35</v>
      </c>
      <c r="C424" s="41"/>
      <c r="D424" s="41"/>
      <c r="E424" s="41"/>
      <c r="F424" s="41"/>
      <c r="G424" s="41"/>
      <c r="H424" s="40"/>
      <c r="I424" s="40"/>
      <c r="J424" s="40"/>
      <c r="K424" s="40"/>
      <c r="L424" s="40"/>
      <c r="M424" s="139"/>
      <c r="N424" s="32"/>
      <c r="O424" s="32"/>
    </row>
    <row r="425" spans="2:15" s="6" customFormat="1" ht="37.5" outlineLevel="1">
      <c r="B425" s="134" t="s">
        <v>408</v>
      </c>
      <c r="C425" s="66" t="s">
        <v>62</v>
      </c>
      <c r="D425" s="64" t="s">
        <v>54</v>
      </c>
      <c r="E425" s="65" t="s">
        <v>79</v>
      </c>
      <c r="F425" s="65" t="s">
        <v>79</v>
      </c>
      <c r="G425" s="65" t="s">
        <v>79</v>
      </c>
      <c r="H425" s="65" t="s">
        <v>79</v>
      </c>
      <c r="I425" s="65" t="s">
        <v>79</v>
      </c>
      <c r="J425" s="65" t="s">
        <v>79</v>
      </c>
      <c r="K425" s="65" t="s">
        <v>79</v>
      </c>
      <c r="L425" s="65" t="s">
        <v>79</v>
      </c>
      <c r="M425" s="139"/>
      <c r="N425" s="32"/>
      <c r="O425" s="32"/>
    </row>
    <row r="426" spans="2:15" s="6" customFormat="1" ht="27.75" customHeight="1">
      <c r="B426" s="42" t="s">
        <v>171</v>
      </c>
      <c r="C426" s="41"/>
      <c r="D426" s="41"/>
      <c r="E426" s="41"/>
      <c r="F426" s="41"/>
      <c r="G426" s="41"/>
      <c r="H426" s="40"/>
      <c r="I426" s="40"/>
      <c r="J426" s="40"/>
      <c r="K426" s="40"/>
      <c r="L426" s="40"/>
      <c r="M426" s="139"/>
      <c r="N426" s="32"/>
      <c r="O426" s="32"/>
    </row>
    <row r="427" spans="2:15" s="6" customFormat="1" ht="56.25" outlineLevel="2">
      <c r="B427" s="50" t="s">
        <v>409</v>
      </c>
      <c r="C427" s="66" t="s">
        <v>62</v>
      </c>
      <c r="D427" s="64" t="s">
        <v>54</v>
      </c>
      <c r="E427" s="65">
        <f>'[1]Семо'!$L$36</f>
        <v>6.7728</v>
      </c>
      <c r="F427" s="65">
        <f>E427*0.9</f>
        <v>6.0955200000000005</v>
      </c>
      <c r="G427" s="65">
        <f>E427*0.85</f>
        <v>5.75688</v>
      </c>
      <c r="H427" s="65"/>
      <c r="I427" s="65"/>
      <c r="J427" s="65"/>
      <c r="K427" s="65"/>
      <c r="L427" s="65"/>
      <c r="M427" s="139"/>
      <c r="N427" s="32"/>
      <c r="O427" s="32"/>
    </row>
    <row r="428" spans="2:13" s="6" customFormat="1" ht="20.25">
      <c r="B428" s="55" t="s">
        <v>101</v>
      </c>
      <c r="C428" s="56"/>
      <c r="D428" s="56"/>
      <c r="E428" s="56"/>
      <c r="F428" s="56"/>
      <c r="G428" s="56"/>
      <c r="H428" s="57"/>
      <c r="I428" s="57"/>
      <c r="J428" s="57"/>
      <c r="K428" s="57"/>
      <c r="L428" s="57"/>
      <c r="M428" s="139"/>
    </row>
    <row r="429" spans="2:13" s="6" customFormat="1" ht="37.5" outlineLevel="1">
      <c r="B429" s="50" t="s">
        <v>102</v>
      </c>
      <c r="C429" s="46" t="s">
        <v>103</v>
      </c>
      <c r="D429" s="46" t="s">
        <v>104</v>
      </c>
      <c r="E429" s="47">
        <f>'[3]Лист1'!$K$2</f>
        <v>10.472</v>
      </c>
      <c r="F429" s="47">
        <f>E429*0.9</f>
        <v>9.4248</v>
      </c>
      <c r="G429" s="47">
        <f>E429*0.85</f>
        <v>8.9012</v>
      </c>
      <c r="H429" s="47"/>
      <c r="I429" s="47"/>
      <c r="J429" s="47"/>
      <c r="K429" s="47"/>
      <c r="L429" s="47"/>
      <c r="M429" s="139"/>
    </row>
    <row r="430" spans="2:13" s="6" customFormat="1" ht="37.5" outlineLevel="1">
      <c r="B430" s="48" t="s">
        <v>105</v>
      </c>
      <c r="C430" s="46" t="s">
        <v>103</v>
      </c>
      <c r="D430" s="46" t="s">
        <v>106</v>
      </c>
      <c r="E430" s="47">
        <f>'[3]Лист1'!$K$3</f>
        <v>17.92824</v>
      </c>
      <c r="F430" s="47">
        <f>E430*0.9</f>
        <v>16.135416</v>
      </c>
      <c r="G430" s="47">
        <f>E430*0.85</f>
        <v>15.239003999999998</v>
      </c>
      <c r="H430" s="47"/>
      <c r="I430" s="47"/>
      <c r="J430" s="47"/>
      <c r="K430" s="47"/>
      <c r="L430" s="47"/>
      <c r="M430" s="139"/>
    </row>
    <row r="431" spans="2:13" s="6" customFormat="1" ht="37.5" outlineLevel="1">
      <c r="B431" s="49" t="s">
        <v>107</v>
      </c>
      <c r="C431" s="46" t="s">
        <v>103</v>
      </c>
      <c r="D431" s="46" t="s">
        <v>108</v>
      </c>
      <c r="E431" s="47" t="s">
        <v>79</v>
      </c>
      <c r="F431" s="47" t="s">
        <v>79</v>
      </c>
      <c r="G431" s="47" t="s">
        <v>79</v>
      </c>
      <c r="H431" s="47" t="s">
        <v>79</v>
      </c>
      <c r="I431" s="47" t="s">
        <v>79</v>
      </c>
      <c r="J431" s="47" t="s">
        <v>79</v>
      </c>
      <c r="K431" s="47" t="s">
        <v>79</v>
      </c>
      <c r="L431" s="47" t="s">
        <v>79</v>
      </c>
      <c r="M431" s="139"/>
    </row>
    <row r="432" spans="2:13" s="6" customFormat="1" ht="37.5" outlineLevel="1">
      <c r="B432" s="45" t="s">
        <v>109</v>
      </c>
      <c r="C432" s="46" t="s">
        <v>60</v>
      </c>
      <c r="D432" s="46" t="s">
        <v>104</v>
      </c>
      <c r="E432" s="47" t="s">
        <v>79</v>
      </c>
      <c r="F432" s="47" t="s">
        <v>79</v>
      </c>
      <c r="G432" s="47" t="s">
        <v>79</v>
      </c>
      <c r="H432" s="47" t="s">
        <v>79</v>
      </c>
      <c r="I432" s="47" t="s">
        <v>79</v>
      </c>
      <c r="J432" s="47" t="s">
        <v>79</v>
      </c>
      <c r="K432" s="47" t="s">
        <v>79</v>
      </c>
      <c r="L432" s="47" t="s">
        <v>79</v>
      </c>
      <c r="M432" s="139"/>
    </row>
    <row r="433" spans="2:13" s="6" customFormat="1" ht="20.25">
      <c r="B433" s="55" t="s">
        <v>110</v>
      </c>
      <c r="C433" s="56"/>
      <c r="D433" s="56"/>
      <c r="E433" s="56"/>
      <c r="F433" s="56"/>
      <c r="G433" s="56"/>
      <c r="H433" s="57"/>
      <c r="I433" s="57"/>
      <c r="J433" s="57"/>
      <c r="K433" s="57"/>
      <c r="L433" s="57"/>
      <c r="M433" s="139"/>
    </row>
    <row r="434" spans="2:13" s="6" customFormat="1" ht="21" customHeight="1" outlineLevel="1">
      <c r="B434" s="45" t="s">
        <v>111</v>
      </c>
      <c r="C434" s="46" t="s">
        <v>112</v>
      </c>
      <c r="D434" s="46" t="s">
        <v>58</v>
      </c>
      <c r="E434" s="47" t="s">
        <v>79</v>
      </c>
      <c r="F434" s="47" t="s">
        <v>79</v>
      </c>
      <c r="G434" s="47" t="s">
        <v>79</v>
      </c>
      <c r="H434" s="47" t="s">
        <v>79</v>
      </c>
      <c r="I434" s="47" t="s">
        <v>79</v>
      </c>
      <c r="J434" s="47" t="s">
        <v>79</v>
      </c>
      <c r="K434" s="47" t="s">
        <v>79</v>
      </c>
      <c r="L434" s="47" t="s">
        <v>79</v>
      </c>
      <c r="M434" s="139"/>
    </row>
    <row r="435" spans="2:13" s="6" customFormat="1" ht="18.75" outlineLevel="1">
      <c r="B435" s="51" t="s">
        <v>113</v>
      </c>
      <c r="C435" s="46" t="s">
        <v>103</v>
      </c>
      <c r="D435" s="52" t="s">
        <v>47</v>
      </c>
      <c r="E435" s="47">
        <f>'[3]Лист1'!$K$7</f>
        <v>9.2032</v>
      </c>
      <c r="F435" s="47">
        <f aca="true" t="shared" si="62" ref="F435:F456">E435*0.9</f>
        <v>8.28288</v>
      </c>
      <c r="G435" s="47">
        <f aca="true" t="shared" si="63" ref="G435:G456">E435*0.85</f>
        <v>7.82272</v>
      </c>
      <c r="H435" s="47"/>
      <c r="I435" s="47"/>
      <c r="J435" s="47"/>
      <c r="K435" s="47"/>
      <c r="L435" s="47"/>
      <c r="M435" s="139"/>
    </row>
    <row r="436" spans="2:13" s="6" customFormat="1" ht="37.5" outlineLevel="1">
      <c r="B436" s="45" t="s">
        <v>114</v>
      </c>
      <c r="C436" s="46" t="s">
        <v>115</v>
      </c>
      <c r="D436" s="46" t="s">
        <v>108</v>
      </c>
      <c r="E436" s="47">
        <f>'[3]Лист1'!$K$8</f>
        <v>14.04836</v>
      </c>
      <c r="F436" s="47">
        <f t="shared" si="62"/>
        <v>12.643524000000001</v>
      </c>
      <c r="G436" s="47">
        <f t="shared" si="63"/>
        <v>11.941106</v>
      </c>
      <c r="H436" s="47"/>
      <c r="I436" s="47"/>
      <c r="J436" s="47"/>
      <c r="K436" s="47"/>
      <c r="L436" s="47"/>
      <c r="M436" s="139"/>
    </row>
    <row r="437" spans="2:13" s="6" customFormat="1" ht="37.5" outlineLevel="1">
      <c r="B437" s="45" t="s">
        <v>116</v>
      </c>
      <c r="C437" s="46" t="s">
        <v>112</v>
      </c>
      <c r="D437" s="46" t="s">
        <v>108</v>
      </c>
      <c r="E437" s="47">
        <f>'[3]Лист1'!$K$9</f>
        <v>9.114</v>
      </c>
      <c r="F437" s="47">
        <f t="shared" si="62"/>
        <v>8.2026</v>
      </c>
      <c r="G437" s="47">
        <f t="shared" si="63"/>
        <v>7.7469</v>
      </c>
      <c r="H437" s="47"/>
      <c r="I437" s="47"/>
      <c r="J437" s="47"/>
      <c r="K437" s="47"/>
      <c r="L437" s="47"/>
      <c r="M437" s="139"/>
    </row>
    <row r="438" spans="2:13" s="6" customFormat="1" ht="37.5" outlineLevel="1">
      <c r="B438" s="45" t="s">
        <v>117</v>
      </c>
      <c r="C438" s="46" t="s">
        <v>112</v>
      </c>
      <c r="D438" s="46" t="s">
        <v>108</v>
      </c>
      <c r="E438" s="47">
        <f>'[3]Лист1'!$K$11</f>
        <v>9.114</v>
      </c>
      <c r="F438" s="47">
        <f t="shared" si="62"/>
        <v>8.2026</v>
      </c>
      <c r="G438" s="47">
        <f t="shared" si="63"/>
        <v>7.7469</v>
      </c>
      <c r="H438" s="47"/>
      <c r="I438" s="47"/>
      <c r="J438" s="47"/>
      <c r="K438" s="47"/>
      <c r="L438" s="47"/>
      <c r="M438" s="139"/>
    </row>
    <row r="439" spans="2:13" s="6" customFormat="1" ht="37.5" outlineLevel="1">
      <c r="B439" s="45" t="s">
        <v>118</v>
      </c>
      <c r="C439" s="46" t="s">
        <v>112</v>
      </c>
      <c r="D439" s="46" t="s">
        <v>108</v>
      </c>
      <c r="E439" s="47">
        <f>'[3]Лист1'!$K$13</f>
        <v>9.114</v>
      </c>
      <c r="F439" s="47">
        <f t="shared" si="62"/>
        <v>8.2026</v>
      </c>
      <c r="G439" s="47">
        <f t="shared" si="63"/>
        <v>7.7469</v>
      </c>
      <c r="H439" s="47"/>
      <c r="I439" s="47"/>
      <c r="J439" s="47"/>
      <c r="K439" s="47"/>
      <c r="L439" s="47"/>
      <c r="M439" s="139"/>
    </row>
    <row r="440" spans="2:13" s="6" customFormat="1" ht="37.5" outlineLevel="1">
      <c r="B440" s="51" t="s">
        <v>185</v>
      </c>
      <c r="C440" s="52" t="s">
        <v>112</v>
      </c>
      <c r="D440" s="52" t="s">
        <v>108</v>
      </c>
      <c r="E440" s="53" t="s">
        <v>79</v>
      </c>
      <c r="F440" s="53" t="s">
        <v>79</v>
      </c>
      <c r="G440" s="53" t="s">
        <v>79</v>
      </c>
      <c r="H440" s="53" t="s">
        <v>79</v>
      </c>
      <c r="I440" s="53" t="s">
        <v>79</v>
      </c>
      <c r="J440" s="53" t="s">
        <v>79</v>
      </c>
      <c r="K440" s="53" t="s">
        <v>79</v>
      </c>
      <c r="L440" s="53" t="s">
        <v>79</v>
      </c>
      <c r="M440" s="139"/>
    </row>
    <row r="441" spans="2:13" s="6" customFormat="1" ht="37.5" outlineLevel="1">
      <c r="B441" s="45" t="s">
        <v>119</v>
      </c>
      <c r="C441" s="46" t="s">
        <v>112</v>
      </c>
      <c r="D441" s="46" t="s">
        <v>106</v>
      </c>
      <c r="E441" s="47">
        <f>'[3]Лист1'!$K$16</f>
        <v>17.98</v>
      </c>
      <c r="F441" s="47">
        <f t="shared" si="62"/>
        <v>16.182000000000002</v>
      </c>
      <c r="G441" s="47">
        <f t="shared" si="63"/>
        <v>15.283</v>
      </c>
      <c r="H441" s="47"/>
      <c r="I441" s="47"/>
      <c r="J441" s="47"/>
      <c r="K441" s="47"/>
      <c r="L441" s="47"/>
      <c r="M441" s="139"/>
    </row>
    <row r="442" spans="2:13" s="6" customFormat="1" ht="37.5" outlineLevel="1">
      <c r="B442" s="48" t="s">
        <v>120</v>
      </c>
      <c r="C442" s="46" t="s">
        <v>115</v>
      </c>
      <c r="D442" s="46" t="s">
        <v>108</v>
      </c>
      <c r="E442" s="47">
        <f>'[3]Лист1'!$K$18</f>
        <v>19.848000000000003</v>
      </c>
      <c r="F442" s="47">
        <f t="shared" si="62"/>
        <v>17.863200000000003</v>
      </c>
      <c r="G442" s="47">
        <f t="shared" si="63"/>
        <v>16.870800000000003</v>
      </c>
      <c r="H442" s="47"/>
      <c r="I442" s="47"/>
      <c r="J442" s="47"/>
      <c r="K442" s="47"/>
      <c r="L442" s="47"/>
      <c r="M442" s="139"/>
    </row>
    <row r="443" spans="2:13" s="6" customFormat="1" ht="37.5" outlineLevel="1">
      <c r="B443" s="48" t="s">
        <v>121</v>
      </c>
      <c r="C443" s="46" t="s">
        <v>115</v>
      </c>
      <c r="D443" s="46" t="s">
        <v>108</v>
      </c>
      <c r="E443" s="47">
        <f>'[3]Лист1'!$K$20</f>
        <v>19.848000000000003</v>
      </c>
      <c r="F443" s="47">
        <f t="shared" si="62"/>
        <v>17.863200000000003</v>
      </c>
      <c r="G443" s="47">
        <f t="shared" si="63"/>
        <v>16.870800000000003</v>
      </c>
      <c r="H443" s="47"/>
      <c r="I443" s="47"/>
      <c r="J443" s="47"/>
      <c r="K443" s="47"/>
      <c r="L443" s="47"/>
      <c r="M443" s="139"/>
    </row>
    <row r="444" spans="2:13" s="6" customFormat="1" ht="37.5" outlineLevel="1">
      <c r="B444" s="54" t="s">
        <v>122</v>
      </c>
      <c r="C444" s="52" t="s">
        <v>60</v>
      </c>
      <c r="D444" s="52" t="s">
        <v>123</v>
      </c>
      <c r="E444" s="47" t="s">
        <v>79</v>
      </c>
      <c r="F444" s="47" t="s">
        <v>79</v>
      </c>
      <c r="G444" s="47" t="s">
        <v>79</v>
      </c>
      <c r="H444" s="47" t="s">
        <v>79</v>
      </c>
      <c r="I444" s="47" t="s">
        <v>79</v>
      </c>
      <c r="J444" s="47" t="s">
        <v>79</v>
      </c>
      <c r="K444" s="47" t="s">
        <v>79</v>
      </c>
      <c r="L444" s="47" t="s">
        <v>79</v>
      </c>
      <c r="M444" s="139"/>
    </row>
    <row r="445" spans="2:13" s="6" customFormat="1" ht="37.5" outlineLevel="1">
      <c r="B445" s="48" t="s">
        <v>124</v>
      </c>
      <c r="C445" s="46" t="s">
        <v>115</v>
      </c>
      <c r="D445" s="52" t="s">
        <v>123</v>
      </c>
      <c r="E445" s="47">
        <f>'[3]Лист1'!$K$23</f>
        <v>6.548480000000001</v>
      </c>
      <c r="F445" s="47">
        <f t="shared" si="62"/>
        <v>5.893632000000001</v>
      </c>
      <c r="G445" s="47">
        <f t="shared" si="63"/>
        <v>5.566208000000001</v>
      </c>
      <c r="H445" s="47"/>
      <c r="I445" s="47"/>
      <c r="J445" s="47"/>
      <c r="K445" s="47"/>
      <c r="L445" s="47"/>
      <c r="M445" s="139"/>
    </row>
    <row r="446" spans="2:13" s="6" customFormat="1" ht="37.5" outlineLevel="1">
      <c r="B446" s="48" t="s">
        <v>125</v>
      </c>
      <c r="C446" s="46" t="s">
        <v>60</v>
      </c>
      <c r="D446" s="52" t="s">
        <v>123</v>
      </c>
      <c r="E446" s="47">
        <f>'[3]Лист1'!$K$24</f>
        <v>6.0799199999999995</v>
      </c>
      <c r="F446" s="47">
        <f t="shared" si="62"/>
        <v>5.471928</v>
      </c>
      <c r="G446" s="47">
        <f t="shared" si="63"/>
        <v>5.1679319999999995</v>
      </c>
      <c r="H446" s="47"/>
      <c r="I446" s="47"/>
      <c r="J446" s="47"/>
      <c r="K446" s="47"/>
      <c r="L446" s="47"/>
      <c r="M446" s="139"/>
    </row>
    <row r="447" spans="2:13" s="6" customFormat="1" ht="37.5" outlineLevel="1">
      <c r="B447" s="48" t="s">
        <v>126</v>
      </c>
      <c r="C447" s="46" t="s">
        <v>60</v>
      </c>
      <c r="D447" s="52" t="s">
        <v>123</v>
      </c>
      <c r="E447" s="47" t="s">
        <v>79</v>
      </c>
      <c r="F447" s="47" t="s">
        <v>79</v>
      </c>
      <c r="G447" s="47" t="s">
        <v>79</v>
      </c>
      <c r="H447" s="47" t="s">
        <v>79</v>
      </c>
      <c r="I447" s="47" t="s">
        <v>79</v>
      </c>
      <c r="J447" s="47" t="s">
        <v>79</v>
      </c>
      <c r="K447" s="47" t="s">
        <v>79</v>
      </c>
      <c r="L447" s="47" t="s">
        <v>79</v>
      </c>
      <c r="M447" s="139"/>
    </row>
    <row r="448" spans="2:13" s="6" customFormat="1" ht="37.5" outlineLevel="1">
      <c r="B448" s="48" t="s">
        <v>127</v>
      </c>
      <c r="C448" s="46" t="s">
        <v>103</v>
      </c>
      <c r="D448" s="52" t="s">
        <v>123</v>
      </c>
      <c r="E448" s="47">
        <f>'[3]Лист1'!$K$26</f>
        <v>5.6168000000000005</v>
      </c>
      <c r="F448" s="47">
        <f t="shared" si="62"/>
        <v>5.0551200000000005</v>
      </c>
      <c r="G448" s="47">
        <f t="shared" si="63"/>
        <v>4.77428</v>
      </c>
      <c r="H448" s="47"/>
      <c r="I448" s="47"/>
      <c r="J448" s="47"/>
      <c r="K448" s="47"/>
      <c r="L448" s="47"/>
      <c r="M448" s="139"/>
    </row>
    <row r="449" spans="2:13" s="6" customFormat="1" ht="37.5" outlineLevel="1">
      <c r="B449" s="48" t="s">
        <v>128</v>
      </c>
      <c r="C449" s="46" t="s">
        <v>103</v>
      </c>
      <c r="D449" s="52" t="s">
        <v>123</v>
      </c>
      <c r="E449" s="47">
        <f>'[3]Лист1'!$K$27</f>
        <v>5.6168000000000005</v>
      </c>
      <c r="F449" s="47">
        <f t="shared" si="62"/>
        <v>5.0551200000000005</v>
      </c>
      <c r="G449" s="47">
        <f t="shared" si="63"/>
        <v>4.77428</v>
      </c>
      <c r="H449" s="47"/>
      <c r="I449" s="47"/>
      <c r="J449" s="47"/>
      <c r="K449" s="47"/>
      <c r="L449" s="47"/>
      <c r="M449" s="139"/>
    </row>
    <row r="450" spans="2:13" s="6" customFormat="1" ht="37.5" outlineLevel="1">
      <c r="B450" s="48" t="s">
        <v>129</v>
      </c>
      <c r="C450" s="46" t="s">
        <v>112</v>
      </c>
      <c r="D450" s="52" t="s">
        <v>123</v>
      </c>
      <c r="E450" s="47">
        <f>'[3]Лист1'!$K$28</f>
        <v>6.3104000000000005</v>
      </c>
      <c r="F450" s="47">
        <f t="shared" si="62"/>
        <v>5.679360000000001</v>
      </c>
      <c r="G450" s="47">
        <f t="shared" si="63"/>
        <v>5.363840000000001</v>
      </c>
      <c r="H450" s="47"/>
      <c r="I450" s="47"/>
      <c r="J450" s="47"/>
      <c r="K450" s="47"/>
      <c r="L450" s="47"/>
      <c r="M450" s="139"/>
    </row>
    <row r="451" spans="2:13" s="6" customFormat="1" ht="37.5" outlineLevel="1">
      <c r="B451" s="48" t="s">
        <v>130</v>
      </c>
      <c r="C451" s="46" t="s">
        <v>112</v>
      </c>
      <c r="D451" s="52" t="s">
        <v>123</v>
      </c>
      <c r="E451" s="47">
        <f>'[3]Лист1'!$K$29</f>
        <v>6.3104000000000005</v>
      </c>
      <c r="F451" s="47">
        <f t="shared" si="62"/>
        <v>5.679360000000001</v>
      </c>
      <c r="G451" s="47">
        <f t="shared" si="63"/>
        <v>5.363840000000001</v>
      </c>
      <c r="H451" s="47"/>
      <c r="I451" s="47"/>
      <c r="J451" s="47"/>
      <c r="K451" s="47"/>
      <c r="L451" s="47"/>
      <c r="M451" s="139"/>
    </row>
    <row r="452" spans="2:13" s="6" customFormat="1" ht="37.5" outlineLevel="1">
      <c r="B452" s="48" t="s">
        <v>131</v>
      </c>
      <c r="C452" s="46" t="s">
        <v>112</v>
      </c>
      <c r="D452" s="52" t="s">
        <v>123</v>
      </c>
      <c r="E452" s="47" t="s">
        <v>79</v>
      </c>
      <c r="F452" s="47" t="s">
        <v>79</v>
      </c>
      <c r="G452" s="47" t="s">
        <v>79</v>
      </c>
      <c r="H452" s="47" t="s">
        <v>79</v>
      </c>
      <c r="I452" s="47" t="s">
        <v>79</v>
      </c>
      <c r="J452" s="47" t="s">
        <v>79</v>
      </c>
      <c r="K452" s="47" t="s">
        <v>79</v>
      </c>
      <c r="L452" s="47" t="s">
        <v>79</v>
      </c>
      <c r="M452" s="139"/>
    </row>
    <row r="453" spans="2:13" s="6" customFormat="1" ht="37.5" outlineLevel="1">
      <c r="B453" s="48" t="s">
        <v>132</v>
      </c>
      <c r="C453" s="46" t="s">
        <v>112</v>
      </c>
      <c r="D453" s="52" t="s">
        <v>123</v>
      </c>
      <c r="E453" s="47">
        <f>'[3]Лист1'!$K$31</f>
        <v>6.1248</v>
      </c>
      <c r="F453" s="47">
        <f t="shared" si="62"/>
        <v>5.51232</v>
      </c>
      <c r="G453" s="47">
        <f t="shared" si="63"/>
        <v>5.206079999999999</v>
      </c>
      <c r="H453" s="47"/>
      <c r="I453" s="47"/>
      <c r="J453" s="47"/>
      <c r="K453" s="47"/>
      <c r="L453" s="47"/>
      <c r="M453" s="139"/>
    </row>
    <row r="454" spans="2:13" s="6" customFormat="1" ht="37.5" outlineLevel="1">
      <c r="B454" s="48" t="s">
        <v>133</v>
      </c>
      <c r="C454" s="46" t="s">
        <v>112</v>
      </c>
      <c r="D454" s="52" t="s">
        <v>123</v>
      </c>
      <c r="E454" s="47">
        <f>'[3]Лист1'!$K$32</f>
        <v>6.1248</v>
      </c>
      <c r="F454" s="47">
        <f t="shared" si="62"/>
        <v>5.51232</v>
      </c>
      <c r="G454" s="47">
        <f t="shared" si="63"/>
        <v>5.206079999999999</v>
      </c>
      <c r="H454" s="47"/>
      <c r="I454" s="47"/>
      <c r="J454" s="47"/>
      <c r="K454" s="47"/>
      <c r="L454" s="47"/>
      <c r="M454" s="139"/>
    </row>
    <row r="455" spans="2:13" s="6" customFormat="1" ht="37.5" outlineLevel="1">
      <c r="B455" s="48" t="s">
        <v>134</v>
      </c>
      <c r="C455" s="46" t="s">
        <v>112</v>
      </c>
      <c r="D455" s="52" t="s">
        <v>123</v>
      </c>
      <c r="E455" s="47">
        <f>'[3]Лист1'!$K$33</f>
        <v>9.9396</v>
      </c>
      <c r="F455" s="47">
        <f t="shared" si="62"/>
        <v>8.945640000000001</v>
      </c>
      <c r="G455" s="47">
        <f t="shared" si="63"/>
        <v>8.44866</v>
      </c>
      <c r="H455" s="47"/>
      <c r="I455" s="47"/>
      <c r="J455" s="47"/>
      <c r="K455" s="47"/>
      <c r="L455" s="47"/>
      <c r="M455" s="139"/>
    </row>
    <row r="456" spans="2:13" s="6" customFormat="1" ht="37.5" outlineLevel="1">
      <c r="B456" s="54" t="s">
        <v>135</v>
      </c>
      <c r="C456" s="52" t="s">
        <v>112</v>
      </c>
      <c r="D456" s="52" t="s">
        <v>123</v>
      </c>
      <c r="E456" s="53">
        <f>'[3]Лист1'!$K$34</f>
        <v>7.246799999999999</v>
      </c>
      <c r="F456" s="53">
        <f t="shared" si="62"/>
        <v>6.522119999999999</v>
      </c>
      <c r="G456" s="53">
        <f t="shared" si="63"/>
        <v>6.159779999999999</v>
      </c>
      <c r="H456" s="53"/>
      <c r="I456" s="53"/>
      <c r="J456" s="53"/>
      <c r="K456" s="53"/>
      <c r="L456" s="53"/>
      <c r="M456" s="139"/>
    </row>
    <row r="457" spans="2:13" s="6" customFormat="1" ht="20.25">
      <c r="B457" s="55" t="s">
        <v>136</v>
      </c>
      <c r="C457" s="56"/>
      <c r="D457" s="56"/>
      <c r="E457" s="56"/>
      <c r="F457" s="56"/>
      <c r="G457" s="56"/>
      <c r="H457" s="57"/>
      <c r="I457" s="57"/>
      <c r="J457" s="57"/>
      <c r="K457" s="57"/>
      <c r="L457" s="57"/>
      <c r="M457" s="139"/>
    </row>
    <row r="458" spans="2:13" s="6" customFormat="1" ht="18.75" outlineLevel="1">
      <c r="B458" s="48" t="s">
        <v>137</v>
      </c>
      <c r="C458" s="46" t="s">
        <v>103</v>
      </c>
      <c r="D458" s="46" t="s">
        <v>69</v>
      </c>
      <c r="E458" s="47">
        <f>'[3]Лист1'!$K$35</f>
        <v>11.7348</v>
      </c>
      <c r="F458" s="47">
        <f aca="true" t="shared" si="64" ref="F458:F467">E458*0.9</f>
        <v>10.56132</v>
      </c>
      <c r="G458" s="47">
        <f aca="true" t="shared" si="65" ref="G458:G465">E458*0.85</f>
        <v>9.97458</v>
      </c>
      <c r="H458" s="47"/>
      <c r="I458" s="47"/>
      <c r="J458" s="47"/>
      <c r="K458" s="47"/>
      <c r="L458" s="47"/>
      <c r="M458" s="139"/>
    </row>
    <row r="459" spans="2:13" s="6" customFormat="1" ht="18" customHeight="1" outlineLevel="1">
      <c r="B459" s="48" t="s">
        <v>138</v>
      </c>
      <c r="C459" s="46" t="s">
        <v>103</v>
      </c>
      <c r="D459" s="46" t="s">
        <v>47</v>
      </c>
      <c r="E459" s="47" t="s">
        <v>79</v>
      </c>
      <c r="F459" s="47" t="s">
        <v>79</v>
      </c>
      <c r="G459" s="47" t="s">
        <v>79</v>
      </c>
      <c r="H459" s="47" t="s">
        <v>79</v>
      </c>
      <c r="I459" s="47" t="s">
        <v>79</v>
      </c>
      <c r="J459" s="47" t="s">
        <v>79</v>
      </c>
      <c r="K459" s="47" t="s">
        <v>79</v>
      </c>
      <c r="L459" s="47" t="s">
        <v>79</v>
      </c>
      <c r="M459" s="139"/>
    </row>
    <row r="460" spans="2:13" s="6" customFormat="1" ht="18.75" outlineLevel="1">
      <c r="B460" s="48" t="s">
        <v>139</v>
      </c>
      <c r="C460" s="46" t="s">
        <v>103</v>
      </c>
      <c r="D460" s="46" t="s">
        <v>47</v>
      </c>
      <c r="E460" s="47">
        <f>'[3]Лист1'!$K$37</f>
        <v>6.3104000000000005</v>
      </c>
      <c r="F460" s="47">
        <f t="shared" si="64"/>
        <v>5.679360000000001</v>
      </c>
      <c r="G460" s="47">
        <f t="shared" si="65"/>
        <v>5.363840000000001</v>
      </c>
      <c r="H460" s="47"/>
      <c r="I460" s="47"/>
      <c r="J460" s="47"/>
      <c r="K460" s="47"/>
      <c r="L460" s="47"/>
      <c r="M460" s="139"/>
    </row>
    <row r="461" spans="2:13" s="6" customFormat="1" ht="37.5" outlineLevel="1">
      <c r="B461" s="48" t="s">
        <v>140</v>
      </c>
      <c r="C461" s="46" t="s">
        <v>112</v>
      </c>
      <c r="D461" s="46" t="s">
        <v>47</v>
      </c>
      <c r="E461" s="47">
        <f>'[3]Лист1'!$K$38</f>
        <v>12.684800000000003</v>
      </c>
      <c r="F461" s="47">
        <f t="shared" si="64"/>
        <v>11.416320000000002</v>
      </c>
      <c r="G461" s="47">
        <f t="shared" si="65"/>
        <v>10.782080000000002</v>
      </c>
      <c r="H461" s="47"/>
      <c r="I461" s="47"/>
      <c r="J461" s="47"/>
      <c r="K461" s="47"/>
      <c r="L461" s="47"/>
      <c r="M461" s="139"/>
    </row>
    <row r="462" spans="2:13" s="6" customFormat="1" ht="37.5" outlineLevel="1">
      <c r="B462" s="45" t="s">
        <v>141</v>
      </c>
      <c r="C462" s="46" t="s">
        <v>60</v>
      </c>
      <c r="D462" s="46" t="s">
        <v>47</v>
      </c>
      <c r="E462" s="47" t="s">
        <v>79</v>
      </c>
      <c r="F462" s="47" t="s">
        <v>79</v>
      </c>
      <c r="G462" s="47" t="s">
        <v>79</v>
      </c>
      <c r="H462" s="47" t="s">
        <v>79</v>
      </c>
      <c r="I462" s="47" t="s">
        <v>79</v>
      </c>
      <c r="J462" s="47" t="s">
        <v>79</v>
      </c>
      <c r="K462" s="47" t="s">
        <v>79</v>
      </c>
      <c r="L462" s="47" t="s">
        <v>79</v>
      </c>
      <c r="M462" s="139"/>
    </row>
    <row r="463" spans="2:13" s="6" customFormat="1" ht="18.75" outlineLevel="1">
      <c r="B463" s="45" t="s">
        <v>142</v>
      </c>
      <c r="C463" s="46" t="s">
        <v>60</v>
      </c>
      <c r="D463" s="46" t="s">
        <v>47</v>
      </c>
      <c r="E463" s="47">
        <f>'[3]Лист1'!$K$40</f>
        <v>12.684800000000003</v>
      </c>
      <c r="F463" s="47">
        <f t="shared" si="64"/>
        <v>11.416320000000002</v>
      </c>
      <c r="G463" s="47">
        <f t="shared" si="65"/>
        <v>10.782080000000002</v>
      </c>
      <c r="H463" s="47"/>
      <c r="I463" s="47"/>
      <c r="J463" s="47"/>
      <c r="K463" s="47"/>
      <c r="L463" s="47"/>
      <c r="M463" s="139"/>
    </row>
    <row r="464" spans="2:13" s="6" customFormat="1" ht="18.75" outlineLevel="1">
      <c r="B464" s="45" t="s">
        <v>143</v>
      </c>
      <c r="C464" s="46" t="s">
        <v>112</v>
      </c>
      <c r="D464" s="46" t="s">
        <v>47</v>
      </c>
      <c r="E464" s="47">
        <f>'[3]Лист1'!$K$41</f>
        <v>11.3792</v>
      </c>
      <c r="F464" s="47">
        <f t="shared" si="64"/>
        <v>10.241280000000001</v>
      </c>
      <c r="G464" s="47">
        <f t="shared" si="65"/>
        <v>9.672320000000001</v>
      </c>
      <c r="H464" s="47"/>
      <c r="I464" s="47"/>
      <c r="J464" s="47"/>
      <c r="K464" s="47"/>
      <c r="L464" s="47"/>
      <c r="M464" s="139"/>
    </row>
    <row r="465" spans="2:13" s="6" customFormat="1" ht="37.5" outlineLevel="1">
      <c r="B465" s="45" t="s">
        <v>146</v>
      </c>
      <c r="C465" s="46" t="s">
        <v>103</v>
      </c>
      <c r="D465" s="46" t="s">
        <v>47</v>
      </c>
      <c r="E465" s="47">
        <f>'[3]Лист1'!$K$42</f>
        <v>7.2352</v>
      </c>
      <c r="F465" s="47">
        <f t="shared" si="64"/>
        <v>6.51168</v>
      </c>
      <c r="G465" s="47">
        <f t="shared" si="65"/>
        <v>6.14992</v>
      </c>
      <c r="H465" s="47"/>
      <c r="I465" s="47"/>
      <c r="J465" s="47"/>
      <c r="K465" s="47"/>
      <c r="L465" s="47"/>
      <c r="M465" s="139"/>
    </row>
    <row r="466" spans="2:13" s="6" customFormat="1" ht="20.25">
      <c r="B466" s="55" t="s">
        <v>144</v>
      </c>
      <c r="C466" s="56"/>
      <c r="D466" s="56"/>
      <c r="E466" s="56"/>
      <c r="F466" s="56"/>
      <c r="G466" s="56"/>
      <c r="H466" s="57"/>
      <c r="I466" s="57"/>
      <c r="J466" s="57"/>
      <c r="K466" s="57"/>
      <c r="L466" s="57"/>
      <c r="M466" s="139"/>
    </row>
    <row r="467" spans="2:13" s="6" customFormat="1" ht="18.75" outlineLevel="1">
      <c r="B467" s="45" t="s">
        <v>145</v>
      </c>
      <c r="C467" s="46" t="s">
        <v>112</v>
      </c>
      <c r="D467" s="46" t="s">
        <v>47</v>
      </c>
      <c r="E467" s="47">
        <f>'[3]Лист1'!$K$43</f>
        <v>14.748000000000001</v>
      </c>
      <c r="F467" s="47">
        <f t="shared" si="64"/>
        <v>13.273200000000001</v>
      </c>
      <c r="G467" s="47">
        <f>E467*0.85</f>
        <v>12.5358</v>
      </c>
      <c r="H467" s="47"/>
      <c r="I467" s="47"/>
      <c r="J467" s="47"/>
      <c r="K467" s="47"/>
      <c r="L467" s="47"/>
      <c r="M467" s="139"/>
    </row>
    <row r="468" spans="2:13" s="6" customFormat="1" ht="22.5" customHeight="1" hidden="1">
      <c r="B468" s="59" t="s">
        <v>152</v>
      </c>
      <c r="C468" s="60"/>
      <c r="D468" s="60"/>
      <c r="E468" s="60"/>
      <c r="F468" s="60"/>
      <c r="G468" s="60"/>
      <c r="H468" s="61"/>
      <c r="I468" s="61"/>
      <c r="J468" s="61"/>
      <c r="K468" s="61"/>
      <c r="L468" s="61"/>
      <c r="M468" s="139"/>
    </row>
    <row r="469" spans="2:13" s="6" customFormat="1" ht="35.25" customHeight="1" hidden="1" outlineLevel="1">
      <c r="B469" s="45" t="s">
        <v>147</v>
      </c>
      <c r="C469" s="46" t="s">
        <v>153</v>
      </c>
      <c r="D469" s="46" t="s">
        <v>187</v>
      </c>
      <c r="E469" s="47">
        <v>540</v>
      </c>
      <c r="F469" s="47">
        <v>540</v>
      </c>
      <c r="G469" s="47">
        <v>540</v>
      </c>
      <c r="H469" s="47">
        <v>540</v>
      </c>
      <c r="I469" s="47">
        <v>540</v>
      </c>
      <c r="J469" s="47">
        <v>540</v>
      </c>
      <c r="K469" s="47">
        <v>540</v>
      </c>
      <c r="L469" s="47">
        <v>540</v>
      </c>
      <c r="M469" s="139"/>
    </row>
    <row r="470" spans="2:13" s="6" customFormat="1" ht="36.75" customHeight="1" hidden="1" outlineLevel="1">
      <c r="B470" s="45" t="s">
        <v>148</v>
      </c>
      <c r="C470" s="46" t="s">
        <v>153</v>
      </c>
      <c r="D470" s="46" t="s">
        <v>188</v>
      </c>
      <c r="E470" s="47">
        <v>540</v>
      </c>
      <c r="F470" s="47">
        <v>540</v>
      </c>
      <c r="G470" s="47">
        <v>540</v>
      </c>
      <c r="H470" s="47">
        <v>540</v>
      </c>
      <c r="I470" s="47">
        <v>540</v>
      </c>
      <c r="J470" s="47">
        <v>540</v>
      </c>
      <c r="K470" s="47">
        <v>540</v>
      </c>
      <c r="L470" s="47">
        <v>540</v>
      </c>
      <c r="M470" s="139"/>
    </row>
    <row r="471" spans="2:13" s="6" customFormat="1" ht="36.75" customHeight="1" hidden="1" outlineLevel="1">
      <c r="B471" s="45" t="s">
        <v>149</v>
      </c>
      <c r="C471" s="46" t="s">
        <v>153</v>
      </c>
      <c r="D471" s="46" t="s">
        <v>187</v>
      </c>
      <c r="E471" s="47">
        <v>540</v>
      </c>
      <c r="F471" s="47">
        <v>540</v>
      </c>
      <c r="G471" s="47">
        <v>540</v>
      </c>
      <c r="H471" s="47">
        <v>540</v>
      </c>
      <c r="I471" s="47">
        <v>540</v>
      </c>
      <c r="J471" s="47">
        <v>540</v>
      </c>
      <c r="K471" s="47">
        <v>540</v>
      </c>
      <c r="L471" s="47">
        <v>540</v>
      </c>
      <c r="M471" s="139"/>
    </row>
    <row r="472" spans="2:13" s="6" customFormat="1" ht="36.75" customHeight="1" hidden="1" outlineLevel="1">
      <c r="B472" s="45" t="s">
        <v>186</v>
      </c>
      <c r="C472" s="46" t="s">
        <v>153</v>
      </c>
      <c r="D472" s="46" t="s">
        <v>188</v>
      </c>
      <c r="E472" s="47">
        <v>540</v>
      </c>
      <c r="F472" s="47">
        <v>540</v>
      </c>
      <c r="G472" s="47">
        <v>540</v>
      </c>
      <c r="H472" s="47">
        <v>540</v>
      </c>
      <c r="I472" s="47">
        <v>540</v>
      </c>
      <c r="J472" s="47">
        <v>540</v>
      </c>
      <c r="K472" s="47">
        <v>540</v>
      </c>
      <c r="L472" s="47">
        <v>540</v>
      </c>
      <c r="M472" s="139"/>
    </row>
    <row r="473" spans="2:13" s="6" customFormat="1" ht="36" customHeight="1" hidden="1" outlineLevel="1">
      <c r="B473" s="45" t="s">
        <v>150</v>
      </c>
      <c r="C473" s="46" t="s">
        <v>153</v>
      </c>
      <c r="D473" s="46" t="s">
        <v>187</v>
      </c>
      <c r="E473" s="47">
        <v>540</v>
      </c>
      <c r="F473" s="47">
        <v>540</v>
      </c>
      <c r="G473" s="47">
        <v>540</v>
      </c>
      <c r="H473" s="47">
        <v>540</v>
      </c>
      <c r="I473" s="47">
        <v>540</v>
      </c>
      <c r="J473" s="47">
        <v>540</v>
      </c>
      <c r="K473" s="47">
        <v>540</v>
      </c>
      <c r="L473" s="47">
        <v>540</v>
      </c>
      <c r="M473" s="139"/>
    </row>
    <row r="474" spans="2:13" s="6" customFormat="1" ht="36.75" customHeight="1" hidden="1" outlineLevel="1">
      <c r="B474" s="45" t="s">
        <v>151</v>
      </c>
      <c r="C474" s="46" t="s">
        <v>153</v>
      </c>
      <c r="D474" s="46" t="s">
        <v>188</v>
      </c>
      <c r="E474" s="47">
        <v>540</v>
      </c>
      <c r="F474" s="47">
        <v>540</v>
      </c>
      <c r="G474" s="47">
        <v>540</v>
      </c>
      <c r="H474" s="47">
        <v>540</v>
      </c>
      <c r="I474" s="47">
        <v>540</v>
      </c>
      <c r="J474" s="47">
        <v>540</v>
      </c>
      <c r="K474" s="47">
        <v>540</v>
      </c>
      <c r="L474" s="47">
        <v>540</v>
      </c>
      <c r="M474" s="139"/>
    </row>
    <row r="475" spans="2:13" s="6" customFormat="1" ht="20.25" hidden="1" collapsed="1">
      <c r="B475" s="42" t="s">
        <v>172</v>
      </c>
      <c r="C475" s="39"/>
      <c r="D475" s="39"/>
      <c r="E475" s="39"/>
      <c r="F475" s="39"/>
      <c r="G475" s="39"/>
      <c r="H475" s="62"/>
      <c r="I475" s="62"/>
      <c r="J475" s="62"/>
      <c r="K475" s="62"/>
      <c r="L475" s="62"/>
      <c r="M475" s="139"/>
    </row>
    <row r="476" spans="2:13" s="6" customFormat="1" ht="37.5" hidden="1" outlineLevel="1">
      <c r="B476" s="45" t="s">
        <v>176</v>
      </c>
      <c r="C476" s="46" t="s">
        <v>173</v>
      </c>
      <c r="D476" s="46" t="s">
        <v>174</v>
      </c>
      <c r="E476" s="47">
        <v>15</v>
      </c>
      <c r="F476" s="47">
        <v>15</v>
      </c>
      <c r="G476" s="47">
        <v>15</v>
      </c>
      <c r="H476" s="47">
        <v>15</v>
      </c>
      <c r="I476" s="47">
        <v>15</v>
      </c>
      <c r="J476" s="47">
        <v>15</v>
      </c>
      <c r="K476" s="47">
        <v>15</v>
      </c>
      <c r="L476" s="47">
        <v>15</v>
      </c>
      <c r="M476" s="139"/>
    </row>
    <row r="477" spans="2:13" s="6" customFormat="1" ht="37.5" hidden="1" outlineLevel="1">
      <c r="B477" s="150" t="s">
        <v>177</v>
      </c>
      <c r="C477" s="148" t="s">
        <v>173</v>
      </c>
      <c r="D477" s="46" t="s">
        <v>174</v>
      </c>
      <c r="E477" s="47">
        <v>15</v>
      </c>
      <c r="F477" s="47">
        <v>15</v>
      </c>
      <c r="G477" s="47">
        <v>15</v>
      </c>
      <c r="H477" s="47">
        <v>15</v>
      </c>
      <c r="I477" s="47">
        <v>15</v>
      </c>
      <c r="J477" s="47">
        <v>15</v>
      </c>
      <c r="K477" s="47">
        <v>15</v>
      </c>
      <c r="L477" s="47">
        <v>15</v>
      </c>
      <c r="M477" s="139"/>
    </row>
    <row r="478" spans="2:13" s="6" customFormat="1" ht="37.5" hidden="1" outlineLevel="1">
      <c r="B478" s="151"/>
      <c r="C478" s="149"/>
      <c r="D478" s="46" t="s">
        <v>175</v>
      </c>
      <c r="E478" s="47">
        <v>9</v>
      </c>
      <c r="F478" s="47">
        <v>9</v>
      </c>
      <c r="G478" s="47">
        <v>9</v>
      </c>
      <c r="H478" s="47">
        <v>9</v>
      </c>
      <c r="I478" s="47">
        <v>9</v>
      </c>
      <c r="J478" s="47">
        <v>9</v>
      </c>
      <c r="K478" s="47">
        <v>9</v>
      </c>
      <c r="L478" s="47">
        <v>9</v>
      </c>
      <c r="M478" s="139"/>
    </row>
    <row r="479" spans="1:255" s="6" customFormat="1" ht="37.5" hidden="1" outlineLevel="1">
      <c r="A479" s="45"/>
      <c r="B479" s="45" t="s">
        <v>178</v>
      </c>
      <c r="C479" s="46" t="s">
        <v>173</v>
      </c>
      <c r="D479" s="47" t="s">
        <v>174</v>
      </c>
      <c r="E479" s="47">
        <v>15</v>
      </c>
      <c r="F479" s="47">
        <v>15</v>
      </c>
      <c r="G479" s="47">
        <v>15</v>
      </c>
      <c r="H479" s="47">
        <v>15</v>
      </c>
      <c r="I479" s="47">
        <v>15</v>
      </c>
      <c r="J479" s="47">
        <v>15</v>
      </c>
      <c r="K479" s="47">
        <v>15</v>
      </c>
      <c r="L479" s="47">
        <v>15</v>
      </c>
      <c r="M479" s="139"/>
      <c r="AE479" s="47"/>
      <c r="AF479" s="47"/>
      <c r="AG479" s="47"/>
      <c r="AH479" s="47"/>
      <c r="AI479" s="47"/>
      <c r="AJ479" s="45"/>
      <c r="AK479" s="46"/>
      <c r="AL479" s="46"/>
      <c r="AM479" s="47"/>
      <c r="AN479" s="47"/>
      <c r="AO479" s="47"/>
      <c r="AP479" s="47"/>
      <c r="AQ479" s="47"/>
      <c r="AR479" s="47"/>
      <c r="AS479" s="47"/>
      <c r="AT479" s="47"/>
      <c r="AU479" s="47"/>
      <c r="AV479" s="45"/>
      <c r="AW479" s="46"/>
      <c r="AX479" s="46"/>
      <c r="AY479" s="47"/>
      <c r="AZ479" s="47"/>
      <c r="BA479" s="47"/>
      <c r="BB479" s="47"/>
      <c r="BC479" s="47"/>
      <c r="BD479" s="47"/>
      <c r="BE479" s="47"/>
      <c r="BF479" s="47"/>
      <c r="BG479" s="47"/>
      <c r="BH479" s="45"/>
      <c r="BI479" s="46"/>
      <c r="BJ479" s="46"/>
      <c r="BK479" s="47"/>
      <c r="BL479" s="47"/>
      <c r="BM479" s="47"/>
      <c r="BN479" s="47"/>
      <c r="BO479" s="47"/>
      <c r="BP479" s="47"/>
      <c r="BQ479" s="47"/>
      <c r="BR479" s="47"/>
      <c r="BS479" s="47"/>
      <c r="BT479" s="45"/>
      <c r="BU479" s="46"/>
      <c r="BV479" s="46"/>
      <c r="BW479" s="47"/>
      <c r="BX479" s="47"/>
      <c r="BY479" s="47"/>
      <c r="BZ479" s="47"/>
      <c r="CA479" s="47"/>
      <c r="CB479" s="47"/>
      <c r="CC479" s="47"/>
      <c r="CD479" s="47"/>
      <c r="CE479" s="47"/>
      <c r="CF479" s="45"/>
      <c r="CG479" s="46"/>
      <c r="CH479" s="46"/>
      <c r="CI479" s="47"/>
      <c r="CJ479" s="47"/>
      <c r="CK479" s="47"/>
      <c r="CL479" s="47"/>
      <c r="CM479" s="47"/>
      <c r="CN479" s="47"/>
      <c r="CO479" s="47"/>
      <c r="CP479" s="47"/>
      <c r="CQ479" s="47"/>
      <c r="CR479" s="45"/>
      <c r="CS479" s="46"/>
      <c r="CT479" s="46"/>
      <c r="CU479" s="47"/>
      <c r="CV479" s="47"/>
      <c r="CW479" s="47"/>
      <c r="CX479" s="47"/>
      <c r="CY479" s="47"/>
      <c r="CZ479" s="47"/>
      <c r="DA479" s="47"/>
      <c r="DB479" s="47"/>
      <c r="DC479" s="47"/>
      <c r="DD479" s="45"/>
      <c r="DE479" s="46"/>
      <c r="DF479" s="46"/>
      <c r="DG479" s="47"/>
      <c r="DH479" s="47"/>
      <c r="DI479" s="47"/>
      <c r="DJ479" s="47"/>
      <c r="DK479" s="47"/>
      <c r="DL479" s="47"/>
      <c r="DM479" s="47"/>
      <c r="DN479" s="47"/>
      <c r="DO479" s="47"/>
      <c r="DP479" s="45"/>
      <c r="DQ479" s="46"/>
      <c r="DR479" s="46"/>
      <c r="DS479" s="47"/>
      <c r="DT479" s="47"/>
      <c r="DU479" s="47"/>
      <c r="DV479" s="47"/>
      <c r="DW479" s="47"/>
      <c r="DX479" s="47"/>
      <c r="DY479" s="47"/>
      <c r="DZ479" s="47"/>
      <c r="EA479" s="47"/>
      <c r="EB479" s="45"/>
      <c r="EC479" s="46"/>
      <c r="ED479" s="46"/>
      <c r="EE479" s="47"/>
      <c r="EF479" s="47"/>
      <c r="EG479" s="47"/>
      <c r="EH479" s="47"/>
      <c r="EI479" s="47"/>
      <c r="EJ479" s="47"/>
      <c r="EK479" s="47"/>
      <c r="EL479" s="47"/>
      <c r="EM479" s="47"/>
      <c r="EN479" s="45"/>
      <c r="EO479" s="46"/>
      <c r="EP479" s="46"/>
      <c r="EQ479" s="47"/>
      <c r="ER479" s="47"/>
      <c r="ES479" s="47"/>
      <c r="ET479" s="47"/>
      <c r="EU479" s="47"/>
      <c r="EV479" s="47"/>
      <c r="EW479" s="47"/>
      <c r="EX479" s="47"/>
      <c r="EY479" s="47"/>
      <c r="EZ479" s="45"/>
      <c r="FA479" s="46"/>
      <c r="FB479" s="46"/>
      <c r="FC479" s="47"/>
      <c r="FD479" s="47"/>
      <c r="FE479" s="47"/>
      <c r="FF479" s="47"/>
      <c r="FG479" s="47"/>
      <c r="FH479" s="47"/>
      <c r="FI479" s="47"/>
      <c r="FJ479" s="47"/>
      <c r="FK479" s="47"/>
      <c r="FL479" s="45"/>
      <c r="FM479" s="46"/>
      <c r="FN479" s="46"/>
      <c r="FO479" s="47"/>
      <c r="FP479" s="47"/>
      <c r="FQ479" s="47"/>
      <c r="FR479" s="47"/>
      <c r="FS479" s="47"/>
      <c r="FT479" s="47"/>
      <c r="FU479" s="47"/>
      <c r="FV479" s="47"/>
      <c r="FW479" s="47"/>
      <c r="FX479" s="45"/>
      <c r="FY479" s="46"/>
      <c r="FZ479" s="46"/>
      <c r="GA479" s="47"/>
      <c r="GB479" s="47"/>
      <c r="GC479" s="47"/>
      <c r="GD479" s="47"/>
      <c r="GE479" s="47"/>
      <c r="GF479" s="47"/>
      <c r="GG479" s="47"/>
      <c r="GH479" s="47"/>
      <c r="GI479" s="47"/>
      <c r="GJ479" s="45"/>
      <c r="GK479" s="46"/>
      <c r="GL479" s="46"/>
      <c r="GM479" s="47"/>
      <c r="GN479" s="47"/>
      <c r="GO479" s="47"/>
      <c r="GP479" s="47"/>
      <c r="GQ479" s="47"/>
      <c r="GR479" s="47"/>
      <c r="GS479" s="47"/>
      <c r="GT479" s="47"/>
      <c r="GU479" s="47"/>
      <c r="GV479" s="45"/>
      <c r="GW479" s="46"/>
      <c r="GX479" s="46"/>
      <c r="GY479" s="47"/>
      <c r="GZ479" s="47"/>
      <c r="HA479" s="47"/>
      <c r="HB479" s="47"/>
      <c r="HC479" s="47"/>
      <c r="HD479" s="47"/>
      <c r="HE479" s="47"/>
      <c r="HF479" s="47"/>
      <c r="HG479" s="47"/>
      <c r="HH479" s="45"/>
      <c r="HI479" s="46"/>
      <c r="HJ479" s="46"/>
      <c r="HK479" s="47"/>
      <c r="HL479" s="47"/>
      <c r="HM479" s="47"/>
      <c r="HN479" s="47"/>
      <c r="HO479" s="47"/>
      <c r="HP479" s="47"/>
      <c r="HQ479" s="47"/>
      <c r="HR479" s="47"/>
      <c r="HS479" s="47"/>
      <c r="HT479" s="45"/>
      <c r="HU479" s="46"/>
      <c r="HV479" s="46"/>
      <c r="HW479" s="47"/>
      <c r="HX479" s="47"/>
      <c r="HY479" s="47"/>
      <c r="HZ479" s="47"/>
      <c r="IA479" s="47"/>
      <c r="IB479" s="47"/>
      <c r="IC479" s="47"/>
      <c r="ID479" s="47"/>
      <c r="IE479" s="47"/>
      <c r="IF479" s="45"/>
      <c r="IG479" s="46"/>
      <c r="IH479" s="46"/>
      <c r="II479" s="47"/>
      <c r="IJ479" s="47"/>
      <c r="IK479" s="47"/>
      <c r="IL479" s="47"/>
      <c r="IM479" s="47"/>
      <c r="IN479" s="47"/>
      <c r="IO479" s="47"/>
      <c r="IP479" s="47"/>
      <c r="IQ479" s="47"/>
      <c r="IR479" s="45"/>
      <c r="IS479" s="46"/>
      <c r="IT479" s="46"/>
      <c r="IU479" s="47"/>
    </row>
    <row r="480" spans="1:255" s="6" customFormat="1" ht="37.5" hidden="1" outlineLevel="1">
      <c r="A480" s="45"/>
      <c r="B480" s="45" t="s">
        <v>179</v>
      </c>
      <c r="C480" s="46" t="s">
        <v>173</v>
      </c>
      <c r="D480" s="47" t="s">
        <v>174</v>
      </c>
      <c r="E480" s="47">
        <v>15</v>
      </c>
      <c r="F480" s="47">
        <v>15</v>
      </c>
      <c r="G480" s="47">
        <v>15</v>
      </c>
      <c r="H480" s="47">
        <v>15</v>
      </c>
      <c r="I480" s="47">
        <v>15</v>
      </c>
      <c r="J480" s="47">
        <v>15</v>
      </c>
      <c r="K480" s="47">
        <v>15</v>
      </c>
      <c r="L480" s="47">
        <v>15</v>
      </c>
      <c r="M480" s="139"/>
      <c r="AE480" s="47"/>
      <c r="AF480" s="47"/>
      <c r="AG480" s="47"/>
      <c r="AH480" s="47"/>
      <c r="AI480" s="47"/>
      <c r="AJ480" s="45"/>
      <c r="AK480" s="46"/>
      <c r="AL480" s="46"/>
      <c r="AM480" s="47"/>
      <c r="AN480" s="47"/>
      <c r="AO480" s="47"/>
      <c r="AP480" s="47"/>
      <c r="AQ480" s="47"/>
      <c r="AR480" s="47"/>
      <c r="AS480" s="47"/>
      <c r="AT480" s="47"/>
      <c r="AU480" s="47"/>
      <c r="AV480" s="45"/>
      <c r="AW480" s="46"/>
      <c r="AX480" s="46"/>
      <c r="AY480" s="47"/>
      <c r="AZ480" s="47"/>
      <c r="BA480" s="47"/>
      <c r="BB480" s="47"/>
      <c r="BC480" s="47"/>
      <c r="BD480" s="47"/>
      <c r="BE480" s="47"/>
      <c r="BF480" s="47"/>
      <c r="BG480" s="47"/>
      <c r="BH480" s="45"/>
      <c r="BI480" s="46"/>
      <c r="BJ480" s="46"/>
      <c r="BK480" s="47"/>
      <c r="BL480" s="47"/>
      <c r="BM480" s="47"/>
      <c r="BN480" s="47"/>
      <c r="BO480" s="47"/>
      <c r="BP480" s="47"/>
      <c r="BQ480" s="47"/>
      <c r="BR480" s="47"/>
      <c r="BS480" s="47"/>
      <c r="BT480" s="45"/>
      <c r="BU480" s="46"/>
      <c r="BV480" s="46"/>
      <c r="BW480" s="47"/>
      <c r="BX480" s="47"/>
      <c r="BY480" s="47"/>
      <c r="BZ480" s="47"/>
      <c r="CA480" s="47"/>
      <c r="CB480" s="47"/>
      <c r="CC480" s="47"/>
      <c r="CD480" s="47"/>
      <c r="CE480" s="47"/>
      <c r="CF480" s="45"/>
      <c r="CG480" s="46"/>
      <c r="CH480" s="46"/>
      <c r="CI480" s="47"/>
      <c r="CJ480" s="47"/>
      <c r="CK480" s="47"/>
      <c r="CL480" s="47"/>
      <c r="CM480" s="47"/>
      <c r="CN480" s="47"/>
      <c r="CO480" s="47"/>
      <c r="CP480" s="47"/>
      <c r="CQ480" s="47"/>
      <c r="CR480" s="45"/>
      <c r="CS480" s="46"/>
      <c r="CT480" s="46"/>
      <c r="CU480" s="47"/>
      <c r="CV480" s="47"/>
      <c r="CW480" s="47"/>
      <c r="CX480" s="47"/>
      <c r="CY480" s="47"/>
      <c r="CZ480" s="47"/>
      <c r="DA480" s="47"/>
      <c r="DB480" s="47"/>
      <c r="DC480" s="47"/>
      <c r="DD480" s="45"/>
      <c r="DE480" s="46"/>
      <c r="DF480" s="46"/>
      <c r="DG480" s="47"/>
      <c r="DH480" s="47"/>
      <c r="DI480" s="47"/>
      <c r="DJ480" s="47"/>
      <c r="DK480" s="47"/>
      <c r="DL480" s="47"/>
      <c r="DM480" s="47"/>
      <c r="DN480" s="47"/>
      <c r="DO480" s="47"/>
      <c r="DP480" s="45"/>
      <c r="DQ480" s="46"/>
      <c r="DR480" s="46"/>
      <c r="DS480" s="47"/>
      <c r="DT480" s="47"/>
      <c r="DU480" s="47"/>
      <c r="DV480" s="47"/>
      <c r="DW480" s="47"/>
      <c r="DX480" s="47"/>
      <c r="DY480" s="47"/>
      <c r="DZ480" s="47"/>
      <c r="EA480" s="47"/>
      <c r="EB480" s="45"/>
      <c r="EC480" s="46"/>
      <c r="ED480" s="46"/>
      <c r="EE480" s="47"/>
      <c r="EF480" s="47"/>
      <c r="EG480" s="47"/>
      <c r="EH480" s="47"/>
      <c r="EI480" s="47"/>
      <c r="EJ480" s="47"/>
      <c r="EK480" s="47"/>
      <c r="EL480" s="47"/>
      <c r="EM480" s="47"/>
      <c r="EN480" s="45"/>
      <c r="EO480" s="46"/>
      <c r="EP480" s="46"/>
      <c r="EQ480" s="47"/>
      <c r="ER480" s="47"/>
      <c r="ES480" s="47"/>
      <c r="ET480" s="47"/>
      <c r="EU480" s="47"/>
      <c r="EV480" s="47"/>
      <c r="EW480" s="47"/>
      <c r="EX480" s="47"/>
      <c r="EY480" s="47"/>
      <c r="EZ480" s="45"/>
      <c r="FA480" s="46"/>
      <c r="FB480" s="46"/>
      <c r="FC480" s="47"/>
      <c r="FD480" s="47"/>
      <c r="FE480" s="47"/>
      <c r="FF480" s="47"/>
      <c r="FG480" s="47"/>
      <c r="FH480" s="47"/>
      <c r="FI480" s="47"/>
      <c r="FJ480" s="47"/>
      <c r="FK480" s="47"/>
      <c r="FL480" s="45"/>
      <c r="FM480" s="46"/>
      <c r="FN480" s="46"/>
      <c r="FO480" s="47"/>
      <c r="FP480" s="47"/>
      <c r="FQ480" s="47"/>
      <c r="FR480" s="47"/>
      <c r="FS480" s="47"/>
      <c r="FT480" s="47"/>
      <c r="FU480" s="47"/>
      <c r="FV480" s="47"/>
      <c r="FW480" s="47"/>
      <c r="FX480" s="45"/>
      <c r="FY480" s="46"/>
      <c r="FZ480" s="46"/>
      <c r="GA480" s="47"/>
      <c r="GB480" s="47"/>
      <c r="GC480" s="47"/>
      <c r="GD480" s="47"/>
      <c r="GE480" s="47"/>
      <c r="GF480" s="47"/>
      <c r="GG480" s="47"/>
      <c r="GH480" s="47"/>
      <c r="GI480" s="47"/>
      <c r="GJ480" s="45"/>
      <c r="GK480" s="46"/>
      <c r="GL480" s="46"/>
      <c r="GM480" s="47"/>
      <c r="GN480" s="47"/>
      <c r="GO480" s="47"/>
      <c r="GP480" s="47"/>
      <c r="GQ480" s="47"/>
      <c r="GR480" s="47"/>
      <c r="GS480" s="47"/>
      <c r="GT480" s="47"/>
      <c r="GU480" s="47"/>
      <c r="GV480" s="45"/>
      <c r="GW480" s="46"/>
      <c r="GX480" s="46"/>
      <c r="GY480" s="47"/>
      <c r="GZ480" s="47"/>
      <c r="HA480" s="47"/>
      <c r="HB480" s="47"/>
      <c r="HC480" s="47"/>
      <c r="HD480" s="47"/>
      <c r="HE480" s="47"/>
      <c r="HF480" s="47"/>
      <c r="HG480" s="47"/>
      <c r="HH480" s="45"/>
      <c r="HI480" s="46"/>
      <c r="HJ480" s="46"/>
      <c r="HK480" s="47"/>
      <c r="HL480" s="47"/>
      <c r="HM480" s="47"/>
      <c r="HN480" s="47"/>
      <c r="HO480" s="47"/>
      <c r="HP480" s="47"/>
      <c r="HQ480" s="47"/>
      <c r="HR480" s="47"/>
      <c r="HS480" s="47"/>
      <c r="HT480" s="45"/>
      <c r="HU480" s="46"/>
      <c r="HV480" s="46"/>
      <c r="HW480" s="47"/>
      <c r="HX480" s="47"/>
      <c r="HY480" s="47"/>
      <c r="HZ480" s="47"/>
      <c r="IA480" s="47"/>
      <c r="IB480" s="47"/>
      <c r="IC480" s="47"/>
      <c r="ID480" s="47"/>
      <c r="IE480" s="47"/>
      <c r="IF480" s="45"/>
      <c r="IG480" s="46"/>
      <c r="IH480" s="46"/>
      <c r="II480" s="47"/>
      <c r="IJ480" s="47"/>
      <c r="IK480" s="47"/>
      <c r="IL480" s="47"/>
      <c r="IM480" s="47"/>
      <c r="IN480" s="47"/>
      <c r="IO480" s="47"/>
      <c r="IP480" s="47"/>
      <c r="IQ480" s="47"/>
      <c r="IR480" s="45"/>
      <c r="IS480" s="46"/>
      <c r="IT480" s="46"/>
      <c r="IU480" s="47"/>
    </row>
    <row r="481" spans="1:255" s="6" customFormat="1" ht="37.5" hidden="1" outlineLevel="1">
      <c r="A481" s="45"/>
      <c r="B481" s="45" t="s">
        <v>180</v>
      </c>
      <c r="C481" s="46" t="s">
        <v>173</v>
      </c>
      <c r="D481" s="47" t="s">
        <v>174</v>
      </c>
      <c r="E481" s="47">
        <v>15</v>
      </c>
      <c r="F481" s="47">
        <v>15</v>
      </c>
      <c r="G481" s="47">
        <v>15</v>
      </c>
      <c r="H481" s="47">
        <v>15</v>
      </c>
      <c r="I481" s="47">
        <v>15</v>
      </c>
      <c r="J481" s="47">
        <v>15</v>
      </c>
      <c r="K481" s="47">
        <v>15</v>
      </c>
      <c r="L481" s="47">
        <v>15</v>
      </c>
      <c r="M481" s="139"/>
      <c r="AE481" s="47"/>
      <c r="AF481" s="47"/>
      <c r="AG481" s="47"/>
      <c r="AH481" s="47"/>
      <c r="AI481" s="47"/>
      <c r="AJ481" s="45"/>
      <c r="AK481" s="46"/>
      <c r="AL481" s="46"/>
      <c r="AM481" s="47"/>
      <c r="AN481" s="47"/>
      <c r="AO481" s="47"/>
      <c r="AP481" s="47"/>
      <c r="AQ481" s="47"/>
      <c r="AR481" s="47"/>
      <c r="AS481" s="47"/>
      <c r="AT481" s="47"/>
      <c r="AU481" s="47"/>
      <c r="AV481" s="45"/>
      <c r="AW481" s="46"/>
      <c r="AX481" s="46"/>
      <c r="AY481" s="47"/>
      <c r="AZ481" s="47"/>
      <c r="BA481" s="47"/>
      <c r="BB481" s="47"/>
      <c r="BC481" s="47"/>
      <c r="BD481" s="47"/>
      <c r="BE481" s="47"/>
      <c r="BF481" s="47"/>
      <c r="BG481" s="47"/>
      <c r="BH481" s="45"/>
      <c r="BI481" s="46"/>
      <c r="BJ481" s="46"/>
      <c r="BK481" s="47"/>
      <c r="BL481" s="47"/>
      <c r="BM481" s="47"/>
      <c r="BN481" s="47"/>
      <c r="BO481" s="47"/>
      <c r="BP481" s="47"/>
      <c r="BQ481" s="47"/>
      <c r="BR481" s="47"/>
      <c r="BS481" s="47"/>
      <c r="BT481" s="45"/>
      <c r="BU481" s="46"/>
      <c r="BV481" s="46"/>
      <c r="BW481" s="47"/>
      <c r="BX481" s="47"/>
      <c r="BY481" s="47"/>
      <c r="BZ481" s="47"/>
      <c r="CA481" s="47"/>
      <c r="CB481" s="47"/>
      <c r="CC481" s="47"/>
      <c r="CD481" s="47"/>
      <c r="CE481" s="47"/>
      <c r="CF481" s="45"/>
      <c r="CG481" s="46"/>
      <c r="CH481" s="46"/>
      <c r="CI481" s="47"/>
      <c r="CJ481" s="47"/>
      <c r="CK481" s="47"/>
      <c r="CL481" s="47"/>
      <c r="CM481" s="47"/>
      <c r="CN481" s="47"/>
      <c r="CO481" s="47"/>
      <c r="CP481" s="47"/>
      <c r="CQ481" s="47"/>
      <c r="CR481" s="45"/>
      <c r="CS481" s="46"/>
      <c r="CT481" s="46"/>
      <c r="CU481" s="47"/>
      <c r="CV481" s="47"/>
      <c r="CW481" s="47"/>
      <c r="CX481" s="47"/>
      <c r="CY481" s="47"/>
      <c r="CZ481" s="47"/>
      <c r="DA481" s="47"/>
      <c r="DB481" s="47"/>
      <c r="DC481" s="47"/>
      <c r="DD481" s="45"/>
      <c r="DE481" s="46"/>
      <c r="DF481" s="46"/>
      <c r="DG481" s="47"/>
      <c r="DH481" s="47"/>
      <c r="DI481" s="47"/>
      <c r="DJ481" s="47"/>
      <c r="DK481" s="47"/>
      <c r="DL481" s="47"/>
      <c r="DM481" s="47"/>
      <c r="DN481" s="47"/>
      <c r="DO481" s="47"/>
      <c r="DP481" s="45"/>
      <c r="DQ481" s="46"/>
      <c r="DR481" s="46"/>
      <c r="DS481" s="47"/>
      <c r="DT481" s="47"/>
      <c r="DU481" s="47"/>
      <c r="DV481" s="47"/>
      <c r="DW481" s="47"/>
      <c r="DX481" s="47"/>
      <c r="DY481" s="47"/>
      <c r="DZ481" s="47"/>
      <c r="EA481" s="47"/>
      <c r="EB481" s="45"/>
      <c r="EC481" s="46"/>
      <c r="ED481" s="46"/>
      <c r="EE481" s="47"/>
      <c r="EF481" s="47"/>
      <c r="EG481" s="47"/>
      <c r="EH481" s="47"/>
      <c r="EI481" s="47"/>
      <c r="EJ481" s="47"/>
      <c r="EK481" s="47"/>
      <c r="EL481" s="47"/>
      <c r="EM481" s="47"/>
      <c r="EN481" s="45"/>
      <c r="EO481" s="46"/>
      <c r="EP481" s="46"/>
      <c r="EQ481" s="47"/>
      <c r="ER481" s="47"/>
      <c r="ES481" s="47"/>
      <c r="ET481" s="47"/>
      <c r="EU481" s="47"/>
      <c r="EV481" s="47"/>
      <c r="EW481" s="47"/>
      <c r="EX481" s="47"/>
      <c r="EY481" s="47"/>
      <c r="EZ481" s="45"/>
      <c r="FA481" s="46"/>
      <c r="FB481" s="46"/>
      <c r="FC481" s="47"/>
      <c r="FD481" s="47"/>
      <c r="FE481" s="47"/>
      <c r="FF481" s="47"/>
      <c r="FG481" s="47"/>
      <c r="FH481" s="47"/>
      <c r="FI481" s="47"/>
      <c r="FJ481" s="47"/>
      <c r="FK481" s="47"/>
      <c r="FL481" s="45"/>
      <c r="FM481" s="46"/>
      <c r="FN481" s="46"/>
      <c r="FO481" s="47"/>
      <c r="FP481" s="47"/>
      <c r="FQ481" s="47"/>
      <c r="FR481" s="47"/>
      <c r="FS481" s="47"/>
      <c r="FT481" s="47"/>
      <c r="FU481" s="47"/>
      <c r="FV481" s="47"/>
      <c r="FW481" s="47"/>
      <c r="FX481" s="45"/>
      <c r="FY481" s="46"/>
      <c r="FZ481" s="46"/>
      <c r="GA481" s="47"/>
      <c r="GB481" s="47"/>
      <c r="GC481" s="47"/>
      <c r="GD481" s="47"/>
      <c r="GE481" s="47"/>
      <c r="GF481" s="47"/>
      <c r="GG481" s="47"/>
      <c r="GH481" s="47"/>
      <c r="GI481" s="47"/>
      <c r="GJ481" s="45"/>
      <c r="GK481" s="46"/>
      <c r="GL481" s="46"/>
      <c r="GM481" s="47"/>
      <c r="GN481" s="47"/>
      <c r="GO481" s="47"/>
      <c r="GP481" s="47"/>
      <c r="GQ481" s="47"/>
      <c r="GR481" s="47"/>
      <c r="GS481" s="47"/>
      <c r="GT481" s="47"/>
      <c r="GU481" s="47"/>
      <c r="GV481" s="45"/>
      <c r="GW481" s="46"/>
      <c r="GX481" s="46"/>
      <c r="GY481" s="47"/>
      <c r="GZ481" s="47"/>
      <c r="HA481" s="47"/>
      <c r="HB481" s="47"/>
      <c r="HC481" s="47"/>
      <c r="HD481" s="47"/>
      <c r="HE481" s="47"/>
      <c r="HF481" s="47"/>
      <c r="HG481" s="47"/>
      <c r="HH481" s="45"/>
      <c r="HI481" s="46"/>
      <c r="HJ481" s="46"/>
      <c r="HK481" s="47"/>
      <c r="HL481" s="47"/>
      <c r="HM481" s="47"/>
      <c r="HN481" s="47"/>
      <c r="HO481" s="47"/>
      <c r="HP481" s="47"/>
      <c r="HQ481" s="47"/>
      <c r="HR481" s="47"/>
      <c r="HS481" s="47"/>
      <c r="HT481" s="45"/>
      <c r="HU481" s="46"/>
      <c r="HV481" s="46"/>
      <c r="HW481" s="47"/>
      <c r="HX481" s="47"/>
      <c r="HY481" s="47"/>
      <c r="HZ481" s="47"/>
      <c r="IA481" s="47"/>
      <c r="IB481" s="47"/>
      <c r="IC481" s="47"/>
      <c r="ID481" s="47"/>
      <c r="IE481" s="47"/>
      <c r="IF481" s="45"/>
      <c r="IG481" s="46"/>
      <c r="IH481" s="46"/>
      <c r="II481" s="47"/>
      <c r="IJ481" s="47"/>
      <c r="IK481" s="47"/>
      <c r="IL481" s="47"/>
      <c r="IM481" s="47"/>
      <c r="IN481" s="47"/>
      <c r="IO481" s="47"/>
      <c r="IP481" s="47"/>
      <c r="IQ481" s="47"/>
      <c r="IR481" s="45"/>
      <c r="IS481" s="46"/>
      <c r="IT481" s="46"/>
      <c r="IU481" s="47"/>
    </row>
    <row r="482" spans="2:13" s="6" customFormat="1" ht="37.5" hidden="1" outlineLevel="1">
      <c r="B482" s="150" t="s">
        <v>181</v>
      </c>
      <c r="C482" s="148" t="s">
        <v>173</v>
      </c>
      <c r="D482" s="46" t="s">
        <v>174</v>
      </c>
      <c r="E482" s="47">
        <v>15</v>
      </c>
      <c r="F482" s="47">
        <v>15</v>
      </c>
      <c r="G482" s="47">
        <v>15</v>
      </c>
      <c r="H482" s="47">
        <v>15</v>
      </c>
      <c r="I482" s="47">
        <v>15</v>
      </c>
      <c r="J482" s="47">
        <v>15</v>
      </c>
      <c r="K482" s="47">
        <v>15</v>
      </c>
      <c r="L482" s="47">
        <v>15</v>
      </c>
      <c r="M482" s="139"/>
    </row>
    <row r="483" spans="2:13" s="6" customFormat="1" ht="37.5" hidden="1" outlineLevel="1">
      <c r="B483" s="151"/>
      <c r="C483" s="149" t="s">
        <v>173</v>
      </c>
      <c r="D483" s="46" t="s">
        <v>175</v>
      </c>
      <c r="E483" s="47">
        <v>9</v>
      </c>
      <c r="F483" s="47">
        <v>9</v>
      </c>
      <c r="G483" s="47">
        <v>9</v>
      </c>
      <c r="H483" s="47">
        <v>9</v>
      </c>
      <c r="I483" s="47">
        <v>9</v>
      </c>
      <c r="J483" s="47">
        <v>9</v>
      </c>
      <c r="K483" s="47">
        <v>9</v>
      </c>
      <c r="L483" s="47">
        <v>9</v>
      </c>
      <c r="M483" s="139"/>
    </row>
    <row r="484" spans="2:13" s="6" customFormat="1" ht="37.5" hidden="1" outlineLevel="1">
      <c r="B484" s="150" t="s">
        <v>182</v>
      </c>
      <c r="C484" s="148" t="s">
        <v>173</v>
      </c>
      <c r="D484" s="46" t="s">
        <v>174</v>
      </c>
      <c r="E484" s="47">
        <v>15</v>
      </c>
      <c r="F484" s="47">
        <v>15</v>
      </c>
      <c r="G484" s="47">
        <v>15</v>
      </c>
      <c r="H484" s="47">
        <v>15</v>
      </c>
      <c r="I484" s="47">
        <v>15</v>
      </c>
      <c r="J484" s="47">
        <v>15</v>
      </c>
      <c r="K484" s="47">
        <v>15</v>
      </c>
      <c r="L484" s="47">
        <v>15</v>
      </c>
      <c r="M484" s="139"/>
    </row>
    <row r="485" spans="2:13" s="6" customFormat="1" ht="37.5" hidden="1" outlineLevel="1">
      <c r="B485" s="151"/>
      <c r="C485" s="149" t="s">
        <v>173</v>
      </c>
      <c r="D485" s="46" t="s">
        <v>175</v>
      </c>
      <c r="E485" s="47">
        <v>9</v>
      </c>
      <c r="F485" s="47">
        <v>9</v>
      </c>
      <c r="G485" s="47">
        <v>9</v>
      </c>
      <c r="H485" s="47">
        <v>9</v>
      </c>
      <c r="I485" s="47">
        <v>9</v>
      </c>
      <c r="J485" s="47">
        <v>9</v>
      </c>
      <c r="K485" s="47">
        <v>9</v>
      </c>
      <c r="L485" s="47">
        <v>9</v>
      </c>
      <c r="M485" s="139"/>
    </row>
    <row r="486" spans="2:13" s="6" customFormat="1" ht="37.5" hidden="1" outlineLevel="1">
      <c r="B486" s="45" t="s">
        <v>183</v>
      </c>
      <c r="C486" s="46" t="s">
        <v>173</v>
      </c>
      <c r="D486" s="46" t="s">
        <v>174</v>
      </c>
      <c r="E486" s="47">
        <v>15</v>
      </c>
      <c r="F486" s="47">
        <v>15</v>
      </c>
      <c r="G486" s="47">
        <v>15</v>
      </c>
      <c r="H486" s="47">
        <v>15</v>
      </c>
      <c r="I486" s="47">
        <v>15</v>
      </c>
      <c r="J486" s="47">
        <v>15</v>
      </c>
      <c r="K486" s="47">
        <v>15</v>
      </c>
      <c r="L486" s="47">
        <v>15</v>
      </c>
      <c r="M486" s="139"/>
    </row>
    <row r="487" spans="2:13" s="6" customFormat="1" ht="37.5" hidden="1" outlineLevel="1">
      <c r="B487" s="45" t="s">
        <v>184</v>
      </c>
      <c r="C487" s="46" t="s">
        <v>173</v>
      </c>
      <c r="D487" s="46" t="s">
        <v>174</v>
      </c>
      <c r="E487" s="47">
        <v>15</v>
      </c>
      <c r="F487" s="47">
        <v>15</v>
      </c>
      <c r="G487" s="47">
        <v>15</v>
      </c>
      <c r="H487" s="47">
        <v>15</v>
      </c>
      <c r="I487" s="47">
        <v>15</v>
      </c>
      <c r="J487" s="47">
        <v>15</v>
      </c>
      <c r="K487" s="47">
        <v>15</v>
      </c>
      <c r="L487" s="47">
        <v>15</v>
      </c>
      <c r="M487" s="139"/>
    </row>
    <row r="488" spans="2:13" s="6" customFormat="1" ht="20.25" customHeight="1" collapsed="1">
      <c r="B488" s="58" t="s">
        <v>100</v>
      </c>
      <c r="C488" s="36"/>
      <c r="D488" s="36"/>
      <c r="E488" s="43">
        <f>SUMPRODUCT(E8:E487,M8:M487)</f>
        <v>0</v>
      </c>
      <c r="F488" s="43">
        <f>SUMPRODUCT(G8:G487,M8:M487)</f>
        <v>0</v>
      </c>
      <c r="G488" s="43">
        <f>SUMPRODUCT(G8:G487,M8:M487)</f>
        <v>0</v>
      </c>
      <c r="H488" s="44"/>
      <c r="I488" s="44"/>
      <c r="J488" s="44"/>
      <c r="K488" s="44"/>
      <c r="L488" s="44"/>
      <c r="M488" s="139"/>
    </row>
    <row r="489" spans="1:13" s="6" customFormat="1" ht="19.5" customHeight="1" outlineLevel="1">
      <c r="A489" s="1"/>
      <c r="B489" s="167"/>
      <c r="C489" s="167"/>
      <c r="D489" s="13"/>
      <c r="E489" s="20"/>
      <c r="F489" s="13"/>
      <c r="G489" s="13"/>
      <c r="M489" s="137"/>
    </row>
    <row r="490" spans="2:13" s="6" customFormat="1" ht="19.5" customHeight="1" outlineLevel="1">
      <c r="B490" s="13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37"/>
    </row>
    <row r="491" s="6" customFormat="1" ht="19.5" customHeight="1" outlineLevel="1">
      <c r="M491" s="137"/>
    </row>
    <row r="492" s="6" customFormat="1" ht="19.5" customHeight="1" outlineLevel="1">
      <c r="M492" s="137"/>
    </row>
    <row r="493" spans="2:13" s="6" customFormat="1" ht="19.5" customHeight="1" outlineLevel="1">
      <c r="B493" s="13"/>
      <c r="C493" s="13"/>
      <c r="D493" s="13"/>
      <c r="E493" s="20"/>
      <c r="F493" s="13"/>
      <c r="G493" s="13"/>
      <c r="M493" s="137"/>
    </row>
    <row r="494" spans="2:13" s="6" customFormat="1" ht="19.5" customHeight="1" outlineLevel="1">
      <c r="B494" s="13"/>
      <c r="C494" s="13"/>
      <c r="D494" s="13"/>
      <c r="E494" s="20"/>
      <c r="F494" s="13"/>
      <c r="G494" s="13"/>
      <c r="M494" s="137"/>
    </row>
    <row r="495" spans="2:13" s="6" customFormat="1" ht="19.5" customHeight="1" outlineLevel="1">
      <c r="B495" s="13"/>
      <c r="C495" s="13"/>
      <c r="D495" s="13"/>
      <c r="E495" s="20"/>
      <c r="F495" s="13"/>
      <c r="G495" s="13"/>
      <c r="M495" s="137"/>
    </row>
    <row r="496" spans="5:13" s="6" customFormat="1" ht="18" customHeight="1" outlineLevel="1">
      <c r="E496" s="21"/>
      <c r="M496" s="137"/>
    </row>
    <row r="497" spans="5:13" s="6" customFormat="1" ht="19.5" customHeight="1" outlineLevel="1">
      <c r="E497" s="21"/>
      <c r="M497" s="137"/>
    </row>
    <row r="498" spans="5:13" s="6" customFormat="1" ht="17.25" customHeight="1" outlineLevel="1">
      <c r="E498" s="21"/>
      <c r="M498" s="137"/>
    </row>
    <row r="499" spans="5:13" s="6" customFormat="1" ht="19.5" customHeight="1" outlineLevel="1">
      <c r="E499" s="21"/>
      <c r="M499" s="137"/>
    </row>
    <row r="500" spans="5:13" s="6" customFormat="1" ht="19.5" customHeight="1" outlineLevel="1">
      <c r="E500" s="21"/>
      <c r="M500" s="137"/>
    </row>
    <row r="501" spans="5:13" s="6" customFormat="1" ht="19.5" customHeight="1" outlineLevel="1">
      <c r="E501" s="21"/>
      <c r="M501" s="137"/>
    </row>
    <row r="502" spans="5:13" s="6" customFormat="1" ht="19.5" customHeight="1" outlineLevel="1">
      <c r="E502" s="21"/>
      <c r="M502" s="137"/>
    </row>
    <row r="503" spans="5:13" s="6" customFormat="1" ht="19.5" customHeight="1" outlineLevel="1">
      <c r="E503" s="21"/>
      <c r="M503" s="137"/>
    </row>
    <row r="504" spans="5:13" s="6" customFormat="1" ht="19.5" customHeight="1" outlineLevel="1">
      <c r="E504" s="21"/>
      <c r="M504" s="137"/>
    </row>
    <row r="505" spans="5:13" s="6" customFormat="1" ht="19.5" customHeight="1" outlineLevel="1">
      <c r="E505" s="21"/>
      <c r="M505" s="137"/>
    </row>
    <row r="506" spans="5:13" s="6" customFormat="1" ht="19.5" customHeight="1" outlineLevel="1">
      <c r="E506" s="21"/>
      <c r="M506" s="137"/>
    </row>
    <row r="507" spans="5:13" s="6" customFormat="1" ht="19.5" customHeight="1" outlineLevel="1">
      <c r="E507" s="21"/>
      <c r="M507" s="137"/>
    </row>
    <row r="508" spans="5:13" s="6" customFormat="1" ht="19.5" customHeight="1" outlineLevel="1">
      <c r="E508" s="21"/>
      <c r="M508" s="137"/>
    </row>
    <row r="509" spans="5:13" s="6" customFormat="1" ht="19.5" customHeight="1" outlineLevel="1">
      <c r="E509" s="21"/>
      <c r="M509" s="137"/>
    </row>
    <row r="510" spans="5:13" s="6" customFormat="1" ht="19.5" customHeight="1">
      <c r="E510" s="21"/>
      <c r="M510" s="137"/>
    </row>
    <row r="511" spans="5:13" s="6" customFormat="1" ht="19.5" customHeight="1" outlineLevel="1">
      <c r="E511" s="21"/>
      <c r="M511" s="137"/>
    </row>
    <row r="512" spans="5:13" s="6" customFormat="1" ht="19.5" customHeight="1" outlineLevel="1">
      <c r="E512" s="21"/>
      <c r="M512" s="137"/>
    </row>
    <row r="513" spans="5:13" s="6" customFormat="1" ht="19.5" customHeight="1" outlineLevel="1">
      <c r="E513" s="21"/>
      <c r="M513" s="137"/>
    </row>
    <row r="514" spans="5:13" s="6" customFormat="1" ht="19.5" customHeight="1" outlineLevel="1">
      <c r="E514" s="21"/>
      <c r="M514" s="137"/>
    </row>
    <row r="515" spans="5:13" s="6" customFormat="1" ht="19.5" customHeight="1" outlineLevel="1">
      <c r="E515" s="21"/>
      <c r="M515" s="137"/>
    </row>
    <row r="516" spans="5:13" s="6" customFormat="1" ht="19.5" customHeight="1" outlineLevel="1">
      <c r="E516" s="21"/>
      <c r="M516" s="137"/>
    </row>
    <row r="517" spans="5:13" s="6" customFormat="1" ht="19.5" customHeight="1" outlineLevel="1">
      <c r="E517" s="21"/>
      <c r="M517" s="137"/>
    </row>
    <row r="518" spans="5:13" s="6" customFormat="1" ht="19.5" customHeight="1" outlineLevel="1">
      <c r="E518" s="21"/>
      <c r="M518" s="137"/>
    </row>
    <row r="519" spans="5:13" s="6" customFormat="1" ht="19.5" customHeight="1" outlineLevel="1">
      <c r="E519" s="21"/>
      <c r="M519" s="137"/>
    </row>
    <row r="520" spans="5:13" s="6" customFormat="1" ht="19.5" customHeight="1" outlineLevel="1">
      <c r="E520" s="21"/>
      <c r="M520" s="137"/>
    </row>
    <row r="521" spans="5:13" s="6" customFormat="1" ht="19.5" customHeight="1" outlineLevel="1">
      <c r="E521" s="21"/>
      <c r="M521" s="137"/>
    </row>
    <row r="522" spans="5:13" s="6" customFormat="1" ht="19.5" customHeight="1" outlineLevel="1">
      <c r="E522" s="21"/>
      <c r="M522" s="137"/>
    </row>
    <row r="523" spans="5:13" s="6" customFormat="1" ht="19.5" customHeight="1" outlineLevel="1">
      <c r="E523" s="21"/>
      <c r="M523" s="137"/>
    </row>
    <row r="524" spans="5:13" s="6" customFormat="1" ht="19.5" customHeight="1" outlineLevel="1">
      <c r="E524" s="21"/>
      <c r="M524" s="137"/>
    </row>
    <row r="525" spans="5:13" s="6" customFormat="1" ht="19.5" customHeight="1" outlineLevel="1">
      <c r="E525" s="21"/>
      <c r="M525" s="137"/>
    </row>
    <row r="526" spans="5:13" s="6" customFormat="1" ht="19.5" customHeight="1" outlineLevel="1">
      <c r="E526" s="21"/>
      <c r="M526" s="137"/>
    </row>
    <row r="527" spans="5:13" s="6" customFormat="1" ht="19.5" customHeight="1" outlineLevel="1">
      <c r="E527" s="21"/>
      <c r="M527" s="137"/>
    </row>
    <row r="528" spans="2:13" s="6" customFormat="1" ht="19.5" customHeight="1" outlineLevel="1">
      <c r="B528" s="1"/>
      <c r="C528" s="1"/>
      <c r="D528" s="1"/>
      <c r="E528" s="22"/>
      <c r="F528" s="1"/>
      <c r="G528" s="1"/>
      <c r="M528" s="137"/>
    </row>
    <row r="529" spans="5:13" s="6" customFormat="1" ht="19.5" customHeight="1" outlineLevel="1">
      <c r="E529" s="21"/>
      <c r="M529" s="137"/>
    </row>
    <row r="530" spans="5:13" s="6" customFormat="1" ht="19.5" customHeight="1" outlineLevel="1">
      <c r="E530" s="21"/>
      <c r="H530" s="7"/>
      <c r="I530" s="7"/>
      <c r="J530" s="7"/>
      <c r="K530" s="7"/>
      <c r="L530" s="7"/>
      <c r="M530" s="137"/>
    </row>
    <row r="531" spans="5:13" s="6" customFormat="1" ht="19.5" customHeight="1" outlineLevel="1">
      <c r="E531" s="21"/>
      <c r="H531" s="7"/>
      <c r="I531" s="7"/>
      <c r="J531" s="7"/>
      <c r="K531" s="7"/>
      <c r="L531" s="7"/>
      <c r="M531" s="137"/>
    </row>
    <row r="532" spans="5:13" s="6" customFormat="1" ht="19.5" customHeight="1" outlineLevel="1">
      <c r="E532" s="21"/>
      <c r="M532" s="137"/>
    </row>
    <row r="533" spans="5:13" s="6" customFormat="1" ht="19.5" customHeight="1" outlineLevel="1">
      <c r="E533" s="21"/>
      <c r="M533" s="137"/>
    </row>
    <row r="534" spans="5:13" s="6" customFormat="1" ht="14.25" outlineLevel="1">
      <c r="E534" s="21"/>
      <c r="M534" s="137"/>
    </row>
    <row r="535" spans="5:13" s="6" customFormat="1" ht="19.5" customHeight="1" outlineLevel="1">
      <c r="E535" s="21"/>
      <c r="M535" s="137"/>
    </row>
    <row r="536" spans="5:13" s="6" customFormat="1" ht="19.5" customHeight="1" outlineLevel="1">
      <c r="E536" s="21"/>
      <c r="M536" s="137"/>
    </row>
    <row r="537" spans="5:13" s="6" customFormat="1" ht="19.5" customHeight="1" outlineLevel="1">
      <c r="E537" s="21"/>
      <c r="M537" s="137"/>
    </row>
    <row r="538" spans="5:13" s="6" customFormat="1" ht="19.5" customHeight="1">
      <c r="E538" s="21"/>
      <c r="M538" s="137"/>
    </row>
    <row r="539" spans="5:13" s="6" customFormat="1" ht="19.5" customHeight="1" outlineLevel="1">
      <c r="E539" s="21"/>
      <c r="M539" s="137"/>
    </row>
    <row r="540" spans="5:13" s="6" customFormat="1" ht="19.5" customHeight="1" outlineLevel="1">
      <c r="E540" s="21"/>
      <c r="M540" s="137"/>
    </row>
    <row r="541" spans="5:13" s="6" customFormat="1" ht="19.5" customHeight="1" outlineLevel="1">
      <c r="E541" s="21"/>
      <c r="M541" s="137"/>
    </row>
    <row r="542" spans="5:13" s="6" customFormat="1" ht="19.5" customHeight="1" outlineLevel="1">
      <c r="E542" s="21"/>
      <c r="M542" s="137"/>
    </row>
    <row r="543" spans="5:13" s="6" customFormat="1" ht="19.5" customHeight="1" outlineLevel="1">
      <c r="E543" s="21"/>
      <c r="M543" s="137"/>
    </row>
    <row r="544" spans="5:13" s="6" customFormat="1" ht="19.5" customHeight="1" outlineLevel="1">
      <c r="E544" s="21"/>
      <c r="M544" s="137"/>
    </row>
    <row r="545" spans="5:13" s="6" customFormat="1" ht="19.5" customHeight="1" outlineLevel="1">
      <c r="E545" s="21"/>
      <c r="M545" s="137"/>
    </row>
    <row r="546" spans="5:13" s="6" customFormat="1" ht="19.5" customHeight="1" outlineLevel="1">
      <c r="E546" s="21"/>
      <c r="M546" s="137"/>
    </row>
    <row r="547" spans="5:13" s="6" customFormat="1" ht="19.5" customHeight="1" outlineLevel="1">
      <c r="E547" s="21"/>
      <c r="M547" s="137"/>
    </row>
    <row r="548" spans="5:13" s="6" customFormat="1" ht="19.5" customHeight="1" outlineLevel="1">
      <c r="E548" s="21"/>
      <c r="M548" s="137"/>
    </row>
    <row r="549" spans="5:13" s="6" customFormat="1" ht="19.5" customHeight="1" outlineLevel="1">
      <c r="E549" s="21"/>
      <c r="M549" s="137"/>
    </row>
    <row r="550" spans="5:13" s="6" customFormat="1" ht="19.5" customHeight="1" outlineLevel="1">
      <c r="E550" s="21"/>
      <c r="M550" s="137"/>
    </row>
    <row r="551" spans="5:13" s="6" customFormat="1" ht="19.5" customHeight="1" outlineLevel="1">
      <c r="E551" s="21"/>
      <c r="M551" s="137"/>
    </row>
    <row r="552" spans="5:13" s="6" customFormat="1" ht="19.5" customHeight="1" outlineLevel="1">
      <c r="E552" s="21"/>
      <c r="M552" s="137"/>
    </row>
    <row r="553" spans="5:13" s="6" customFormat="1" ht="19.5" customHeight="1" outlineLevel="1">
      <c r="E553" s="21"/>
      <c r="M553" s="137"/>
    </row>
    <row r="554" spans="5:13" s="6" customFormat="1" ht="19.5" customHeight="1" outlineLevel="1">
      <c r="E554" s="21"/>
      <c r="M554" s="137"/>
    </row>
    <row r="555" spans="5:13" s="6" customFormat="1" ht="19.5" customHeight="1" outlineLevel="1">
      <c r="E555" s="21"/>
      <c r="M555" s="137"/>
    </row>
    <row r="556" spans="5:13" s="6" customFormat="1" ht="19.5" customHeight="1" outlineLevel="1">
      <c r="E556" s="21"/>
      <c r="H556" s="1"/>
      <c r="I556" s="1"/>
      <c r="J556" s="1"/>
      <c r="K556" s="1"/>
      <c r="L556" s="1"/>
      <c r="M556" s="137"/>
    </row>
    <row r="557" spans="5:13" s="6" customFormat="1" ht="19.5" customHeight="1" outlineLevel="1">
      <c r="E557" s="21"/>
      <c r="M557" s="137"/>
    </row>
    <row r="558" spans="5:13" s="6" customFormat="1" ht="19.5" customHeight="1">
      <c r="E558" s="21"/>
      <c r="M558" s="137"/>
    </row>
    <row r="559" spans="5:13" s="6" customFormat="1" ht="19.5" customHeight="1" outlineLevel="1">
      <c r="E559" s="21"/>
      <c r="M559" s="137"/>
    </row>
    <row r="560" spans="1:13" s="6" customFormat="1" ht="19.5" customHeight="1" outlineLevel="1">
      <c r="A560" s="1"/>
      <c r="E560" s="21"/>
      <c r="M560" s="142"/>
    </row>
    <row r="561" spans="5:13" s="6" customFormat="1" ht="19.5" customHeight="1" outlineLevel="1">
      <c r="E561" s="21"/>
      <c r="M561" s="137"/>
    </row>
    <row r="562" spans="5:13" s="6" customFormat="1" ht="19.5" customHeight="1" outlineLevel="1">
      <c r="E562" s="21"/>
      <c r="M562" s="137"/>
    </row>
    <row r="563" spans="5:13" s="6" customFormat="1" ht="19.5" customHeight="1" outlineLevel="1">
      <c r="E563" s="21"/>
      <c r="M563" s="137"/>
    </row>
    <row r="564" spans="5:13" s="6" customFormat="1" ht="19.5" customHeight="1" outlineLevel="1">
      <c r="E564" s="21"/>
      <c r="M564" s="137"/>
    </row>
    <row r="565" spans="5:13" s="6" customFormat="1" ht="19.5" customHeight="1" outlineLevel="1">
      <c r="E565" s="21"/>
      <c r="M565" s="137"/>
    </row>
    <row r="566" spans="5:13" s="6" customFormat="1" ht="19.5" customHeight="1">
      <c r="E566" s="21"/>
      <c r="M566" s="137"/>
    </row>
    <row r="567" spans="5:13" s="6" customFormat="1" ht="17.25" customHeight="1">
      <c r="E567" s="21"/>
      <c r="M567" s="137"/>
    </row>
    <row r="568" spans="5:13" s="6" customFormat="1" ht="19.5" customHeight="1" hidden="1" outlineLevel="1">
      <c r="E568" s="21"/>
      <c r="M568" s="137"/>
    </row>
    <row r="569" spans="5:13" s="6" customFormat="1" ht="19.5" customHeight="1" outlineLevel="1">
      <c r="E569" s="21"/>
      <c r="M569" s="137"/>
    </row>
    <row r="570" spans="5:13" s="6" customFormat="1" ht="19.5" customHeight="1" outlineLevel="1">
      <c r="E570" s="21"/>
      <c r="M570" s="137"/>
    </row>
    <row r="571" spans="5:13" s="6" customFormat="1" ht="19.5" customHeight="1">
      <c r="E571" s="21"/>
      <c r="M571" s="137"/>
    </row>
    <row r="572" spans="5:13" s="6" customFormat="1" ht="19.5" customHeight="1" outlineLevel="1">
      <c r="E572" s="21"/>
      <c r="M572" s="137"/>
    </row>
    <row r="573" spans="5:13" s="6" customFormat="1" ht="14.25" outlineLevel="1">
      <c r="E573" s="21"/>
      <c r="M573" s="137"/>
    </row>
    <row r="574" spans="5:13" s="6" customFormat="1" ht="19.5" customHeight="1" outlineLevel="1">
      <c r="E574" s="21"/>
      <c r="M574" s="137"/>
    </row>
    <row r="575" spans="5:13" s="6" customFormat="1" ht="14.25" outlineLevel="1">
      <c r="E575" s="21"/>
      <c r="M575" s="137"/>
    </row>
    <row r="576" spans="5:13" s="6" customFormat="1" ht="14.25" outlineLevel="1">
      <c r="E576" s="21"/>
      <c r="M576" s="137"/>
    </row>
    <row r="577" spans="5:13" s="6" customFormat="1" ht="19.5" customHeight="1" hidden="1" outlineLevel="1">
      <c r="E577" s="21"/>
      <c r="M577" s="137"/>
    </row>
    <row r="578" spans="5:13" s="6" customFormat="1" ht="14.25" hidden="1" outlineLevel="1">
      <c r="E578" s="21"/>
      <c r="M578" s="137"/>
    </row>
    <row r="579" spans="5:13" s="6" customFormat="1" ht="14.25" hidden="1" outlineLevel="1">
      <c r="E579" s="21"/>
      <c r="M579" s="137"/>
    </row>
    <row r="580" spans="5:13" s="6" customFormat="1" ht="19.5" customHeight="1" hidden="1" outlineLevel="1">
      <c r="E580" s="21"/>
      <c r="M580" s="137"/>
    </row>
    <row r="581" spans="5:13" s="6" customFormat="1" ht="19.5" customHeight="1" hidden="1" outlineLevel="1">
      <c r="E581" s="21"/>
      <c r="M581" s="137"/>
    </row>
    <row r="582" spans="5:13" s="6" customFormat="1" ht="14.25" hidden="1" outlineLevel="1">
      <c r="E582" s="21"/>
      <c r="M582" s="137"/>
    </row>
    <row r="583" spans="5:13" s="6" customFormat="1" ht="19.5" customHeight="1" collapsed="1">
      <c r="E583" s="21"/>
      <c r="M583" s="137"/>
    </row>
    <row r="584" spans="5:13" s="6" customFormat="1" ht="19.5" customHeight="1" outlineLevel="1">
      <c r="E584" s="21"/>
      <c r="M584" s="137"/>
    </row>
    <row r="585" spans="5:13" s="6" customFormat="1" ht="19.5" customHeight="1" outlineLevel="1">
      <c r="E585" s="21"/>
      <c r="M585" s="137"/>
    </row>
    <row r="586" spans="5:13" s="6" customFormat="1" ht="19.5" customHeight="1" outlineLevel="1">
      <c r="E586" s="21"/>
      <c r="M586" s="137"/>
    </row>
    <row r="587" spans="5:13" s="6" customFormat="1" ht="19.5" customHeight="1" outlineLevel="1">
      <c r="E587" s="21"/>
      <c r="M587" s="137"/>
    </row>
    <row r="588" spans="5:13" s="6" customFormat="1" ht="19.5" customHeight="1" hidden="1" outlineLevel="1">
      <c r="E588" s="21"/>
      <c r="M588" s="137"/>
    </row>
    <row r="589" spans="2:13" s="6" customFormat="1" ht="19.5" customHeight="1" hidden="1" collapsed="1">
      <c r="B589" s="7"/>
      <c r="C589" s="7"/>
      <c r="D589" s="7"/>
      <c r="E589" s="21"/>
      <c r="F589" s="7"/>
      <c r="G589" s="7"/>
      <c r="M589" s="137"/>
    </row>
    <row r="590" spans="2:13" s="6" customFormat="1" ht="14.25" hidden="1" outlineLevel="1">
      <c r="B590" s="7"/>
      <c r="C590" s="7"/>
      <c r="D590" s="7"/>
      <c r="E590" s="21"/>
      <c r="F590" s="7"/>
      <c r="G590" s="7"/>
      <c r="M590" s="137"/>
    </row>
    <row r="591" spans="5:13" s="6" customFormat="1" ht="14.25" hidden="1" outlineLevel="1">
      <c r="E591" s="21"/>
      <c r="M591" s="137"/>
    </row>
    <row r="592" spans="5:13" s="6" customFormat="1" ht="19.5" customHeight="1" hidden="1">
      <c r="E592" s="21"/>
      <c r="M592" s="137"/>
    </row>
    <row r="593" spans="5:13" s="6" customFormat="1" ht="19.5" customHeight="1" hidden="1" outlineLevel="1">
      <c r="E593" s="21"/>
      <c r="M593" s="137"/>
    </row>
    <row r="594" spans="5:13" s="6" customFormat="1" ht="19.5" customHeight="1" hidden="1" outlineLevel="1">
      <c r="E594" s="21"/>
      <c r="M594" s="137"/>
    </row>
    <row r="595" spans="5:13" s="6" customFormat="1" ht="25.5" customHeight="1" collapsed="1">
      <c r="E595" s="21"/>
      <c r="M595" s="137"/>
    </row>
    <row r="596" spans="1:15" s="1" customFormat="1" ht="30.75" customHeight="1">
      <c r="A596" s="6"/>
      <c r="B596" s="6"/>
      <c r="C596" s="6"/>
      <c r="D596" s="6"/>
      <c r="E596" s="21"/>
      <c r="F596" s="6"/>
      <c r="G596" s="6"/>
      <c r="H596" s="6"/>
      <c r="I596" s="6"/>
      <c r="J596" s="6"/>
      <c r="K596" s="6"/>
      <c r="L596" s="6"/>
      <c r="M596" s="137"/>
      <c r="N596" s="6"/>
      <c r="O596" s="6"/>
    </row>
    <row r="597" spans="5:13" s="6" customFormat="1" ht="14.25">
      <c r="E597" s="21"/>
      <c r="M597" s="137"/>
    </row>
    <row r="598" spans="5:13" s="6" customFormat="1" ht="14.25">
      <c r="E598" s="21"/>
      <c r="M598" s="137"/>
    </row>
    <row r="599" spans="5:13" s="6" customFormat="1" ht="35.25" customHeight="1">
      <c r="E599" s="21"/>
      <c r="M599" s="137"/>
    </row>
    <row r="600" spans="5:13" s="6" customFormat="1" ht="14.25">
      <c r="E600" s="21"/>
      <c r="M600" s="137"/>
    </row>
    <row r="601" spans="5:13" s="6" customFormat="1" ht="14.25">
      <c r="E601" s="21"/>
      <c r="H601" s="8"/>
      <c r="I601" s="8"/>
      <c r="J601" s="8"/>
      <c r="K601" s="8"/>
      <c r="L601" s="8"/>
      <c r="M601" s="137"/>
    </row>
    <row r="602" spans="5:13" s="6" customFormat="1" ht="14.25">
      <c r="E602" s="21"/>
      <c r="H602" s="8"/>
      <c r="I602" s="8"/>
      <c r="J602" s="8"/>
      <c r="K602" s="8"/>
      <c r="L602" s="8"/>
      <c r="M602" s="137"/>
    </row>
    <row r="603" spans="5:13" s="6" customFormat="1" ht="14.25">
      <c r="E603" s="21"/>
      <c r="H603" s="8"/>
      <c r="I603" s="8"/>
      <c r="J603" s="8"/>
      <c r="K603" s="8"/>
      <c r="L603" s="8"/>
      <c r="M603" s="137"/>
    </row>
    <row r="604" spans="5:13" s="6" customFormat="1" ht="14.25">
      <c r="E604" s="21"/>
      <c r="M604" s="137"/>
    </row>
    <row r="605" spans="5:13" s="6" customFormat="1" ht="16.5" customHeight="1">
      <c r="E605" s="21"/>
      <c r="M605" s="137"/>
    </row>
    <row r="606" spans="5:13" s="6" customFormat="1" ht="14.25">
      <c r="E606" s="21"/>
      <c r="M606" s="137"/>
    </row>
    <row r="607" spans="5:13" s="6" customFormat="1" ht="14.25">
      <c r="E607" s="21"/>
      <c r="M607" s="137"/>
    </row>
    <row r="608" spans="5:13" s="6" customFormat="1" ht="14.25">
      <c r="E608" s="21"/>
      <c r="H608" s="5"/>
      <c r="I608" s="5"/>
      <c r="J608" s="5"/>
      <c r="K608" s="5"/>
      <c r="L608" s="5"/>
      <c r="M608" s="137"/>
    </row>
    <row r="609" spans="5:13" s="6" customFormat="1" ht="14.25">
      <c r="E609" s="21"/>
      <c r="M609" s="137"/>
    </row>
    <row r="610" spans="5:13" s="6" customFormat="1" ht="16.5" customHeight="1">
      <c r="E610" s="21"/>
      <c r="H610" s="5"/>
      <c r="I610" s="5"/>
      <c r="J610" s="5"/>
      <c r="K610" s="5"/>
      <c r="L610" s="5"/>
      <c r="M610" s="137"/>
    </row>
    <row r="611" spans="5:13" s="6" customFormat="1" ht="14.25">
      <c r="E611" s="21"/>
      <c r="H611" s="5"/>
      <c r="I611" s="5"/>
      <c r="J611" s="5"/>
      <c r="K611" s="5"/>
      <c r="L611" s="5"/>
      <c r="M611" s="137"/>
    </row>
    <row r="612" spans="5:13" s="6" customFormat="1" ht="16.5" customHeight="1">
      <c r="E612" s="21"/>
      <c r="H612" s="5"/>
      <c r="I612" s="5"/>
      <c r="J612" s="5"/>
      <c r="K612" s="5"/>
      <c r="L612" s="5"/>
      <c r="M612" s="137"/>
    </row>
    <row r="613" spans="5:13" s="6" customFormat="1" ht="14.25">
      <c r="E613" s="21"/>
      <c r="H613" s="5"/>
      <c r="I613" s="5"/>
      <c r="J613" s="5"/>
      <c r="K613" s="5"/>
      <c r="L613" s="5"/>
      <c r="M613" s="137"/>
    </row>
    <row r="614" spans="5:13" s="6" customFormat="1" ht="14.25">
      <c r="E614" s="21"/>
      <c r="H614" s="5"/>
      <c r="I614" s="5"/>
      <c r="J614" s="5"/>
      <c r="K614" s="5"/>
      <c r="L614" s="5"/>
      <c r="M614" s="137"/>
    </row>
    <row r="615" spans="2:13" s="6" customFormat="1" ht="14.25">
      <c r="B615" s="1"/>
      <c r="C615" s="1"/>
      <c r="D615" s="1"/>
      <c r="E615" s="22"/>
      <c r="F615" s="1"/>
      <c r="G615" s="1"/>
      <c r="H615" s="5"/>
      <c r="I615" s="5"/>
      <c r="J615" s="5"/>
      <c r="K615" s="5"/>
      <c r="L615" s="5"/>
      <c r="M615" s="137"/>
    </row>
    <row r="616" spans="5:13" s="6" customFormat="1" ht="14.25">
      <c r="E616" s="21"/>
      <c r="H616" s="5"/>
      <c r="I616" s="5"/>
      <c r="J616" s="5"/>
      <c r="K616" s="5"/>
      <c r="L616" s="5"/>
      <c r="M616" s="137"/>
    </row>
    <row r="617" spans="5:13" s="6" customFormat="1" ht="14.25">
      <c r="E617" s="21"/>
      <c r="H617" s="9"/>
      <c r="I617" s="9"/>
      <c r="J617" s="9"/>
      <c r="K617" s="9"/>
      <c r="L617" s="9"/>
      <c r="M617" s="137"/>
    </row>
    <row r="618" spans="5:13" s="6" customFormat="1" ht="14.25">
      <c r="E618" s="21"/>
      <c r="H618" s="5"/>
      <c r="I618" s="5"/>
      <c r="J618" s="5"/>
      <c r="K618" s="5"/>
      <c r="L618" s="5"/>
      <c r="M618" s="137"/>
    </row>
    <row r="619" spans="5:13" s="6" customFormat="1" ht="16.5" customHeight="1">
      <c r="E619" s="21"/>
      <c r="H619" s="5"/>
      <c r="I619" s="5"/>
      <c r="J619" s="5"/>
      <c r="K619" s="5"/>
      <c r="L619" s="5"/>
      <c r="M619" s="137"/>
    </row>
    <row r="620" spans="5:13" s="6" customFormat="1" ht="27">
      <c r="E620" s="21"/>
      <c r="H620" s="4"/>
      <c r="I620" s="4"/>
      <c r="J620" s="4"/>
      <c r="K620" s="4"/>
      <c r="L620" s="4"/>
      <c r="M620" s="137"/>
    </row>
    <row r="621" spans="1:13" s="6" customFormat="1" ht="27">
      <c r="A621" s="7"/>
      <c r="E621" s="21"/>
      <c r="H621" s="4"/>
      <c r="I621" s="4"/>
      <c r="J621" s="4"/>
      <c r="K621" s="4"/>
      <c r="L621" s="4"/>
      <c r="M621" s="137"/>
    </row>
    <row r="622" spans="1:13" s="6" customFormat="1" ht="16.5" customHeight="1">
      <c r="A622" s="7"/>
      <c r="E622" s="21"/>
      <c r="H622" s="4"/>
      <c r="I622" s="4"/>
      <c r="J622" s="4"/>
      <c r="K622" s="4"/>
      <c r="L622" s="4"/>
      <c r="M622" s="137"/>
    </row>
    <row r="623" spans="5:13" s="6" customFormat="1" ht="36" customHeight="1">
      <c r="E623" s="21"/>
      <c r="H623" s="4"/>
      <c r="I623" s="4"/>
      <c r="J623" s="4"/>
      <c r="K623" s="4"/>
      <c r="L623" s="4"/>
      <c r="M623" s="137"/>
    </row>
    <row r="624" spans="5:13" s="6" customFormat="1" ht="16.5" customHeight="1">
      <c r="E624" s="21"/>
      <c r="H624" s="4"/>
      <c r="I624" s="4"/>
      <c r="J624" s="4"/>
      <c r="K624" s="4"/>
      <c r="L624" s="4"/>
      <c r="M624" s="137"/>
    </row>
    <row r="625" spans="5:13" s="6" customFormat="1" ht="27">
      <c r="E625" s="21"/>
      <c r="H625" s="4"/>
      <c r="I625" s="4"/>
      <c r="J625" s="4"/>
      <c r="K625" s="4"/>
      <c r="L625" s="4"/>
      <c r="M625" s="137"/>
    </row>
    <row r="626" spans="5:13" s="6" customFormat="1" ht="16.5" customHeight="1">
      <c r="E626" s="21"/>
      <c r="H626" s="4"/>
      <c r="I626" s="4"/>
      <c r="J626" s="4"/>
      <c r="K626" s="4"/>
      <c r="L626" s="4"/>
      <c r="M626" s="137"/>
    </row>
    <row r="627" spans="5:13" s="6" customFormat="1" ht="16.5" customHeight="1">
      <c r="E627" s="21"/>
      <c r="H627" s="4"/>
      <c r="I627" s="4"/>
      <c r="J627" s="4"/>
      <c r="K627" s="4"/>
      <c r="L627" s="4"/>
      <c r="M627" s="137"/>
    </row>
    <row r="628" spans="5:13" s="6" customFormat="1" ht="16.5" customHeight="1">
      <c r="E628" s="21"/>
      <c r="H628" s="4"/>
      <c r="I628" s="4"/>
      <c r="J628" s="4"/>
      <c r="K628" s="4"/>
      <c r="L628" s="4"/>
      <c r="M628" s="137"/>
    </row>
    <row r="629" spans="5:13" s="6" customFormat="1" ht="16.5" customHeight="1">
      <c r="E629" s="21"/>
      <c r="H629" s="4"/>
      <c r="I629" s="4"/>
      <c r="J629" s="4"/>
      <c r="K629" s="4"/>
      <c r="L629" s="4"/>
      <c r="M629" s="137"/>
    </row>
    <row r="630" spans="5:13" s="6" customFormat="1" ht="16.5" customHeight="1">
      <c r="E630" s="21"/>
      <c r="H630" s="4"/>
      <c r="I630" s="4"/>
      <c r="J630" s="4"/>
      <c r="K630" s="4"/>
      <c r="L630" s="4"/>
      <c r="M630" s="137"/>
    </row>
    <row r="631" spans="5:13" s="6" customFormat="1" ht="16.5" customHeight="1">
      <c r="E631" s="21"/>
      <c r="H631" s="4"/>
      <c r="I631" s="4"/>
      <c r="J631" s="4"/>
      <c r="K631" s="4"/>
      <c r="L631" s="4"/>
      <c r="M631" s="137"/>
    </row>
    <row r="632" spans="5:13" s="6" customFormat="1" ht="16.5" customHeight="1">
      <c r="E632" s="21"/>
      <c r="H632" s="4"/>
      <c r="I632" s="4"/>
      <c r="J632" s="4"/>
      <c r="K632" s="4"/>
      <c r="L632" s="4"/>
      <c r="M632" s="137"/>
    </row>
    <row r="633" spans="5:13" s="6" customFormat="1" ht="16.5" customHeight="1">
      <c r="E633" s="21"/>
      <c r="H633" s="4"/>
      <c r="I633" s="4"/>
      <c r="J633" s="4"/>
      <c r="K633" s="4"/>
      <c r="L633" s="4"/>
      <c r="M633" s="137"/>
    </row>
    <row r="634" spans="5:13" s="6" customFormat="1" ht="16.5" customHeight="1">
      <c r="E634" s="21"/>
      <c r="H634" s="4"/>
      <c r="I634" s="4"/>
      <c r="J634" s="4"/>
      <c r="K634" s="4"/>
      <c r="L634" s="4"/>
      <c r="M634" s="137"/>
    </row>
    <row r="635" spans="5:13" s="6" customFormat="1" ht="16.5" customHeight="1">
      <c r="E635" s="21"/>
      <c r="H635" s="4"/>
      <c r="I635" s="4"/>
      <c r="J635" s="4"/>
      <c r="K635" s="4"/>
      <c r="L635" s="4"/>
      <c r="M635" s="137"/>
    </row>
    <row r="636" spans="5:13" s="6" customFormat="1" ht="16.5" customHeight="1">
      <c r="E636" s="21"/>
      <c r="H636" s="4"/>
      <c r="I636" s="4"/>
      <c r="J636" s="4"/>
      <c r="K636" s="4"/>
      <c r="L636" s="4"/>
      <c r="M636" s="137"/>
    </row>
    <row r="637" spans="5:13" s="6" customFormat="1" ht="16.5" customHeight="1">
      <c r="E637" s="21"/>
      <c r="H637" s="4"/>
      <c r="I637" s="4"/>
      <c r="J637" s="4"/>
      <c r="K637" s="4"/>
      <c r="L637" s="4"/>
      <c r="M637" s="137"/>
    </row>
    <row r="638" spans="5:13" s="6" customFormat="1" ht="16.5" customHeight="1">
      <c r="E638" s="21"/>
      <c r="H638" s="4"/>
      <c r="I638" s="4"/>
      <c r="J638" s="4"/>
      <c r="K638" s="4"/>
      <c r="L638" s="4"/>
      <c r="M638" s="137"/>
    </row>
    <row r="639" spans="5:13" s="6" customFormat="1" ht="16.5" customHeight="1">
      <c r="E639" s="21"/>
      <c r="H639" s="4"/>
      <c r="I639" s="4"/>
      <c r="J639" s="4"/>
      <c r="K639" s="4"/>
      <c r="L639" s="4"/>
      <c r="M639" s="137"/>
    </row>
    <row r="640" spans="5:13" s="6" customFormat="1" ht="16.5" customHeight="1">
      <c r="E640" s="21"/>
      <c r="H640" s="2"/>
      <c r="I640" s="2"/>
      <c r="J640" s="2"/>
      <c r="K640" s="2"/>
      <c r="L640" s="2"/>
      <c r="M640" s="137"/>
    </row>
    <row r="641" spans="5:13" s="6" customFormat="1" ht="16.5" customHeight="1">
      <c r="E641" s="21"/>
      <c r="H641" s="2"/>
      <c r="I641" s="2"/>
      <c r="J641" s="2"/>
      <c r="K641" s="2"/>
      <c r="L641" s="2"/>
      <c r="M641" s="137"/>
    </row>
    <row r="642" spans="5:13" s="6" customFormat="1" ht="16.5" customHeight="1">
      <c r="E642" s="21"/>
      <c r="H642" s="2"/>
      <c r="I642" s="2"/>
      <c r="J642" s="2"/>
      <c r="K642" s="2"/>
      <c r="L642" s="2"/>
      <c r="M642" s="137"/>
    </row>
    <row r="643" spans="5:13" s="6" customFormat="1" ht="16.5" customHeight="1">
      <c r="E643" s="21"/>
      <c r="H643" s="2"/>
      <c r="I643" s="2"/>
      <c r="J643" s="2"/>
      <c r="K643" s="2"/>
      <c r="L643" s="2"/>
      <c r="M643" s="137"/>
    </row>
    <row r="644" spans="5:13" s="6" customFormat="1" ht="16.5" customHeight="1">
      <c r="E644" s="21"/>
      <c r="H644" s="2"/>
      <c r="I644" s="2"/>
      <c r="J644" s="2"/>
      <c r="K644" s="2"/>
      <c r="L644" s="2"/>
      <c r="M644" s="137"/>
    </row>
    <row r="645" spans="5:13" s="6" customFormat="1" ht="16.5" customHeight="1">
      <c r="E645" s="21"/>
      <c r="H645" s="2"/>
      <c r="I645" s="2"/>
      <c r="J645" s="2"/>
      <c r="K645" s="2"/>
      <c r="L645" s="2"/>
      <c r="M645" s="137"/>
    </row>
    <row r="646" spans="5:13" s="6" customFormat="1" ht="16.5" customHeight="1">
      <c r="E646" s="21"/>
      <c r="H646" s="2"/>
      <c r="I646" s="2"/>
      <c r="J646" s="2"/>
      <c r="K646" s="2"/>
      <c r="L646" s="2"/>
      <c r="M646" s="137"/>
    </row>
    <row r="647" spans="1:13" s="6" customFormat="1" ht="13.5" customHeight="1">
      <c r="A647" s="1"/>
      <c r="E647" s="21"/>
      <c r="H647" s="2"/>
      <c r="I647" s="2"/>
      <c r="J647" s="2"/>
      <c r="K647" s="2"/>
      <c r="L647" s="2"/>
      <c r="M647" s="142"/>
    </row>
    <row r="648" spans="5:13" s="6" customFormat="1" ht="45" customHeight="1">
      <c r="E648" s="21"/>
      <c r="H648" s="2"/>
      <c r="I648" s="2"/>
      <c r="J648" s="2"/>
      <c r="K648" s="2"/>
      <c r="L648" s="2"/>
      <c r="M648" s="137"/>
    </row>
    <row r="649" spans="5:13" s="6" customFormat="1" ht="63" customHeight="1">
      <c r="E649" s="21"/>
      <c r="H649" s="2"/>
      <c r="I649" s="2"/>
      <c r="J649" s="2"/>
      <c r="K649" s="2"/>
      <c r="L649" s="2"/>
      <c r="M649" s="137"/>
    </row>
    <row r="650" spans="5:13" s="6" customFormat="1" ht="16.5" customHeight="1">
      <c r="E650" s="21"/>
      <c r="H650" s="2"/>
      <c r="I650" s="2"/>
      <c r="J650" s="2"/>
      <c r="K650" s="2"/>
      <c r="L650" s="2"/>
      <c r="M650" s="137"/>
    </row>
    <row r="651" spans="5:13" s="6" customFormat="1" ht="16.5" customHeight="1">
      <c r="E651" s="21"/>
      <c r="H651" s="2"/>
      <c r="I651" s="2"/>
      <c r="J651" s="2"/>
      <c r="K651" s="2"/>
      <c r="L651" s="2"/>
      <c r="M651" s="137"/>
    </row>
    <row r="652" spans="5:13" s="6" customFormat="1" ht="16.5" customHeight="1">
      <c r="E652" s="21"/>
      <c r="H652" s="2"/>
      <c r="I652" s="2"/>
      <c r="J652" s="2"/>
      <c r="K652" s="2"/>
      <c r="L652" s="2"/>
      <c r="M652" s="137"/>
    </row>
    <row r="653" spans="5:13" s="6" customFormat="1" ht="16.5" customHeight="1">
      <c r="E653" s="21"/>
      <c r="H653" s="2"/>
      <c r="I653" s="2"/>
      <c r="J653" s="2"/>
      <c r="K653" s="2"/>
      <c r="L653" s="2"/>
      <c r="M653" s="137"/>
    </row>
    <row r="654" spans="5:13" s="6" customFormat="1" ht="16.5" customHeight="1">
      <c r="E654" s="21"/>
      <c r="H654" s="2"/>
      <c r="I654" s="2"/>
      <c r="J654" s="2"/>
      <c r="K654" s="2"/>
      <c r="L654" s="2"/>
      <c r="M654" s="137"/>
    </row>
    <row r="655" spans="5:13" s="6" customFormat="1" ht="16.5" customHeight="1">
      <c r="E655" s="21"/>
      <c r="H655" s="2"/>
      <c r="I655" s="2"/>
      <c r="J655" s="2"/>
      <c r="K655" s="2"/>
      <c r="L655" s="2"/>
      <c r="M655" s="137"/>
    </row>
    <row r="656" spans="5:13" s="6" customFormat="1" ht="16.5" customHeight="1">
      <c r="E656" s="21"/>
      <c r="H656" s="2"/>
      <c r="I656" s="2"/>
      <c r="J656" s="2"/>
      <c r="K656" s="2"/>
      <c r="L656" s="2"/>
      <c r="M656" s="137"/>
    </row>
    <row r="657" spans="5:13" s="6" customFormat="1" ht="16.5" customHeight="1">
      <c r="E657" s="21"/>
      <c r="H657" s="2"/>
      <c r="I657" s="2"/>
      <c r="J657" s="2"/>
      <c r="K657" s="2"/>
      <c r="L657" s="2"/>
      <c r="M657" s="137"/>
    </row>
    <row r="658" spans="5:13" s="6" customFormat="1" ht="16.5" customHeight="1">
      <c r="E658" s="21"/>
      <c r="H658" s="2"/>
      <c r="I658" s="2"/>
      <c r="J658" s="2"/>
      <c r="K658" s="2"/>
      <c r="L658" s="2"/>
      <c r="M658" s="137"/>
    </row>
    <row r="659" spans="5:13" s="6" customFormat="1" ht="16.5" customHeight="1">
      <c r="E659" s="21"/>
      <c r="H659" s="2"/>
      <c r="I659" s="2"/>
      <c r="J659" s="2"/>
      <c r="K659" s="2"/>
      <c r="L659" s="2"/>
      <c r="M659" s="137"/>
    </row>
    <row r="660" spans="2:13" s="6" customFormat="1" ht="16.5" customHeight="1">
      <c r="B660" s="8"/>
      <c r="C660" s="8"/>
      <c r="D660" s="8"/>
      <c r="E660" s="23"/>
      <c r="F660" s="8"/>
      <c r="G660" s="8"/>
      <c r="H660" s="2"/>
      <c r="I660" s="2"/>
      <c r="J660" s="2"/>
      <c r="K660" s="2"/>
      <c r="L660" s="2"/>
      <c r="M660" s="137"/>
    </row>
    <row r="661" spans="2:13" s="6" customFormat="1" ht="16.5" customHeight="1">
      <c r="B661" s="8"/>
      <c r="C661" s="8"/>
      <c r="D661" s="8"/>
      <c r="E661" s="23"/>
      <c r="F661" s="8"/>
      <c r="G661" s="8"/>
      <c r="H661" s="2"/>
      <c r="I661" s="2"/>
      <c r="J661" s="2"/>
      <c r="K661" s="2"/>
      <c r="L661" s="2"/>
      <c r="M661" s="137"/>
    </row>
    <row r="662" spans="2:13" s="6" customFormat="1" ht="16.5" customHeight="1">
      <c r="B662" s="8"/>
      <c r="C662" s="8"/>
      <c r="D662" s="8"/>
      <c r="E662" s="23"/>
      <c r="F662" s="8"/>
      <c r="G662" s="8"/>
      <c r="H662" s="2"/>
      <c r="I662" s="2"/>
      <c r="J662" s="2"/>
      <c r="K662" s="2"/>
      <c r="L662" s="2"/>
      <c r="M662" s="137"/>
    </row>
    <row r="663" spans="5:13" s="6" customFormat="1" ht="16.5" customHeight="1">
      <c r="E663" s="21"/>
      <c r="H663" s="2"/>
      <c r="I663" s="2"/>
      <c r="J663" s="2"/>
      <c r="K663" s="2"/>
      <c r="L663" s="2"/>
      <c r="M663" s="137"/>
    </row>
    <row r="664" spans="5:13" s="6" customFormat="1" ht="16.5" customHeight="1">
      <c r="E664" s="21"/>
      <c r="H664" s="2"/>
      <c r="I664" s="2"/>
      <c r="J664" s="2"/>
      <c r="K664" s="2"/>
      <c r="L664" s="2"/>
      <c r="M664" s="137"/>
    </row>
    <row r="665" spans="5:13" s="6" customFormat="1" ht="16.5" customHeight="1">
      <c r="E665" s="21"/>
      <c r="H665" s="2"/>
      <c r="I665" s="2"/>
      <c r="J665" s="2"/>
      <c r="K665" s="2"/>
      <c r="L665" s="2"/>
      <c r="M665" s="137"/>
    </row>
    <row r="666" spans="5:13" s="6" customFormat="1" ht="16.5" customHeight="1">
      <c r="E666" s="21"/>
      <c r="H666" s="2"/>
      <c r="I666" s="2"/>
      <c r="J666" s="2"/>
      <c r="K666" s="2"/>
      <c r="L666" s="2"/>
      <c r="M666" s="137"/>
    </row>
    <row r="667" spans="1:13" s="1" customFormat="1" ht="16.5" customHeight="1">
      <c r="A667" s="6"/>
      <c r="B667" s="5"/>
      <c r="C667" s="5"/>
      <c r="D667" s="12"/>
      <c r="E667" s="24"/>
      <c r="F667" s="5"/>
      <c r="G667" s="5"/>
      <c r="H667" s="2"/>
      <c r="I667" s="2"/>
      <c r="J667" s="2"/>
      <c r="K667" s="2"/>
      <c r="L667" s="2"/>
      <c r="M667" s="137"/>
    </row>
    <row r="668" spans="5:13" s="6" customFormat="1" ht="16.5" customHeight="1">
      <c r="E668" s="21"/>
      <c r="H668" s="2"/>
      <c r="I668" s="2"/>
      <c r="J668" s="2"/>
      <c r="K668" s="2"/>
      <c r="L668" s="2"/>
      <c r="M668" s="137"/>
    </row>
    <row r="669" spans="2:13" s="6" customFormat="1" ht="16.5" customHeight="1">
      <c r="B669" s="5"/>
      <c r="C669" s="5"/>
      <c r="D669" s="12"/>
      <c r="E669" s="24"/>
      <c r="F669" s="5"/>
      <c r="G669" s="5"/>
      <c r="H669" s="2"/>
      <c r="I669" s="2"/>
      <c r="J669" s="2"/>
      <c r="K669" s="2"/>
      <c r="L669" s="2"/>
      <c r="M669" s="137"/>
    </row>
    <row r="670" spans="2:13" s="6" customFormat="1" ht="16.5" customHeight="1">
      <c r="B670" s="5"/>
      <c r="C670" s="5"/>
      <c r="D670" s="12"/>
      <c r="E670" s="24"/>
      <c r="F670" s="5"/>
      <c r="G670" s="5"/>
      <c r="H670" s="2"/>
      <c r="I670" s="2"/>
      <c r="J670" s="2"/>
      <c r="K670" s="2"/>
      <c r="L670" s="2"/>
      <c r="M670" s="137"/>
    </row>
    <row r="671" spans="2:13" s="6" customFormat="1" ht="16.5" customHeight="1">
      <c r="B671" s="5"/>
      <c r="C671" s="5"/>
      <c r="D671" s="12"/>
      <c r="E671" s="24"/>
      <c r="F671" s="5"/>
      <c r="G671" s="5"/>
      <c r="H671" s="2"/>
      <c r="I671" s="2"/>
      <c r="J671" s="2"/>
      <c r="K671" s="2"/>
      <c r="L671" s="2"/>
      <c r="M671" s="137"/>
    </row>
    <row r="672" spans="2:13" s="6" customFormat="1" ht="16.5" customHeight="1">
      <c r="B672" s="5"/>
      <c r="C672" s="5"/>
      <c r="D672" s="12"/>
      <c r="E672" s="24"/>
      <c r="F672" s="5"/>
      <c r="G672" s="5"/>
      <c r="H672" s="2"/>
      <c r="I672" s="3"/>
      <c r="J672" s="3"/>
      <c r="K672" s="3"/>
      <c r="L672" s="3"/>
      <c r="M672" s="137"/>
    </row>
    <row r="673" spans="2:13" s="6" customFormat="1" ht="16.5" customHeight="1">
      <c r="B673" s="5"/>
      <c r="C673" s="5"/>
      <c r="D673" s="12"/>
      <c r="E673" s="24"/>
      <c r="F673" s="5"/>
      <c r="G673" s="5"/>
      <c r="H673" s="2"/>
      <c r="I673" s="3"/>
      <c r="J673" s="3"/>
      <c r="K673" s="3"/>
      <c r="L673" s="3"/>
      <c r="M673" s="137"/>
    </row>
    <row r="674" spans="2:13" s="6" customFormat="1" ht="16.5" customHeight="1">
      <c r="B674" s="5"/>
      <c r="C674" s="5"/>
      <c r="D674" s="12"/>
      <c r="E674" s="24"/>
      <c r="F674" s="5"/>
      <c r="G674" s="5"/>
      <c r="H674" s="2"/>
      <c r="I674" s="3"/>
      <c r="J674" s="3"/>
      <c r="K674" s="3"/>
      <c r="L674" s="3"/>
      <c r="M674" s="137"/>
    </row>
    <row r="675" spans="2:13" s="6" customFormat="1" ht="16.5" customHeight="1">
      <c r="B675" s="5"/>
      <c r="C675" s="5"/>
      <c r="D675" s="12"/>
      <c r="E675" s="24"/>
      <c r="F675" s="5"/>
      <c r="G675" s="5"/>
      <c r="H675" s="2"/>
      <c r="I675" s="3"/>
      <c r="J675" s="3"/>
      <c r="K675" s="3"/>
      <c r="L675" s="3"/>
      <c r="M675" s="137"/>
    </row>
    <row r="676" spans="2:13" s="6" customFormat="1" ht="16.5" customHeight="1">
      <c r="B676" s="9"/>
      <c r="C676" s="9"/>
      <c r="D676" s="16"/>
      <c r="E676" s="25"/>
      <c r="F676" s="9"/>
      <c r="G676" s="9"/>
      <c r="H676" s="2"/>
      <c r="I676" s="3"/>
      <c r="J676" s="3"/>
      <c r="K676" s="3"/>
      <c r="L676" s="3"/>
      <c r="M676" s="137"/>
    </row>
    <row r="677" spans="2:13" s="6" customFormat="1" ht="16.5" customHeight="1">
      <c r="B677" s="5"/>
      <c r="C677" s="5"/>
      <c r="D677" s="12"/>
      <c r="E677" s="24"/>
      <c r="F677" s="5"/>
      <c r="G677" s="5"/>
      <c r="H677" s="2"/>
      <c r="I677" s="3"/>
      <c r="J677" s="3"/>
      <c r="K677" s="3"/>
      <c r="L677" s="3"/>
      <c r="M677" s="137"/>
    </row>
    <row r="678" spans="2:13" s="6" customFormat="1" ht="16.5" customHeight="1">
      <c r="B678" s="5"/>
      <c r="C678" s="5"/>
      <c r="D678" s="12"/>
      <c r="E678" s="24"/>
      <c r="F678" s="5"/>
      <c r="G678" s="5"/>
      <c r="H678" s="2"/>
      <c r="I678" s="3"/>
      <c r="J678" s="3"/>
      <c r="K678" s="3"/>
      <c r="L678" s="3"/>
      <c r="M678" s="137"/>
    </row>
    <row r="679" spans="2:13" s="6" customFormat="1" ht="16.5" customHeight="1">
      <c r="B679" s="4"/>
      <c r="C679" s="4"/>
      <c r="D679" s="17"/>
      <c r="E679" s="26"/>
      <c r="F679" s="4"/>
      <c r="G679" s="4"/>
      <c r="H679" s="2"/>
      <c r="I679" s="3"/>
      <c r="J679" s="3"/>
      <c r="K679" s="3"/>
      <c r="L679" s="3"/>
      <c r="M679" s="137"/>
    </row>
    <row r="680" spans="2:13" s="6" customFormat="1" ht="16.5" customHeight="1">
      <c r="B680" s="4"/>
      <c r="C680" s="4"/>
      <c r="D680" s="17"/>
      <c r="E680" s="26"/>
      <c r="F680" s="4"/>
      <c r="G680" s="4"/>
      <c r="H680" s="2"/>
      <c r="I680" s="3"/>
      <c r="J680" s="3"/>
      <c r="K680" s="3"/>
      <c r="L680" s="3"/>
      <c r="M680" s="137"/>
    </row>
    <row r="681" spans="2:13" s="6" customFormat="1" ht="16.5" customHeight="1">
      <c r="B681" s="4"/>
      <c r="C681" s="4"/>
      <c r="D681" s="17"/>
      <c r="E681" s="26"/>
      <c r="F681" s="4"/>
      <c r="G681" s="4"/>
      <c r="H681" s="2"/>
      <c r="I681" s="3"/>
      <c r="J681" s="3"/>
      <c r="K681" s="3"/>
      <c r="L681" s="3"/>
      <c r="M681" s="137"/>
    </row>
    <row r="682" spans="2:13" s="6" customFormat="1" ht="16.5" customHeight="1">
      <c r="B682" s="4"/>
      <c r="C682" s="4"/>
      <c r="D682" s="17"/>
      <c r="E682" s="26"/>
      <c r="F682" s="4"/>
      <c r="G682" s="4"/>
      <c r="H682" s="2"/>
      <c r="I682" s="3"/>
      <c r="J682" s="3"/>
      <c r="K682" s="3"/>
      <c r="L682" s="3"/>
      <c r="M682" s="137"/>
    </row>
    <row r="683" spans="2:13" s="6" customFormat="1" ht="16.5" customHeight="1">
      <c r="B683" s="4"/>
      <c r="C683" s="4"/>
      <c r="D683" s="17"/>
      <c r="E683" s="26"/>
      <c r="F683" s="4"/>
      <c r="G683" s="4"/>
      <c r="H683" s="2"/>
      <c r="I683" s="3"/>
      <c r="J683" s="3"/>
      <c r="K683" s="3"/>
      <c r="L683" s="3"/>
      <c r="M683" s="137"/>
    </row>
    <row r="684" spans="2:13" s="6" customFormat="1" ht="16.5" customHeight="1">
      <c r="B684" s="4"/>
      <c r="C684" s="4"/>
      <c r="D684" s="17"/>
      <c r="E684" s="26"/>
      <c r="F684" s="4"/>
      <c r="G684" s="4"/>
      <c r="H684" s="2"/>
      <c r="I684" s="3"/>
      <c r="J684" s="3"/>
      <c r="K684" s="3"/>
      <c r="L684" s="3"/>
      <c r="M684" s="137"/>
    </row>
    <row r="685" spans="2:13" s="6" customFormat="1" ht="16.5" customHeight="1">
      <c r="B685" s="4"/>
      <c r="C685" s="4"/>
      <c r="D685" s="17"/>
      <c r="E685" s="26"/>
      <c r="F685" s="4"/>
      <c r="G685" s="4"/>
      <c r="H685" s="2"/>
      <c r="I685" s="3"/>
      <c r="J685" s="3"/>
      <c r="K685" s="3"/>
      <c r="L685" s="3"/>
      <c r="M685" s="137"/>
    </row>
    <row r="686" spans="2:13" s="6" customFormat="1" ht="16.5" customHeight="1">
      <c r="B686" s="4"/>
      <c r="C686" s="4"/>
      <c r="D686" s="17"/>
      <c r="E686" s="26"/>
      <c r="F686" s="4"/>
      <c r="G686" s="4"/>
      <c r="H686" s="2"/>
      <c r="I686" s="3"/>
      <c r="J686" s="3"/>
      <c r="K686" s="3"/>
      <c r="L686" s="3"/>
      <c r="M686" s="137"/>
    </row>
    <row r="687" spans="2:13" s="6" customFormat="1" ht="16.5" customHeight="1">
      <c r="B687" s="4"/>
      <c r="C687" s="4"/>
      <c r="D687" s="17"/>
      <c r="E687" s="26"/>
      <c r="F687" s="4"/>
      <c r="G687" s="4"/>
      <c r="H687" s="2"/>
      <c r="I687" s="3"/>
      <c r="J687" s="3"/>
      <c r="K687" s="3"/>
      <c r="L687" s="3"/>
      <c r="M687" s="137"/>
    </row>
    <row r="688" spans="2:13" s="6" customFormat="1" ht="16.5" customHeight="1">
      <c r="B688" s="4"/>
      <c r="C688" s="4"/>
      <c r="D688" s="17"/>
      <c r="E688" s="26"/>
      <c r="F688" s="4"/>
      <c r="G688" s="4"/>
      <c r="H688" s="2"/>
      <c r="I688" s="3"/>
      <c r="J688" s="3"/>
      <c r="K688" s="3"/>
      <c r="L688" s="3"/>
      <c r="M688" s="137"/>
    </row>
    <row r="689" spans="2:13" s="6" customFormat="1" ht="16.5" customHeight="1">
      <c r="B689" s="4"/>
      <c r="C689" s="4"/>
      <c r="D689" s="17"/>
      <c r="E689" s="26"/>
      <c r="F689" s="4"/>
      <c r="G689" s="4"/>
      <c r="H689" s="2"/>
      <c r="I689" s="3"/>
      <c r="J689" s="3"/>
      <c r="K689" s="3"/>
      <c r="L689" s="3"/>
      <c r="M689" s="137"/>
    </row>
    <row r="690" spans="2:13" s="6" customFormat="1" ht="16.5" customHeight="1">
      <c r="B690" s="4"/>
      <c r="C690" s="4"/>
      <c r="D690" s="17"/>
      <c r="E690" s="26"/>
      <c r="F690" s="4"/>
      <c r="G690" s="4"/>
      <c r="H690" s="2"/>
      <c r="I690" s="3"/>
      <c r="J690" s="3"/>
      <c r="K690" s="3"/>
      <c r="L690" s="3"/>
      <c r="M690" s="137"/>
    </row>
    <row r="691" spans="2:13" s="6" customFormat="1" ht="16.5" customHeight="1">
      <c r="B691" s="4"/>
      <c r="C691" s="4"/>
      <c r="D691" s="17"/>
      <c r="E691" s="26"/>
      <c r="F691" s="4"/>
      <c r="G691" s="4"/>
      <c r="H691" s="2"/>
      <c r="I691" s="3"/>
      <c r="J691" s="3"/>
      <c r="K691" s="3"/>
      <c r="L691" s="3"/>
      <c r="M691" s="137"/>
    </row>
    <row r="692" spans="1:13" s="6" customFormat="1" ht="16.5" customHeight="1">
      <c r="A692" s="8"/>
      <c r="B692" s="4"/>
      <c r="C692" s="4"/>
      <c r="D692" s="17"/>
      <c r="E692" s="26"/>
      <c r="F692" s="4"/>
      <c r="G692" s="4"/>
      <c r="H692" s="2"/>
      <c r="I692" s="3"/>
      <c r="J692" s="3"/>
      <c r="K692" s="3"/>
      <c r="L692" s="3"/>
      <c r="M692" s="143"/>
    </row>
    <row r="693" spans="1:13" s="6" customFormat="1" ht="16.5" customHeight="1">
      <c r="A693" s="8"/>
      <c r="B693" s="4"/>
      <c r="C693" s="4"/>
      <c r="D693" s="17"/>
      <c r="E693" s="26"/>
      <c r="F693" s="4"/>
      <c r="G693" s="4"/>
      <c r="H693" s="2"/>
      <c r="I693" s="3"/>
      <c r="J693" s="3"/>
      <c r="K693" s="3"/>
      <c r="L693" s="3"/>
      <c r="M693" s="143"/>
    </row>
    <row r="694" spans="1:13" s="6" customFormat="1" ht="16.5" customHeight="1">
      <c r="A694" s="8"/>
      <c r="B694" s="4"/>
      <c r="C694" s="4"/>
      <c r="D694" s="17"/>
      <c r="E694" s="26"/>
      <c r="F694" s="4"/>
      <c r="G694" s="4"/>
      <c r="H694" s="2"/>
      <c r="I694" s="3"/>
      <c r="J694" s="3"/>
      <c r="K694" s="3"/>
      <c r="L694" s="3"/>
      <c r="M694" s="143"/>
    </row>
    <row r="695" spans="2:13" s="6" customFormat="1" ht="16.5" customHeight="1">
      <c r="B695" s="4"/>
      <c r="C695" s="4"/>
      <c r="D695" s="17"/>
      <c r="E695" s="26"/>
      <c r="F695" s="4"/>
      <c r="G695" s="4"/>
      <c r="H695" s="2"/>
      <c r="I695" s="3"/>
      <c r="J695" s="3"/>
      <c r="K695" s="3"/>
      <c r="L695" s="3"/>
      <c r="M695" s="137"/>
    </row>
    <row r="696" spans="2:13" s="6" customFormat="1" ht="16.5" customHeight="1">
      <c r="B696" s="4"/>
      <c r="C696" s="4"/>
      <c r="D696" s="17"/>
      <c r="E696" s="26"/>
      <c r="F696" s="4"/>
      <c r="G696" s="4"/>
      <c r="H696" s="2"/>
      <c r="I696" s="3"/>
      <c r="J696" s="3"/>
      <c r="K696" s="3"/>
      <c r="L696" s="3"/>
      <c r="M696" s="137"/>
    </row>
    <row r="697" spans="2:13" s="6" customFormat="1" ht="16.5" customHeight="1">
      <c r="B697" s="4"/>
      <c r="C697" s="4"/>
      <c r="D697" s="17"/>
      <c r="E697" s="26"/>
      <c r="F697" s="4"/>
      <c r="G697" s="4"/>
      <c r="H697" s="2"/>
      <c r="I697" s="3"/>
      <c r="J697" s="3"/>
      <c r="K697" s="3"/>
      <c r="L697" s="3"/>
      <c r="M697" s="137"/>
    </row>
    <row r="698" spans="2:13" s="6" customFormat="1" ht="16.5" customHeight="1">
      <c r="B698" s="4"/>
      <c r="C698" s="4"/>
      <c r="D698" s="17"/>
      <c r="E698" s="26"/>
      <c r="F698" s="4"/>
      <c r="G698" s="4"/>
      <c r="H698" s="2"/>
      <c r="I698" s="3"/>
      <c r="J698" s="3"/>
      <c r="K698" s="3"/>
      <c r="L698" s="3"/>
      <c r="M698" s="137"/>
    </row>
    <row r="699" spans="1:13" s="6" customFormat="1" ht="16.5" customHeight="1">
      <c r="A699" s="5"/>
      <c r="B699" s="2"/>
      <c r="C699" s="2"/>
      <c r="D699" s="18"/>
      <c r="E699" s="27"/>
      <c r="F699" s="2"/>
      <c r="G699" s="2"/>
      <c r="H699" s="2"/>
      <c r="I699" s="3"/>
      <c r="J699" s="3"/>
      <c r="K699" s="3"/>
      <c r="L699" s="3"/>
      <c r="M699" s="144"/>
    </row>
    <row r="700" spans="2:13" s="6" customFormat="1" ht="16.5" customHeight="1">
      <c r="B700" s="2"/>
      <c r="C700" s="2"/>
      <c r="D700" s="18"/>
      <c r="E700" s="27"/>
      <c r="F700" s="2"/>
      <c r="G700" s="2"/>
      <c r="H700" s="2"/>
      <c r="I700" s="3"/>
      <c r="J700" s="3"/>
      <c r="K700" s="3"/>
      <c r="L700" s="3"/>
      <c r="M700" s="137"/>
    </row>
    <row r="701" spans="1:13" s="6" customFormat="1" ht="16.5" customHeight="1">
      <c r="A701" s="5"/>
      <c r="B701" s="2"/>
      <c r="C701" s="2"/>
      <c r="D701" s="18"/>
      <c r="E701" s="27"/>
      <c r="F701" s="2"/>
      <c r="G701" s="2"/>
      <c r="H701" s="2"/>
      <c r="I701" s="3"/>
      <c r="J701" s="3"/>
      <c r="K701" s="3"/>
      <c r="L701" s="3"/>
      <c r="M701" s="144"/>
    </row>
    <row r="702" spans="1:13" s="6" customFormat="1" ht="16.5" customHeight="1">
      <c r="A702" s="5"/>
      <c r="B702" s="2"/>
      <c r="C702" s="2"/>
      <c r="D702" s="18"/>
      <c r="E702" s="27"/>
      <c r="F702" s="2"/>
      <c r="G702" s="2"/>
      <c r="H702" s="2"/>
      <c r="I702" s="3"/>
      <c r="J702" s="3"/>
      <c r="K702" s="3"/>
      <c r="L702" s="3"/>
      <c r="M702" s="144"/>
    </row>
    <row r="703" spans="1:13" s="6" customFormat="1" ht="16.5" customHeight="1">
      <c r="A703" s="5"/>
      <c r="B703" s="2"/>
      <c r="C703" s="2"/>
      <c r="D703" s="18"/>
      <c r="E703" s="27"/>
      <c r="F703" s="2"/>
      <c r="G703" s="2"/>
      <c r="H703" s="2"/>
      <c r="I703" s="3"/>
      <c r="J703" s="3"/>
      <c r="K703" s="3"/>
      <c r="L703" s="3"/>
      <c r="M703" s="144"/>
    </row>
    <row r="704" spans="1:13" s="6" customFormat="1" ht="16.5" customHeight="1">
      <c r="A704" s="5"/>
      <c r="B704" s="2"/>
      <c r="C704" s="2"/>
      <c r="D704" s="18"/>
      <c r="E704" s="27"/>
      <c r="F704" s="2"/>
      <c r="G704" s="2"/>
      <c r="H704" s="2"/>
      <c r="I704" s="3"/>
      <c r="J704" s="3"/>
      <c r="K704" s="3"/>
      <c r="L704" s="3"/>
      <c r="M704" s="144"/>
    </row>
    <row r="705" spans="1:13" s="6" customFormat="1" ht="16.5" customHeight="1">
      <c r="A705" s="5"/>
      <c r="B705" s="2"/>
      <c r="C705" s="2"/>
      <c r="D705" s="18"/>
      <c r="E705" s="27"/>
      <c r="F705" s="2"/>
      <c r="G705" s="2"/>
      <c r="H705" s="2"/>
      <c r="I705" s="3"/>
      <c r="J705" s="3"/>
      <c r="K705" s="3"/>
      <c r="L705" s="3"/>
      <c r="M705" s="144"/>
    </row>
    <row r="706" spans="1:13" s="6" customFormat="1" ht="16.5" customHeight="1">
      <c r="A706" s="5"/>
      <c r="B706" s="2"/>
      <c r="C706" s="2"/>
      <c r="D706" s="18"/>
      <c r="E706" s="27"/>
      <c r="F706" s="2"/>
      <c r="G706" s="2"/>
      <c r="H706" s="2"/>
      <c r="I706" s="3"/>
      <c r="J706" s="3"/>
      <c r="K706" s="3"/>
      <c r="L706" s="3"/>
      <c r="M706" s="144"/>
    </row>
    <row r="707" spans="1:13" s="6" customFormat="1" ht="16.5" customHeight="1">
      <c r="A707" s="5"/>
      <c r="B707" s="2"/>
      <c r="C707" s="2"/>
      <c r="D707" s="18"/>
      <c r="E707" s="27"/>
      <c r="F707" s="2"/>
      <c r="G707" s="2"/>
      <c r="H707" s="2"/>
      <c r="I707" s="3"/>
      <c r="J707" s="3"/>
      <c r="K707" s="3"/>
      <c r="L707" s="3"/>
      <c r="M707" s="144"/>
    </row>
    <row r="708" spans="1:13" s="6" customFormat="1" ht="16.5" customHeight="1">
      <c r="A708" s="9"/>
      <c r="B708" s="2"/>
      <c r="C708" s="2"/>
      <c r="D708" s="18"/>
      <c r="E708" s="27"/>
      <c r="F708" s="2"/>
      <c r="G708" s="2"/>
      <c r="H708" s="2"/>
      <c r="I708" s="3"/>
      <c r="J708" s="3"/>
      <c r="K708" s="3"/>
      <c r="L708" s="3"/>
      <c r="M708" s="145"/>
    </row>
    <row r="709" spans="1:13" s="6" customFormat="1" ht="16.5" customHeight="1">
      <c r="A709" s="5"/>
      <c r="B709" s="2"/>
      <c r="C709" s="2"/>
      <c r="D709" s="18"/>
      <c r="E709" s="27"/>
      <c r="F709" s="2"/>
      <c r="G709" s="2"/>
      <c r="H709" s="2"/>
      <c r="I709" s="3"/>
      <c r="J709" s="3"/>
      <c r="K709" s="3"/>
      <c r="L709" s="3"/>
      <c r="M709" s="144"/>
    </row>
    <row r="710" spans="1:13" s="6" customFormat="1" ht="16.5" customHeight="1">
      <c r="A710" s="5"/>
      <c r="B710" s="2"/>
      <c r="C710" s="2"/>
      <c r="D710" s="18"/>
      <c r="E710" s="27"/>
      <c r="F710" s="2"/>
      <c r="G710" s="2"/>
      <c r="H710" s="2"/>
      <c r="I710" s="3"/>
      <c r="J710" s="3"/>
      <c r="K710" s="3"/>
      <c r="L710" s="3"/>
      <c r="M710" s="144"/>
    </row>
    <row r="711" spans="1:13" s="6" customFormat="1" ht="16.5" customHeight="1">
      <c r="A711" s="4"/>
      <c r="B711" s="2"/>
      <c r="C711" s="2"/>
      <c r="D711" s="18"/>
      <c r="E711" s="27"/>
      <c r="F711" s="2"/>
      <c r="G711" s="2"/>
      <c r="H711" s="2"/>
      <c r="I711" s="3"/>
      <c r="J711" s="3"/>
      <c r="K711" s="3"/>
      <c r="L711" s="3"/>
      <c r="M711" s="146"/>
    </row>
    <row r="712" spans="1:13" s="6" customFormat="1" ht="16.5" customHeight="1">
      <c r="A712" s="4"/>
      <c r="B712" s="2"/>
      <c r="C712" s="2"/>
      <c r="D712" s="18"/>
      <c r="E712" s="27"/>
      <c r="F712" s="2"/>
      <c r="G712" s="2"/>
      <c r="H712" s="2"/>
      <c r="I712" s="3"/>
      <c r="J712" s="3"/>
      <c r="K712" s="3"/>
      <c r="L712" s="3"/>
      <c r="M712" s="146"/>
    </row>
    <row r="713" spans="1:13" s="6" customFormat="1" ht="16.5" customHeight="1">
      <c r="A713" s="4"/>
      <c r="B713" s="2"/>
      <c r="C713" s="2"/>
      <c r="D713" s="18"/>
      <c r="E713" s="27"/>
      <c r="F713" s="2"/>
      <c r="G713" s="2"/>
      <c r="H713" s="2"/>
      <c r="I713" s="3"/>
      <c r="J713" s="3"/>
      <c r="K713" s="3"/>
      <c r="L713" s="3"/>
      <c r="M713" s="146"/>
    </row>
    <row r="714" spans="1:13" s="6" customFormat="1" ht="16.5" customHeight="1">
      <c r="A714" s="4"/>
      <c r="B714" s="2"/>
      <c r="C714" s="2"/>
      <c r="D714" s="18"/>
      <c r="E714" s="27"/>
      <c r="F714" s="2"/>
      <c r="G714" s="2"/>
      <c r="H714" s="2"/>
      <c r="I714" s="3"/>
      <c r="J714" s="3"/>
      <c r="K714" s="3"/>
      <c r="L714" s="3"/>
      <c r="M714" s="146"/>
    </row>
    <row r="715" spans="1:13" s="6" customFormat="1" ht="16.5" customHeight="1">
      <c r="A715" s="4"/>
      <c r="B715" s="2"/>
      <c r="C715" s="2"/>
      <c r="D715" s="18"/>
      <c r="E715" s="27"/>
      <c r="F715" s="2"/>
      <c r="G715" s="2"/>
      <c r="H715" s="2"/>
      <c r="I715" s="3"/>
      <c r="J715" s="3"/>
      <c r="K715" s="3"/>
      <c r="L715" s="3"/>
      <c r="M715" s="146"/>
    </row>
    <row r="716" spans="1:13" s="6" customFormat="1" ht="16.5" customHeight="1">
      <c r="A716" s="4"/>
      <c r="B716" s="2"/>
      <c r="C716" s="2"/>
      <c r="D716" s="18"/>
      <c r="E716" s="27"/>
      <c r="F716" s="2"/>
      <c r="G716" s="2"/>
      <c r="H716" s="2"/>
      <c r="I716" s="3"/>
      <c r="J716" s="3"/>
      <c r="K716" s="3"/>
      <c r="L716" s="3"/>
      <c r="M716" s="146"/>
    </row>
    <row r="717" spans="1:13" s="6" customFormat="1" ht="16.5" customHeight="1">
      <c r="A717" s="4"/>
      <c r="B717" s="2"/>
      <c r="C717" s="2"/>
      <c r="D717" s="18"/>
      <c r="E717" s="27"/>
      <c r="F717" s="2"/>
      <c r="G717" s="2"/>
      <c r="H717" s="2"/>
      <c r="I717" s="3"/>
      <c r="J717" s="3"/>
      <c r="K717" s="3"/>
      <c r="L717" s="3"/>
      <c r="M717" s="146"/>
    </row>
    <row r="718" spans="1:13" s="6" customFormat="1" ht="16.5" customHeight="1">
      <c r="A718" s="4"/>
      <c r="B718" s="2"/>
      <c r="C718" s="2"/>
      <c r="D718" s="18"/>
      <c r="E718" s="27"/>
      <c r="F718" s="2"/>
      <c r="G718" s="2"/>
      <c r="H718" s="2"/>
      <c r="I718" s="3"/>
      <c r="J718" s="3"/>
      <c r="K718" s="3"/>
      <c r="L718" s="3"/>
      <c r="M718" s="146"/>
    </row>
    <row r="719" spans="1:13" s="6" customFormat="1" ht="16.5" customHeight="1">
      <c r="A719" s="4"/>
      <c r="B719" s="2"/>
      <c r="C719" s="2"/>
      <c r="D719" s="18"/>
      <c r="E719" s="27"/>
      <c r="F719" s="2"/>
      <c r="G719" s="2"/>
      <c r="H719" s="2"/>
      <c r="I719" s="3"/>
      <c r="J719" s="3"/>
      <c r="K719" s="3"/>
      <c r="L719" s="3"/>
      <c r="M719" s="146"/>
    </row>
    <row r="720" spans="1:13" s="6" customFormat="1" ht="16.5" customHeight="1">
      <c r="A720" s="4"/>
      <c r="B720" s="2"/>
      <c r="C720" s="2"/>
      <c r="D720" s="18"/>
      <c r="E720" s="27"/>
      <c r="F720" s="2"/>
      <c r="G720" s="2"/>
      <c r="H720" s="2"/>
      <c r="I720" s="3"/>
      <c r="J720" s="3"/>
      <c r="K720" s="3"/>
      <c r="L720" s="3"/>
      <c r="M720" s="146"/>
    </row>
    <row r="721" spans="1:13" s="6" customFormat="1" ht="16.5" customHeight="1">
      <c r="A721" s="4"/>
      <c r="B721" s="2"/>
      <c r="C721" s="2"/>
      <c r="D721" s="18"/>
      <c r="E721" s="27"/>
      <c r="F721" s="2"/>
      <c r="G721" s="2"/>
      <c r="H721" s="2"/>
      <c r="I721" s="3"/>
      <c r="J721" s="3"/>
      <c r="K721" s="3"/>
      <c r="L721" s="3"/>
      <c r="M721" s="146"/>
    </row>
    <row r="722" spans="1:13" s="6" customFormat="1" ht="15.75" customHeight="1">
      <c r="A722" s="4"/>
      <c r="B722" s="2"/>
      <c r="C722" s="2"/>
      <c r="D722" s="18"/>
      <c r="E722" s="27"/>
      <c r="F722" s="2"/>
      <c r="G722" s="2"/>
      <c r="H722" s="2"/>
      <c r="I722" s="3"/>
      <c r="J722" s="3"/>
      <c r="K722" s="3"/>
      <c r="L722" s="3"/>
      <c r="M722" s="146"/>
    </row>
    <row r="723" spans="1:13" s="6" customFormat="1" ht="15.75" customHeight="1">
      <c r="A723" s="4"/>
      <c r="B723" s="2"/>
      <c r="C723" s="2"/>
      <c r="D723" s="18"/>
      <c r="E723" s="27"/>
      <c r="F723" s="2"/>
      <c r="G723" s="2"/>
      <c r="H723" s="2"/>
      <c r="I723" s="3"/>
      <c r="J723" s="3"/>
      <c r="K723" s="3"/>
      <c r="L723" s="3"/>
      <c r="M723" s="146"/>
    </row>
    <row r="724" spans="1:13" s="6" customFormat="1" ht="15.75" customHeight="1">
      <c r="A724" s="4"/>
      <c r="B724" s="2"/>
      <c r="C724" s="2"/>
      <c r="D724" s="18"/>
      <c r="E724" s="27"/>
      <c r="F724" s="2"/>
      <c r="G724" s="2"/>
      <c r="H724" s="2"/>
      <c r="I724" s="3"/>
      <c r="J724" s="3"/>
      <c r="K724" s="3"/>
      <c r="L724" s="3"/>
      <c r="M724" s="146"/>
    </row>
    <row r="725" spans="1:13" s="6" customFormat="1" ht="12.75" customHeight="1">
      <c r="A725" s="4"/>
      <c r="B725" s="2"/>
      <c r="C725" s="2"/>
      <c r="D725" s="18"/>
      <c r="E725" s="27"/>
      <c r="F725" s="2"/>
      <c r="G725" s="2"/>
      <c r="H725" s="2"/>
      <c r="I725" s="3"/>
      <c r="J725" s="3"/>
      <c r="K725" s="3"/>
      <c r="L725" s="3"/>
      <c r="M725" s="146"/>
    </row>
    <row r="726" spans="1:13" s="6" customFormat="1" ht="36.75" customHeight="1">
      <c r="A726" s="4"/>
      <c r="B726" s="2"/>
      <c r="C726" s="2"/>
      <c r="D726" s="18"/>
      <c r="E726" s="27"/>
      <c r="F726" s="2"/>
      <c r="G726" s="2"/>
      <c r="H726" s="2"/>
      <c r="I726" s="3"/>
      <c r="J726" s="3"/>
      <c r="K726" s="3"/>
      <c r="L726" s="3"/>
      <c r="M726" s="146"/>
    </row>
    <row r="727" spans="1:13" s="6" customFormat="1" ht="63" customHeight="1">
      <c r="A727" s="4"/>
      <c r="B727" s="2"/>
      <c r="C727" s="2"/>
      <c r="D727" s="18"/>
      <c r="E727" s="27"/>
      <c r="F727" s="2"/>
      <c r="G727" s="2"/>
      <c r="H727" s="2"/>
      <c r="I727" s="3"/>
      <c r="J727" s="3"/>
      <c r="K727" s="3"/>
      <c r="L727" s="3"/>
      <c r="M727" s="146"/>
    </row>
    <row r="728" spans="1:13" s="7" customFormat="1" ht="16.5" customHeight="1">
      <c r="A728" s="4"/>
      <c r="B728" s="2"/>
      <c r="C728" s="2"/>
      <c r="D728" s="18"/>
      <c r="E728" s="27"/>
      <c r="F728" s="2"/>
      <c r="G728" s="2"/>
      <c r="H728" s="2"/>
      <c r="I728" s="3"/>
      <c r="J728" s="3"/>
      <c r="K728" s="3"/>
      <c r="L728" s="3"/>
      <c r="M728" s="146"/>
    </row>
    <row r="729" spans="1:13" s="7" customFormat="1" ht="16.5" customHeight="1">
      <c r="A729" s="4"/>
      <c r="B729" s="2"/>
      <c r="C729" s="2"/>
      <c r="D729" s="18"/>
      <c r="E729" s="27"/>
      <c r="F729" s="2"/>
      <c r="G729" s="2"/>
      <c r="H729" s="2"/>
      <c r="I729" s="3"/>
      <c r="J729" s="3"/>
      <c r="K729" s="3"/>
      <c r="L729" s="3"/>
      <c r="M729" s="146"/>
    </row>
    <row r="730" spans="1:13" s="6" customFormat="1" ht="16.5" customHeight="1">
      <c r="A730" s="4"/>
      <c r="B730" s="2"/>
      <c r="C730" s="2"/>
      <c r="D730" s="18"/>
      <c r="E730" s="27"/>
      <c r="F730" s="2"/>
      <c r="G730" s="2"/>
      <c r="H730" s="2"/>
      <c r="I730" s="3"/>
      <c r="J730" s="3"/>
      <c r="K730" s="3"/>
      <c r="L730" s="3"/>
      <c r="M730" s="146"/>
    </row>
    <row r="731" spans="1:13" s="6" customFormat="1" ht="16.5" customHeight="1">
      <c r="A731" s="2"/>
      <c r="B731" s="3"/>
      <c r="C731" s="3"/>
      <c r="D731" s="19"/>
      <c r="E731" s="28"/>
      <c r="F731" s="3"/>
      <c r="G731" s="2"/>
      <c r="H731" s="2"/>
      <c r="I731" s="3"/>
      <c r="J731" s="3"/>
      <c r="K731" s="3"/>
      <c r="L731" s="3"/>
      <c r="M731" s="147"/>
    </row>
    <row r="732" spans="1:13" s="6" customFormat="1" ht="16.5" customHeight="1">
      <c r="A732" s="2"/>
      <c r="B732" s="3"/>
      <c r="C732" s="3"/>
      <c r="D732" s="19"/>
      <c r="E732" s="28"/>
      <c r="F732" s="3"/>
      <c r="G732" s="2"/>
      <c r="H732" s="2"/>
      <c r="I732" s="3"/>
      <c r="J732" s="3"/>
      <c r="K732" s="3"/>
      <c r="L732" s="3"/>
      <c r="M732" s="147"/>
    </row>
    <row r="733" spans="1:13" s="6" customFormat="1" ht="16.5" customHeight="1">
      <c r="A733" s="2"/>
      <c r="B733" s="3"/>
      <c r="C733" s="3"/>
      <c r="D733" s="19"/>
      <c r="E733" s="28"/>
      <c r="F733" s="3"/>
      <c r="G733" s="2"/>
      <c r="H733" s="2"/>
      <c r="I733" s="3"/>
      <c r="J733" s="3"/>
      <c r="K733" s="3"/>
      <c r="L733" s="3"/>
      <c r="M733" s="147"/>
    </row>
    <row r="734" spans="1:13" s="6" customFormat="1" ht="16.5" customHeight="1">
      <c r="A734" s="2"/>
      <c r="B734" s="3"/>
      <c r="C734" s="3"/>
      <c r="D734" s="19"/>
      <c r="E734" s="28"/>
      <c r="F734" s="3"/>
      <c r="G734" s="2"/>
      <c r="H734" s="2"/>
      <c r="I734" s="3"/>
      <c r="J734" s="3"/>
      <c r="K734" s="3"/>
      <c r="L734" s="3"/>
      <c r="M734" s="147"/>
    </row>
    <row r="735" spans="1:13" s="6" customFormat="1" ht="16.5" customHeight="1">
      <c r="A735" s="2"/>
      <c r="B735" s="3"/>
      <c r="C735" s="3"/>
      <c r="D735" s="19"/>
      <c r="E735" s="28"/>
      <c r="F735" s="3"/>
      <c r="G735" s="2"/>
      <c r="H735" s="2"/>
      <c r="I735" s="3"/>
      <c r="J735" s="3"/>
      <c r="K735" s="3"/>
      <c r="L735" s="3"/>
      <c r="M735" s="147"/>
    </row>
    <row r="736" spans="1:13" s="6" customFormat="1" ht="16.5" customHeight="1">
      <c r="A736" s="2"/>
      <c r="B736" s="3"/>
      <c r="C736" s="3"/>
      <c r="D736" s="19"/>
      <c r="E736" s="28"/>
      <c r="F736" s="3"/>
      <c r="G736" s="2"/>
      <c r="H736" s="2"/>
      <c r="I736" s="3"/>
      <c r="J736" s="3"/>
      <c r="K736" s="3"/>
      <c r="L736" s="3"/>
      <c r="M736" s="147"/>
    </row>
    <row r="737" spans="1:13" s="6" customFormat="1" ht="16.5" customHeight="1">
      <c r="A737" s="2"/>
      <c r="B737" s="3"/>
      <c r="C737" s="3"/>
      <c r="D737" s="19"/>
      <c r="E737" s="28"/>
      <c r="F737" s="3"/>
      <c r="G737" s="2"/>
      <c r="H737" s="2"/>
      <c r="I737" s="3"/>
      <c r="J737" s="3"/>
      <c r="K737" s="3"/>
      <c r="L737" s="3"/>
      <c r="M737" s="147"/>
    </row>
    <row r="738" spans="1:13" s="6" customFormat="1" ht="16.5" customHeight="1">
      <c r="A738" s="2"/>
      <c r="B738" s="3"/>
      <c r="C738" s="3"/>
      <c r="D738" s="19"/>
      <c r="E738" s="28"/>
      <c r="F738" s="3"/>
      <c r="G738" s="2"/>
      <c r="H738" s="2"/>
      <c r="I738" s="3"/>
      <c r="J738" s="3"/>
      <c r="K738" s="3"/>
      <c r="L738" s="3"/>
      <c r="M738" s="147"/>
    </row>
    <row r="739" spans="1:13" s="6" customFormat="1" ht="16.5" customHeight="1">
      <c r="A739" s="2"/>
      <c r="B739" s="3"/>
      <c r="C739" s="3"/>
      <c r="D739" s="19"/>
      <c r="E739" s="28"/>
      <c r="F739" s="3"/>
      <c r="G739" s="2"/>
      <c r="H739" s="2"/>
      <c r="I739" s="3"/>
      <c r="J739" s="3"/>
      <c r="K739" s="3"/>
      <c r="L739" s="3"/>
      <c r="M739" s="147"/>
    </row>
    <row r="740" spans="1:13" s="6" customFormat="1" ht="16.5" customHeight="1">
      <c r="A740" s="2"/>
      <c r="B740" s="3"/>
      <c r="C740" s="3"/>
      <c r="D740" s="19"/>
      <c r="E740" s="28"/>
      <c r="F740" s="3"/>
      <c r="G740" s="2"/>
      <c r="H740" s="2"/>
      <c r="I740" s="3"/>
      <c r="J740" s="3"/>
      <c r="K740" s="3"/>
      <c r="L740" s="3"/>
      <c r="M740" s="147"/>
    </row>
    <row r="741" spans="1:13" s="6" customFormat="1" ht="16.5" customHeight="1">
      <c r="A741" s="2"/>
      <c r="B741" s="3"/>
      <c r="C741" s="3"/>
      <c r="D741" s="19"/>
      <c r="E741" s="28"/>
      <c r="F741" s="3"/>
      <c r="G741" s="2"/>
      <c r="H741" s="2"/>
      <c r="I741" s="3"/>
      <c r="J741" s="3"/>
      <c r="K741" s="3"/>
      <c r="L741" s="3"/>
      <c r="M741" s="147"/>
    </row>
    <row r="742" spans="1:13" s="6" customFormat="1" ht="16.5" customHeight="1">
      <c r="A742" s="2"/>
      <c r="B742" s="3"/>
      <c r="C742" s="3"/>
      <c r="D742" s="19"/>
      <c r="E742" s="28"/>
      <c r="F742" s="3"/>
      <c r="G742" s="2"/>
      <c r="H742" s="2"/>
      <c r="I742" s="3"/>
      <c r="J742" s="3"/>
      <c r="K742" s="3"/>
      <c r="L742" s="3"/>
      <c r="M742" s="147"/>
    </row>
    <row r="743" spans="1:13" s="6" customFormat="1" ht="16.5" customHeight="1">
      <c r="A743" s="2"/>
      <c r="B743" s="3"/>
      <c r="C743" s="3"/>
      <c r="D743" s="19"/>
      <c r="E743" s="28"/>
      <c r="F743" s="3"/>
      <c r="G743" s="2"/>
      <c r="H743" s="2"/>
      <c r="I743" s="3"/>
      <c r="J743" s="3"/>
      <c r="K743" s="3"/>
      <c r="L743" s="3"/>
      <c r="M743" s="147"/>
    </row>
    <row r="744" spans="1:13" s="6" customFormat="1" ht="16.5" customHeight="1">
      <c r="A744" s="2"/>
      <c r="B744" s="3"/>
      <c r="C744" s="3"/>
      <c r="D744" s="19"/>
      <c r="E744" s="28"/>
      <c r="F744" s="3"/>
      <c r="G744" s="2"/>
      <c r="H744" s="2"/>
      <c r="I744" s="3"/>
      <c r="J744" s="3"/>
      <c r="K744" s="3"/>
      <c r="L744" s="3"/>
      <c r="M744" s="147"/>
    </row>
    <row r="745" spans="1:13" s="6" customFormat="1" ht="16.5" customHeight="1">
      <c r="A745" s="2"/>
      <c r="B745" s="3"/>
      <c r="C745" s="3"/>
      <c r="D745" s="19"/>
      <c r="E745" s="28"/>
      <c r="F745" s="3"/>
      <c r="G745" s="2"/>
      <c r="H745" s="2"/>
      <c r="I745" s="3"/>
      <c r="J745" s="3"/>
      <c r="K745" s="3"/>
      <c r="L745" s="3"/>
      <c r="M745" s="147"/>
    </row>
    <row r="746" spans="1:13" s="6" customFormat="1" ht="16.5" customHeight="1">
      <c r="A746" s="2"/>
      <c r="B746" s="3"/>
      <c r="C746" s="3"/>
      <c r="D746" s="19"/>
      <c r="E746" s="28"/>
      <c r="F746" s="3"/>
      <c r="G746" s="2"/>
      <c r="H746" s="2"/>
      <c r="I746" s="3"/>
      <c r="J746" s="3"/>
      <c r="K746" s="3"/>
      <c r="L746" s="3"/>
      <c r="M746" s="147"/>
    </row>
    <row r="747" spans="1:13" s="6" customFormat="1" ht="16.5" customHeight="1">
      <c r="A747" s="2"/>
      <c r="B747" s="3"/>
      <c r="C747" s="3"/>
      <c r="D747" s="19"/>
      <c r="E747" s="28"/>
      <c r="F747" s="3"/>
      <c r="G747" s="2"/>
      <c r="H747" s="2"/>
      <c r="I747" s="3"/>
      <c r="J747" s="3"/>
      <c r="K747" s="3"/>
      <c r="L747" s="3"/>
      <c r="M747" s="147"/>
    </row>
    <row r="748" spans="1:13" s="6" customFormat="1" ht="16.5" customHeight="1">
      <c r="A748" s="2"/>
      <c r="B748" s="3"/>
      <c r="C748" s="3"/>
      <c r="D748" s="19"/>
      <c r="E748" s="28"/>
      <c r="F748" s="3"/>
      <c r="G748" s="2"/>
      <c r="H748" s="2"/>
      <c r="I748" s="3"/>
      <c r="J748" s="3"/>
      <c r="K748" s="3"/>
      <c r="L748" s="3"/>
      <c r="M748" s="147"/>
    </row>
    <row r="749" spans="1:13" s="6" customFormat="1" ht="16.5" customHeight="1">
      <c r="A749" s="2"/>
      <c r="B749" s="3"/>
      <c r="C749" s="3"/>
      <c r="D749" s="19"/>
      <c r="E749" s="28"/>
      <c r="F749" s="3"/>
      <c r="G749" s="2"/>
      <c r="H749" s="2"/>
      <c r="I749" s="3"/>
      <c r="J749" s="3"/>
      <c r="K749" s="3"/>
      <c r="L749" s="3"/>
      <c r="M749" s="147"/>
    </row>
    <row r="750" spans="1:13" s="6" customFormat="1" ht="16.5" customHeight="1">
      <c r="A750" s="2"/>
      <c r="B750" s="3"/>
      <c r="C750" s="3"/>
      <c r="D750" s="19"/>
      <c r="E750" s="28"/>
      <c r="F750" s="3"/>
      <c r="G750" s="2"/>
      <c r="H750" s="2"/>
      <c r="I750" s="3"/>
      <c r="J750" s="3"/>
      <c r="K750" s="3"/>
      <c r="L750" s="3"/>
      <c r="M750" s="147"/>
    </row>
    <row r="751" spans="1:13" s="6" customFormat="1" ht="16.5" customHeight="1">
      <c r="A751" s="2"/>
      <c r="B751" s="3"/>
      <c r="C751" s="3"/>
      <c r="D751" s="19"/>
      <c r="E751" s="28"/>
      <c r="F751" s="3"/>
      <c r="G751" s="2"/>
      <c r="H751" s="2"/>
      <c r="I751" s="3"/>
      <c r="J751" s="3"/>
      <c r="K751" s="3"/>
      <c r="L751" s="3"/>
      <c r="M751" s="147"/>
    </row>
    <row r="752" spans="1:13" s="6" customFormat="1" ht="16.5" customHeight="1">
      <c r="A752" s="2"/>
      <c r="B752" s="3"/>
      <c r="C752" s="3"/>
      <c r="D752" s="19"/>
      <c r="E752" s="28"/>
      <c r="F752" s="3"/>
      <c r="G752" s="2"/>
      <c r="H752" s="2"/>
      <c r="I752" s="3"/>
      <c r="J752" s="3"/>
      <c r="K752" s="3"/>
      <c r="L752" s="3"/>
      <c r="M752" s="147"/>
    </row>
    <row r="753" spans="1:13" s="6" customFormat="1" ht="16.5" customHeight="1">
      <c r="A753" s="2"/>
      <c r="B753" s="3"/>
      <c r="C753" s="3"/>
      <c r="D753" s="19"/>
      <c r="E753" s="28"/>
      <c r="F753" s="3"/>
      <c r="G753" s="2"/>
      <c r="H753" s="2"/>
      <c r="I753" s="3"/>
      <c r="J753" s="3"/>
      <c r="K753" s="3"/>
      <c r="L753" s="3"/>
      <c r="M753" s="147"/>
    </row>
    <row r="754" spans="1:13" s="1" customFormat="1" ht="16.5" customHeight="1">
      <c r="A754" s="2"/>
      <c r="B754" s="3"/>
      <c r="C754" s="3"/>
      <c r="D754" s="19"/>
      <c r="E754" s="28"/>
      <c r="F754" s="3"/>
      <c r="G754" s="2"/>
      <c r="H754" s="2"/>
      <c r="I754" s="3"/>
      <c r="J754" s="3"/>
      <c r="K754" s="3"/>
      <c r="L754" s="3"/>
      <c r="M754" s="147"/>
    </row>
    <row r="755" spans="1:13" s="6" customFormat="1" ht="16.5" customHeight="1">
      <c r="A755" s="2"/>
      <c r="B755" s="3"/>
      <c r="C755" s="3"/>
      <c r="D755" s="19"/>
      <c r="E755" s="28"/>
      <c r="F755" s="3"/>
      <c r="G755" s="2"/>
      <c r="H755" s="2"/>
      <c r="I755" s="3"/>
      <c r="J755" s="3"/>
      <c r="K755" s="3"/>
      <c r="L755" s="3"/>
      <c r="M755" s="147"/>
    </row>
    <row r="756" spans="1:13" s="6" customFormat="1" ht="16.5" customHeight="1">
      <c r="A756" s="2"/>
      <c r="B756" s="3"/>
      <c r="C756" s="3"/>
      <c r="D756" s="19"/>
      <c r="E756" s="28"/>
      <c r="F756" s="3"/>
      <c r="G756" s="2"/>
      <c r="H756" s="2"/>
      <c r="I756" s="3"/>
      <c r="J756" s="3"/>
      <c r="K756" s="3"/>
      <c r="L756" s="3"/>
      <c r="M756" s="147"/>
    </row>
    <row r="757" spans="1:13" s="6" customFormat="1" ht="16.5" customHeight="1">
      <c r="A757" s="2"/>
      <c r="B757" s="3"/>
      <c r="C757" s="3"/>
      <c r="D757" s="19"/>
      <c r="E757" s="28"/>
      <c r="F757" s="3"/>
      <c r="G757" s="2"/>
      <c r="H757" s="2"/>
      <c r="I757" s="3"/>
      <c r="J757" s="3"/>
      <c r="K757" s="3"/>
      <c r="L757" s="3"/>
      <c r="M757" s="147"/>
    </row>
    <row r="758" spans="1:13" s="6" customFormat="1" ht="16.5" customHeight="1">
      <c r="A758" s="2"/>
      <c r="B758" s="3"/>
      <c r="C758" s="3"/>
      <c r="D758" s="19"/>
      <c r="E758" s="28"/>
      <c r="F758" s="3"/>
      <c r="G758" s="2"/>
      <c r="H758" s="2"/>
      <c r="I758" s="3"/>
      <c r="J758" s="3"/>
      <c r="K758" s="3"/>
      <c r="L758" s="3"/>
      <c r="M758" s="147"/>
    </row>
    <row r="759" spans="1:13" s="6" customFormat="1" ht="16.5" customHeight="1">
      <c r="A759" s="2"/>
      <c r="B759" s="3"/>
      <c r="C759" s="3"/>
      <c r="D759" s="19"/>
      <c r="E759" s="28"/>
      <c r="F759" s="3"/>
      <c r="G759" s="2"/>
      <c r="H759" s="2"/>
      <c r="I759" s="3"/>
      <c r="J759" s="3"/>
      <c r="K759" s="3"/>
      <c r="L759" s="3"/>
      <c r="M759" s="147"/>
    </row>
    <row r="760" spans="1:13" s="6" customFormat="1" ht="16.5" customHeight="1">
      <c r="A760" s="2"/>
      <c r="B760" s="3"/>
      <c r="C760" s="3"/>
      <c r="D760" s="19"/>
      <c r="E760" s="28"/>
      <c r="F760" s="3"/>
      <c r="G760" s="2"/>
      <c r="H760" s="2"/>
      <c r="I760" s="3"/>
      <c r="J760" s="3"/>
      <c r="K760" s="3"/>
      <c r="L760" s="3"/>
      <c r="M760" s="147"/>
    </row>
    <row r="761" spans="1:13" s="6" customFormat="1" ht="16.5" customHeight="1">
      <c r="A761" s="2"/>
      <c r="B761" s="3"/>
      <c r="C761" s="3"/>
      <c r="D761" s="19"/>
      <c r="E761" s="28"/>
      <c r="F761" s="3"/>
      <c r="G761" s="2"/>
      <c r="H761" s="2"/>
      <c r="I761" s="3"/>
      <c r="J761" s="3"/>
      <c r="K761" s="3"/>
      <c r="L761" s="3"/>
      <c r="M761" s="147"/>
    </row>
    <row r="762" spans="1:13" s="6" customFormat="1" ht="16.5" customHeight="1">
      <c r="A762" s="2"/>
      <c r="B762" s="3"/>
      <c r="C762" s="3"/>
      <c r="D762" s="19"/>
      <c r="E762" s="28"/>
      <c r="F762" s="3"/>
      <c r="G762" s="2"/>
      <c r="H762" s="2"/>
      <c r="I762" s="3"/>
      <c r="J762" s="3"/>
      <c r="K762" s="3"/>
      <c r="L762" s="3"/>
      <c r="M762" s="147"/>
    </row>
    <row r="763" spans="1:13" s="6" customFormat="1" ht="16.5" customHeight="1">
      <c r="A763" s="2"/>
      <c r="B763" s="3"/>
      <c r="C763" s="3"/>
      <c r="D763" s="19"/>
      <c r="E763" s="28"/>
      <c r="F763" s="3"/>
      <c r="G763" s="2"/>
      <c r="H763" s="2"/>
      <c r="I763" s="3"/>
      <c r="J763" s="3"/>
      <c r="K763" s="3"/>
      <c r="L763" s="3"/>
      <c r="M763" s="147"/>
    </row>
    <row r="764" spans="1:13" s="6" customFormat="1" ht="16.5" customHeight="1">
      <c r="A764" s="2"/>
      <c r="B764" s="3"/>
      <c r="C764" s="3"/>
      <c r="D764" s="19"/>
      <c r="E764" s="28"/>
      <c r="F764" s="3"/>
      <c r="G764" s="2"/>
      <c r="H764" s="2"/>
      <c r="I764" s="3"/>
      <c r="J764" s="3"/>
      <c r="K764" s="3"/>
      <c r="L764" s="3"/>
      <c r="M764" s="147"/>
    </row>
    <row r="765" spans="1:13" s="6" customFormat="1" ht="16.5" customHeight="1">
      <c r="A765" s="2"/>
      <c r="B765" s="3"/>
      <c r="C765" s="3"/>
      <c r="D765" s="19"/>
      <c r="E765" s="28"/>
      <c r="F765" s="3"/>
      <c r="G765" s="2"/>
      <c r="H765" s="2"/>
      <c r="I765" s="3"/>
      <c r="J765" s="3"/>
      <c r="K765" s="3"/>
      <c r="L765" s="3"/>
      <c r="M765" s="147"/>
    </row>
    <row r="766" spans="1:13" s="6" customFormat="1" ht="16.5" customHeight="1">
      <c r="A766" s="2"/>
      <c r="B766" s="3"/>
      <c r="C766" s="3"/>
      <c r="D766" s="19"/>
      <c r="E766" s="28"/>
      <c r="F766" s="3"/>
      <c r="G766" s="2"/>
      <c r="H766" s="2"/>
      <c r="I766" s="3"/>
      <c r="J766" s="3"/>
      <c r="K766" s="3"/>
      <c r="L766" s="3"/>
      <c r="M766" s="147"/>
    </row>
    <row r="767" spans="1:13" s="6" customFormat="1" ht="16.5" customHeight="1">
      <c r="A767" s="2"/>
      <c r="B767" s="3"/>
      <c r="C767" s="3"/>
      <c r="D767" s="19"/>
      <c r="E767" s="28"/>
      <c r="F767" s="3"/>
      <c r="G767" s="2"/>
      <c r="H767" s="2"/>
      <c r="I767" s="3"/>
      <c r="J767" s="3"/>
      <c r="K767" s="3"/>
      <c r="L767" s="3"/>
      <c r="M767" s="147"/>
    </row>
    <row r="768" spans="1:13" s="6" customFormat="1" ht="16.5" customHeight="1">
      <c r="A768" s="2"/>
      <c r="B768" s="3"/>
      <c r="C768" s="3"/>
      <c r="D768" s="19"/>
      <c r="E768" s="28"/>
      <c r="F768" s="3"/>
      <c r="G768" s="2"/>
      <c r="H768" s="2"/>
      <c r="I768" s="3"/>
      <c r="J768" s="3"/>
      <c r="K768" s="3"/>
      <c r="L768" s="3"/>
      <c r="M768" s="147"/>
    </row>
    <row r="769" spans="1:13" s="6" customFormat="1" ht="16.5" customHeight="1">
      <c r="A769" s="2"/>
      <c r="B769" s="3"/>
      <c r="C769" s="3"/>
      <c r="D769" s="19"/>
      <c r="E769" s="28"/>
      <c r="F769" s="3"/>
      <c r="G769" s="2"/>
      <c r="H769" s="2"/>
      <c r="I769" s="3"/>
      <c r="J769" s="3"/>
      <c r="K769" s="3"/>
      <c r="L769" s="3"/>
      <c r="M769" s="147"/>
    </row>
    <row r="770" spans="1:13" s="6" customFormat="1" ht="16.5" customHeight="1">
      <c r="A770" s="2"/>
      <c r="B770" s="3"/>
      <c r="C770" s="3"/>
      <c r="D770" s="19"/>
      <c r="E770" s="28"/>
      <c r="F770" s="3"/>
      <c r="G770" s="2"/>
      <c r="H770" s="2"/>
      <c r="I770" s="3"/>
      <c r="J770" s="3"/>
      <c r="K770" s="3"/>
      <c r="L770" s="3"/>
      <c r="M770" s="147"/>
    </row>
    <row r="771" spans="1:13" s="6" customFormat="1" ht="16.5" customHeight="1">
      <c r="A771" s="2"/>
      <c r="B771" s="3"/>
      <c r="C771" s="3"/>
      <c r="D771" s="19"/>
      <c r="E771" s="28"/>
      <c r="F771" s="3"/>
      <c r="G771" s="2"/>
      <c r="H771" s="2"/>
      <c r="I771" s="3"/>
      <c r="J771" s="3"/>
      <c r="K771" s="3"/>
      <c r="L771" s="3"/>
      <c r="M771" s="147"/>
    </row>
    <row r="772" spans="1:13" s="6" customFormat="1" ht="16.5" customHeight="1">
      <c r="A772" s="2"/>
      <c r="B772" s="3"/>
      <c r="C772" s="3"/>
      <c r="D772" s="19"/>
      <c r="E772" s="28"/>
      <c r="F772" s="3"/>
      <c r="G772" s="2"/>
      <c r="H772" s="2"/>
      <c r="I772" s="3"/>
      <c r="J772" s="3"/>
      <c r="K772" s="3"/>
      <c r="L772" s="3"/>
      <c r="M772" s="147"/>
    </row>
    <row r="773" spans="1:13" s="6" customFormat="1" ht="16.5" customHeight="1">
      <c r="A773" s="2"/>
      <c r="B773" s="3"/>
      <c r="C773" s="3"/>
      <c r="D773" s="19"/>
      <c r="E773" s="28"/>
      <c r="F773" s="3"/>
      <c r="G773" s="2"/>
      <c r="H773" s="2"/>
      <c r="I773" s="3"/>
      <c r="J773" s="3"/>
      <c r="K773" s="3"/>
      <c r="L773" s="3"/>
      <c r="M773" s="147"/>
    </row>
    <row r="774" spans="1:13" s="6" customFormat="1" ht="16.5" customHeight="1">
      <c r="A774" s="2"/>
      <c r="B774" s="3"/>
      <c r="C774" s="3"/>
      <c r="D774" s="19"/>
      <c r="E774" s="28"/>
      <c r="F774" s="3"/>
      <c r="G774" s="2"/>
      <c r="H774" s="2"/>
      <c r="I774" s="3"/>
      <c r="J774" s="3"/>
      <c r="K774" s="3"/>
      <c r="L774" s="3"/>
      <c r="M774" s="147"/>
    </row>
    <row r="775" spans="1:13" s="6" customFormat="1" ht="16.5" customHeight="1">
      <c r="A775" s="2"/>
      <c r="B775" s="3"/>
      <c r="C775" s="3"/>
      <c r="D775" s="19"/>
      <c r="E775" s="28"/>
      <c r="F775" s="3"/>
      <c r="G775" s="2"/>
      <c r="H775" s="2"/>
      <c r="I775" s="3"/>
      <c r="J775" s="3"/>
      <c r="K775" s="3"/>
      <c r="L775" s="3"/>
      <c r="M775" s="147"/>
    </row>
    <row r="776" spans="1:13" s="6" customFormat="1" ht="16.5" customHeight="1">
      <c r="A776" s="2"/>
      <c r="B776" s="3"/>
      <c r="C776" s="3"/>
      <c r="D776" s="19"/>
      <c r="E776" s="28"/>
      <c r="F776" s="3"/>
      <c r="G776" s="2"/>
      <c r="H776" s="2"/>
      <c r="I776" s="3"/>
      <c r="J776" s="3"/>
      <c r="K776" s="3"/>
      <c r="L776" s="3"/>
      <c r="M776" s="147"/>
    </row>
    <row r="777" spans="1:13" s="6" customFormat="1" ht="16.5" customHeight="1">
      <c r="A777" s="2"/>
      <c r="B777" s="3"/>
      <c r="C777" s="3"/>
      <c r="D777" s="19"/>
      <c r="E777" s="28"/>
      <c r="F777" s="3"/>
      <c r="G777" s="2"/>
      <c r="H777" s="2"/>
      <c r="I777" s="3"/>
      <c r="J777" s="3"/>
      <c r="K777" s="3"/>
      <c r="L777" s="3"/>
      <c r="M777" s="147"/>
    </row>
    <row r="778" spans="1:13" s="6" customFormat="1" ht="16.5" customHeight="1">
      <c r="A778" s="2"/>
      <c r="B778" s="3"/>
      <c r="C778" s="3"/>
      <c r="D778" s="19"/>
      <c r="E778" s="28"/>
      <c r="F778" s="3"/>
      <c r="G778" s="2"/>
      <c r="H778" s="2"/>
      <c r="I778" s="3"/>
      <c r="J778" s="3"/>
      <c r="K778" s="3"/>
      <c r="L778" s="3"/>
      <c r="M778" s="147"/>
    </row>
    <row r="779" spans="1:13" s="6" customFormat="1" ht="16.5" customHeight="1">
      <c r="A779" s="2"/>
      <c r="B779" s="3"/>
      <c r="C779" s="3"/>
      <c r="D779" s="19"/>
      <c r="E779" s="28"/>
      <c r="F779" s="3"/>
      <c r="G779" s="2"/>
      <c r="H779" s="2"/>
      <c r="I779" s="3"/>
      <c r="J779" s="3"/>
      <c r="K779" s="3"/>
      <c r="L779" s="3"/>
      <c r="M779" s="147"/>
    </row>
    <row r="780" spans="1:13" s="6" customFormat="1" ht="16.5" customHeight="1">
      <c r="A780" s="2"/>
      <c r="B780" s="3"/>
      <c r="C780" s="3"/>
      <c r="D780" s="19"/>
      <c r="E780" s="28"/>
      <c r="F780" s="3"/>
      <c r="G780" s="2"/>
      <c r="H780" s="2"/>
      <c r="I780" s="3"/>
      <c r="J780" s="3"/>
      <c r="K780" s="3"/>
      <c r="L780" s="3"/>
      <c r="M780" s="147"/>
    </row>
    <row r="781" spans="1:13" s="6" customFormat="1" ht="16.5" customHeight="1">
      <c r="A781" s="2"/>
      <c r="B781" s="3"/>
      <c r="C781" s="3"/>
      <c r="D781" s="19"/>
      <c r="E781" s="28"/>
      <c r="F781" s="3"/>
      <c r="G781" s="2"/>
      <c r="H781" s="2"/>
      <c r="I781" s="3"/>
      <c r="J781" s="3"/>
      <c r="K781" s="3"/>
      <c r="L781" s="3"/>
      <c r="M781" s="147"/>
    </row>
    <row r="782" spans="1:13" s="6" customFormat="1" ht="16.5" customHeight="1">
      <c r="A782" s="2"/>
      <c r="B782" s="3"/>
      <c r="C782" s="3"/>
      <c r="D782" s="19"/>
      <c r="E782" s="28"/>
      <c r="F782" s="3"/>
      <c r="G782" s="2"/>
      <c r="H782" s="2"/>
      <c r="I782" s="3"/>
      <c r="J782" s="3"/>
      <c r="K782" s="3"/>
      <c r="L782" s="3"/>
      <c r="M782" s="147"/>
    </row>
    <row r="783" spans="1:13" s="6" customFormat="1" ht="16.5" customHeight="1">
      <c r="A783" s="2"/>
      <c r="B783" s="3"/>
      <c r="C783" s="3"/>
      <c r="D783" s="19"/>
      <c r="E783" s="28"/>
      <c r="F783" s="3"/>
      <c r="G783" s="2"/>
      <c r="H783" s="2"/>
      <c r="I783" s="3"/>
      <c r="J783" s="3"/>
      <c r="K783" s="3"/>
      <c r="L783" s="3"/>
      <c r="M783" s="147"/>
    </row>
    <row r="784" spans="1:13" s="6" customFormat="1" ht="16.5" customHeight="1">
      <c r="A784" s="2"/>
      <c r="B784" s="3"/>
      <c r="C784" s="3"/>
      <c r="D784" s="19"/>
      <c r="E784" s="28"/>
      <c r="F784" s="3"/>
      <c r="G784" s="2"/>
      <c r="H784" s="2"/>
      <c r="I784" s="3"/>
      <c r="J784" s="3"/>
      <c r="K784" s="3"/>
      <c r="L784" s="3"/>
      <c r="M784" s="147"/>
    </row>
    <row r="785" spans="1:13" s="6" customFormat="1" ht="16.5" customHeight="1">
      <c r="A785" s="2"/>
      <c r="B785" s="3"/>
      <c r="C785" s="3"/>
      <c r="D785" s="19"/>
      <c r="E785" s="28"/>
      <c r="F785" s="3"/>
      <c r="G785" s="2"/>
      <c r="H785" s="2"/>
      <c r="I785" s="3"/>
      <c r="J785" s="3"/>
      <c r="K785" s="3"/>
      <c r="L785" s="3"/>
      <c r="M785" s="147"/>
    </row>
    <row r="786" spans="1:13" s="6" customFormat="1" ht="16.5" customHeight="1">
      <c r="A786" s="2"/>
      <c r="B786" s="3"/>
      <c r="C786" s="3"/>
      <c r="D786" s="19"/>
      <c r="E786" s="28"/>
      <c r="F786" s="3"/>
      <c r="G786" s="2"/>
      <c r="H786" s="2"/>
      <c r="I786" s="3"/>
      <c r="J786" s="3"/>
      <c r="K786" s="3"/>
      <c r="L786" s="3"/>
      <c r="M786" s="147"/>
    </row>
    <row r="787" spans="1:13" s="6" customFormat="1" ht="16.5" customHeight="1">
      <c r="A787" s="2"/>
      <c r="B787" s="3"/>
      <c r="C787" s="3"/>
      <c r="D787" s="19"/>
      <c r="E787" s="28"/>
      <c r="F787" s="3"/>
      <c r="G787" s="2"/>
      <c r="H787" s="2"/>
      <c r="I787" s="3"/>
      <c r="J787" s="3"/>
      <c r="K787" s="3"/>
      <c r="L787" s="3"/>
      <c r="M787" s="147"/>
    </row>
    <row r="788" spans="1:13" s="6" customFormat="1" ht="16.5" customHeight="1">
      <c r="A788" s="2"/>
      <c r="B788" s="3"/>
      <c r="C788" s="3"/>
      <c r="D788" s="19"/>
      <c r="E788" s="28"/>
      <c r="F788" s="3"/>
      <c r="G788" s="2"/>
      <c r="H788" s="2"/>
      <c r="I788" s="3"/>
      <c r="J788" s="3"/>
      <c r="K788" s="3"/>
      <c r="L788" s="3"/>
      <c r="M788" s="147"/>
    </row>
    <row r="789" spans="1:13" s="6" customFormat="1" ht="16.5" customHeight="1">
      <c r="A789" s="2"/>
      <c r="B789" s="3"/>
      <c r="C789" s="3"/>
      <c r="D789" s="19"/>
      <c r="E789" s="28"/>
      <c r="F789" s="3"/>
      <c r="G789" s="2"/>
      <c r="H789" s="2"/>
      <c r="I789" s="3"/>
      <c r="J789" s="3"/>
      <c r="K789" s="3"/>
      <c r="L789" s="3"/>
      <c r="M789" s="147"/>
    </row>
    <row r="790" spans="1:13" s="6" customFormat="1" ht="16.5" customHeight="1">
      <c r="A790" s="2"/>
      <c r="B790" s="3"/>
      <c r="C790" s="3"/>
      <c r="D790" s="19"/>
      <c r="E790" s="28"/>
      <c r="F790" s="3"/>
      <c r="G790" s="2"/>
      <c r="H790" s="2"/>
      <c r="I790" s="3"/>
      <c r="J790" s="3"/>
      <c r="K790" s="3"/>
      <c r="L790" s="3"/>
      <c r="M790" s="147"/>
    </row>
    <row r="791" spans="1:13" s="6" customFormat="1" ht="16.5" customHeight="1">
      <c r="A791" s="2"/>
      <c r="B791" s="3"/>
      <c r="C791" s="3"/>
      <c r="D791" s="19"/>
      <c r="E791" s="28"/>
      <c r="F791" s="3"/>
      <c r="G791" s="2"/>
      <c r="H791" s="2"/>
      <c r="I791" s="3"/>
      <c r="J791" s="3"/>
      <c r="K791" s="3"/>
      <c r="L791" s="3"/>
      <c r="M791" s="147"/>
    </row>
    <row r="792" spans="1:13" s="6" customFormat="1" ht="16.5" customHeight="1">
      <c r="A792" s="2"/>
      <c r="B792" s="3"/>
      <c r="C792" s="3"/>
      <c r="D792" s="19"/>
      <c r="E792" s="28"/>
      <c r="F792" s="3"/>
      <c r="G792" s="2"/>
      <c r="H792" s="2"/>
      <c r="I792" s="3"/>
      <c r="J792" s="3"/>
      <c r="K792" s="3"/>
      <c r="L792" s="3"/>
      <c r="M792" s="147"/>
    </row>
    <row r="793" spans="1:13" s="6" customFormat="1" ht="16.5" customHeight="1">
      <c r="A793" s="2"/>
      <c r="B793" s="3"/>
      <c r="C793" s="3"/>
      <c r="D793" s="19"/>
      <c r="E793" s="28"/>
      <c r="F793" s="3"/>
      <c r="G793" s="2"/>
      <c r="H793" s="2"/>
      <c r="I793" s="3"/>
      <c r="J793" s="3"/>
      <c r="K793" s="3"/>
      <c r="L793" s="3"/>
      <c r="M793" s="147"/>
    </row>
    <row r="794" spans="1:13" s="6" customFormat="1" ht="16.5" customHeight="1">
      <c r="A794" s="2"/>
      <c r="B794" s="3"/>
      <c r="C794" s="3"/>
      <c r="D794" s="19"/>
      <c r="E794" s="28"/>
      <c r="F794" s="3"/>
      <c r="G794" s="2"/>
      <c r="H794" s="2"/>
      <c r="I794" s="3"/>
      <c r="J794" s="3"/>
      <c r="K794" s="3"/>
      <c r="L794" s="3"/>
      <c r="M794" s="147"/>
    </row>
    <row r="795" spans="1:13" s="6" customFormat="1" ht="16.5" customHeight="1">
      <c r="A795" s="2"/>
      <c r="B795" s="3"/>
      <c r="C795" s="3"/>
      <c r="D795" s="19"/>
      <c r="E795" s="28"/>
      <c r="F795" s="3"/>
      <c r="G795" s="2"/>
      <c r="H795" s="2"/>
      <c r="I795" s="3"/>
      <c r="J795" s="3"/>
      <c r="K795" s="3"/>
      <c r="L795" s="3"/>
      <c r="M795" s="147"/>
    </row>
    <row r="796" spans="1:13" s="6" customFormat="1" ht="16.5" customHeight="1">
      <c r="A796" s="2"/>
      <c r="B796" s="3"/>
      <c r="C796" s="3"/>
      <c r="D796" s="19"/>
      <c r="E796" s="28"/>
      <c r="F796" s="3"/>
      <c r="G796" s="2"/>
      <c r="H796" s="2"/>
      <c r="I796" s="3"/>
      <c r="J796" s="3"/>
      <c r="K796" s="3"/>
      <c r="L796" s="3"/>
      <c r="M796" s="147"/>
    </row>
    <row r="797" spans="1:13" s="6" customFormat="1" ht="16.5" customHeight="1">
      <c r="A797" s="2"/>
      <c r="B797" s="3"/>
      <c r="C797" s="3"/>
      <c r="D797" s="19"/>
      <c r="E797" s="28"/>
      <c r="F797" s="3"/>
      <c r="G797" s="2"/>
      <c r="H797" s="2"/>
      <c r="I797" s="3"/>
      <c r="J797" s="3"/>
      <c r="K797" s="3"/>
      <c r="L797" s="3"/>
      <c r="M797" s="147"/>
    </row>
    <row r="798" spans="1:13" s="6" customFormat="1" ht="16.5" customHeight="1">
      <c r="A798" s="2"/>
      <c r="B798" s="3"/>
      <c r="C798" s="3"/>
      <c r="D798" s="19"/>
      <c r="E798" s="28"/>
      <c r="F798" s="3"/>
      <c r="G798" s="2"/>
      <c r="H798" s="2"/>
      <c r="I798" s="3"/>
      <c r="J798" s="3"/>
      <c r="K798" s="3"/>
      <c r="L798" s="3"/>
      <c r="M798" s="147"/>
    </row>
    <row r="799" spans="1:13" s="8" customFormat="1" ht="15.75" customHeight="1">
      <c r="A799" s="2"/>
      <c r="B799" s="3"/>
      <c r="C799" s="3"/>
      <c r="D799" s="19"/>
      <c r="E799" s="28"/>
      <c r="F799" s="3"/>
      <c r="G799" s="2"/>
      <c r="H799" s="2"/>
      <c r="I799" s="3"/>
      <c r="J799" s="3"/>
      <c r="K799" s="3"/>
      <c r="L799" s="3"/>
      <c r="M799" s="147"/>
    </row>
    <row r="800" spans="1:13" s="8" customFormat="1" ht="15.75" customHeight="1">
      <c r="A800" s="2"/>
      <c r="B800" s="3"/>
      <c r="C800" s="3"/>
      <c r="D800" s="19"/>
      <c r="E800" s="28"/>
      <c r="F800" s="3"/>
      <c r="G800" s="2"/>
      <c r="H800" s="2"/>
      <c r="I800" s="3"/>
      <c r="J800" s="3"/>
      <c r="K800" s="3"/>
      <c r="L800" s="3"/>
      <c r="M800" s="147"/>
    </row>
    <row r="801" spans="1:13" s="8" customFormat="1" ht="15.75" customHeight="1">
      <c r="A801" s="2"/>
      <c r="B801" s="3"/>
      <c r="C801" s="3"/>
      <c r="D801" s="19"/>
      <c r="E801" s="28"/>
      <c r="F801" s="3"/>
      <c r="G801" s="2"/>
      <c r="H801" s="2"/>
      <c r="I801" s="3"/>
      <c r="J801" s="3"/>
      <c r="K801" s="3"/>
      <c r="L801" s="3"/>
      <c r="M801" s="147"/>
    </row>
    <row r="802" spans="1:13" s="6" customFormat="1" ht="9" customHeight="1">
      <c r="A802" s="2"/>
      <c r="B802" s="3"/>
      <c r="C802" s="3"/>
      <c r="D802" s="19"/>
      <c r="E802" s="28"/>
      <c r="F802" s="3"/>
      <c r="G802" s="2"/>
      <c r="H802" s="2"/>
      <c r="I802" s="3"/>
      <c r="J802" s="3"/>
      <c r="K802" s="3"/>
      <c r="L802" s="3"/>
      <c r="M802" s="147"/>
    </row>
    <row r="803" spans="1:13" s="6" customFormat="1" ht="54.75" customHeight="1">
      <c r="A803" s="2"/>
      <c r="B803" s="3"/>
      <c r="C803" s="3"/>
      <c r="D803" s="19"/>
      <c r="E803" s="28"/>
      <c r="F803" s="3"/>
      <c r="G803" s="2"/>
      <c r="H803" s="2"/>
      <c r="I803" s="3"/>
      <c r="J803" s="3"/>
      <c r="K803" s="3"/>
      <c r="L803" s="3"/>
      <c r="M803" s="147"/>
    </row>
    <row r="804" spans="1:13" s="6" customFormat="1" ht="63" customHeight="1">
      <c r="A804" s="2"/>
      <c r="B804" s="3"/>
      <c r="C804" s="3"/>
      <c r="D804" s="19"/>
      <c r="E804" s="28"/>
      <c r="F804" s="3"/>
      <c r="G804" s="2"/>
      <c r="H804" s="2"/>
      <c r="I804" s="3"/>
      <c r="J804" s="3"/>
      <c r="K804" s="3"/>
      <c r="L804" s="3"/>
      <c r="M804" s="147"/>
    </row>
    <row r="805" spans="1:13" s="6" customFormat="1" ht="16.5" customHeight="1">
      <c r="A805" s="2"/>
      <c r="B805" s="3"/>
      <c r="C805" s="3"/>
      <c r="D805" s="19"/>
      <c r="E805" s="28"/>
      <c r="F805" s="3"/>
      <c r="G805" s="2"/>
      <c r="H805" s="2"/>
      <c r="I805" s="3"/>
      <c r="J805" s="3"/>
      <c r="K805" s="3"/>
      <c r="L805" s="3"/>
      <c r="M805" s="147"/>
    </row>
    <row r="806" spans="1:13" s="5" customFormat="1" ht="16.5" customHeight="1">
      <c r="A806" s="2"/>
      <c r="B806" s="3"/>
      <c r="C806" s="3"/>
      <c r="D806" s="19"/>
      <c r="E806" s="28"/>
      <c r="F806" s="3"/>
      <c r="G806" s="2"/>
      <c r="H806" s="2"/>
      <c r="I806" s="3"/>
      <c r="J806" s="3"/>
      <c r="K806" s="3"/>
      <c r="L806" s="3"/>
      <c r="M806" s="147"/>
    </row>
    <row r="807" spans="1:13" s="6" customFormat="1" ht="16.5" customHeight="1">
      <c r="A807" s="2"/>
      <c r="B807" s="3"/>
      <c r="C807" s="3"/>
      <c r="D807" s="19"/>
      <c r="E807" s="28"/>
      <c r="F807" s="3"/>
      <c r="G807" s="2"/>
      <c r="H807" s="2"/>
      <c r="I807" s="3"/>
      <c r="J807" s="3"/>
      <c r="K807" s="3"/>
      <c r="L807" s="3"/>
      <c r="M807" s="147"/>
    </row>
    <row r="808" spans="1:13" s="5" customFormat="1" ht="16.5" customHeight="1">
      <c r="A808" s="2"/>
      <c r="B808" s="3"/>
      <c r="C808" s="3"/>
      <c r="D808" s="19"/>
      <c r="E808" s="28"/>
      <c r="F808" s="3"/>
      <c r="G808" s="2"/>
      <c r="H808" s="2"/>
      <c r="I808" s="3"/>
      <c r="J808" s="3"/>
      <c r="K808" s="3"/>
      <c r="L808" s="3"/>
      <c r="M808" s="147"/>
    </row>
    <row r="809" spans="1:13" s="5" customFormat="1" ht="16.5" customHeight="1">
      <c r="A809" s="2"/>
      <c r="B809" s="3"/>
      <c r="C809" s="3"/>
      <c r="D809" s="19"/>
      <c r="E809" s="28"/>
      <c r="F809" s="3"/>
      <c r="G809" s="2"/>
      <c r="H809" s="2"/>
      <c r="I809" s="3"/>
      <c r="J809" s="3"/>
      <c r="K809" s="3"/>
      <c r="L809" s="3"/>
      <c r="M809" s="147"/>
    </row>
    <row r="810" spans="1:13" s="5" customFormat="1" ht="16.5" customHeight="1">
      <c r="A810" s="2"/>
      <c r="B810" s="3"/>
      <c r="C810" s="3"/>
      <c r="D810" s="19"/>
      <c r="E810" s="28"/>
      <c r="F810" s="3"/>
      <c r="G810" s="2"/>
      <c r="H810" s="2"/>
      <c r="I810" s="3"/>
      <c r="J810" s="3"/>
      <c r="K810" s="3"/>
      <c r="L810" s="3"/>
      <c r="M810" s="147"/>
    </row>
    <row r="811" spans="1:13" s="5" customFormat="1" ht="16.5" customHeight="1">
      <c r="A811" s="2"/>
      <c r="B811" s="3"/>
      <c r="C811" s="3"/>
      <c r="D811" s="19"/>
      <c r="E811" s="28"/>
      <c r="F811" s="3"/>
      <c r="G811" s="2"/>
      <c r="H811" s="2"/>
      <c r="I811" s="3"/>
      <c r="J811" s="3"/>
      <c r="K811" s="3"/>
      <c r="L811" s="3"/>
      <c r="M811" s="147"/>
    </row>
    <row r="812" spans="1:13" s="5" customFormat="1" ht="16.5" customHeight="1">
      <c r="A812" s="2"/>
      <c r="B812" s="3"/>
      <c r="C812" s="3"/>
      <c r="D812" s="19"/>
      <c r="E812" s="28"/>
      <c r="F812" s="3"/>
      <c r="G812" s="2"/>
      <c r="H812" s="2"/>
      <c r="I812" s="3"/>
      <c r="J812" s="3"/>
      <c r="K812" s="3"/>
      <c r="L812" s="3"/>
      <c r="M812" s="147"/>
    </row>
    <row r="813" spans="1:13" s="5" customFormat="1" ht="16.5" customHeight="1">
      <c r="A813" s="2"/>
      <c r="B813" s="3"/>
      <c r="C813" s="3"/>
      <c r="D813" s="19"/>
      <c r="E813" s="28"/>
      <c r="F813" s="3"/>
      <c r="G813" s="2"/>
      <c r="H813" s="2"/>
      <c r="I813" s="3"/>
      <c r="J813" s="3"/>
      <c r="K813" s="3"/>
      <c r="L813" s="3"/>
      <c r="M813" s="147"/>
    </row>
    <row r="814" spans="1:13" s="5" customFormat="1" ht="16.5" customHeight="1">
      <c r="A814" s="2"/>
      <c r="B814" s="3"/>
      <c r="C814" s="3"/>
      <c r="D814" s="19"/>
      <c r="E814" s="28"/>
      <c r="F814" s="3"/>
      <c r="G814" s="2"/>
      <c r="H814" s="2"/>
      <c r="I814" s="3"/>
      <c r="J814" s="3"/>
      <c r="K814" s="3"/>
      <c r="L814" s="3"/>
      <c r="M814" s="147"/>
    </row>
    <row r="815" spans="1:13" s="9" customFormat="1" ht="16.5" customHeight="1">
      <c r="A815" s="2"/>
      <c r="B815" s="3"/>
      <c r="C815" s="3"/>
      <c r="D815" s="19"/>
      <c r="E815" s="28"/>
      <c r="F815" s="3"/>
      <c r="G815" s="2"/>
      <c r="H815" s="2"/>
      <c r="I815" s="3"/>
      <c r="J815" s="3"/>
      <c r="K815" s="3"/>
      <c r="L815" s="3"/>
      <c r="M815" s="147"/>
    </row>
    <row r="816" spans="1:13" s="5" customFormat="1" ht="16.5" customHeight="1">
      <c r="A816" s="2"/>
      <c r="B816" s="3"/>
      <c r="C816" s="3"/>
      <c r="D816" s="19"/>
      <c r="E816" s="28"/>
      <c r="F816" s="3"/>
      <c r="G816" s="2"/>
      <c r="H816" s="2"/>
      <c r="I816" s="3"/>
      <c r="J816" s="3"/>
      <c r="K816" s="3"/>
      <c r="L816" s="3"/>
      <c r="M816" s="147"/>
    </row>
    <row r="817" spans="1:13" s="5" customFormat="1" ht="16.5" customHeight="1">
      <c r="A817" s="2"/>
      <c r="B817" s="3"/>
      <c r="C817" s="3"/>
      <c r="D817" s="19"/>
      <c r="E817" s="28"/>
      <c r="F817" s="3"/>
      <c r="G817" s="2"/>
      <c r="H817" s="2"/>
      <c r="I817" s="3"/>
      <c r="J817" s="3"/>
      <c r="K817" s="3"/>
      <c r="L817" s="3"/>
      <c r="M817" s="147"/>
    </row>
    <row r="818" spans="1:13" s="4" customFormat="1" ht="17.25" customHeight="1">
      <c r="A818" s="2"/>
      <c r="B818" s="3"/>
      <c r="C818" s="3"/>
      <c r="D818" s="19"/>
      <c r="E818" s="28"/>
      <c r="F818" s="3"/>
      <c r="G818" s="2"/>
      <c r="H818" s="2"/>
      <c r="I818" s="3"/>
      <c r="J818" s="3"/>
      <c r="K818" s="3"/>
      <c r="L818" s="3"/>
      <c r="M818" s="147"/>
    </row>
    <row r="819" spans="1:13" s="4" customFormat="1" ht="17.25" customHeight="1">
      <c r="A819" s="2"/>
      <c r="B819" s="3"/>
      <c r="C819" s="3"/>
      <c r="D819" s="19"/>
      <c r="E819" s="28"/>
      <c r="F819" s="3"/>
      <c r="G819" s="2"/>
      <c r="H819" s="2"/>
      <c r="I819" s="3"/>
      <c r="J819" s="3"/>
      <c r="K819" s="3"/>
      <c r="L819" s="3"/>
      <c r="M819" s="147"/>
    </row>
    <row r="820" spans="1:13" s="4" customFormat="1" ht="17.25" customHeight="1">
      <c r="A820" s="2"/>
      <c r="B820" s="3"/>
      <c r="C820" s="3"/>
      <c r="D820" s="19"/>
      <c r="E820" s="28"/>
      <c r="F820" s="3"/>
      <c r="G820" s="2"/>
      <c r="H820" s="2"/>
      <c r="I820" s="3"/>
      <c r="J820" s="3"/>
      <c r="K820" s="3"/>
      <c r="L820" s="3"/>
      <c r="M820" s="147"/>
    </row>
    <row r="821" spans="1:13" s="4" customFormat="1" ht="17.25" customHeight="1">
      <c r="A821" s="2"/>
      <c r="B821" s="3"/>
      <c r="C821" s="3"/>
      <c r="D821" s="19"/>
      <c r="E821" s="28"/>
      <c r="F821" s="3"/>
      <c r="G821" s="2"/>
      <c r="H821" s="2"/>
      <c r="I821" s="3"/>
      <c r="J821" s="3"/>
      <c r="K821" s="3"/>
      <c r="L821" s="3"/>
      <c r="M821" s="147"/>
    </row>
    <row r="822" spans="1:13" s="4" customFormat="1" ht="17.25" customHeight="1">
      <c r="A822" s="2"/>
      <c r="B822" s="3"/>
      <c r="C822" s="3"/>
      <c r="D822" s="19"/>
      <c r="E822" s="28"/>
      <c r="F822" s="3"/>
      <c r="G822" s="2"/>
      <c r="H822" s="2"/>
      <c r="I822" s="3"/>
      <c r="J822" s="3"/>
      <c r="K822" s="3"/>
      <c r="L822" s="3"/>
      <c r="M822" s="147"/>
    </row>
    <row r="823" spans="1:13" s="4" customFormat="1" ht="17.25" customHeight="1">
      <c r="A823" s="2"/>
      <c r="B823" s="3"/>
      <c r="C823" s="3"/>
      <c r="D823" s="19"/>
      <c r="E823" s="28"/>
      <c r="F823" s="3"/>
      <c r="G823" s="2"/>
      <c r="H823" s="2"/>
      <c r="I823" s="3"/>
      <c r="J823" s="3"/>
      <c r="K823" s="3"/>
      <c r="L823" s="3"/>
      <c r="M823" s="147"/>
    </row>
    <row r="824" spans="1:13" s="4" customFormat="1" ht="17.25" customHeight="1">
      <c r="A824" s="2"/>
      <c r="B824" s="3"/>
      <c r="C824" s="3"/>
      <c r="D824" s="19"/>
      <c r="E824" s="28"/>
      <c r="F824" s="3"/>
      <c r="G824" s="2"/>
      <c r="H824" s="2"/>
      <c r="I824" s="3"/>
      <c r="J824" s="3"/>
      <c r="K824" s="3"/>
      <c r="L824" s="3"/>
      <c r="M824" s="147"/>
    </row>
    <row r="825" spans="1:13" s="4" customFormat="1" ht="17.25" customHeight="1">
      <c r="A825" s="2"/>
      <c r="B825" s="3"/>
      <c r="C825" s="3"/>
      <c r="D825" s="19"/>
      <c r="E825" s="28"/>
      <c r="F825" s="3"/>
      <c r="G825" s="2"/>
      <c r="H825" s="2"/>
      <c r="I825" s="3"/>
      <c r="J825" s="3"/>
      <c r="K825" s="3"/>
      <c r="L825" s="3"/>
      <c r="M825" s="147"/>
    </row>
    <row r="826" spans="1:13" s="4" customFormat="1" ht="17.25" customHeight="1">
      <c r="A826" s="2"/>
      <c r="B826" s="3"/>
      <c r="C826" s="3"/>
      <c r="D826" s="19"/>
      <c r="E826" s="28"/>
      <c r="F826" s="3"/>
      <c r="G826" s="2"/>
      <c r="H826" s="2"/>
      <c r="I826" s="3"/>
      <c r="J826" s="3"/>
      <c r="K826" s="3"/>
      <c r="L826" s="3"/>
      <c r="M826" s="147"/>
    </row>
    <row r="827" spans="1:13" s="4" customFormat="1" ht="17.25" customHeight="1">
      <c r="A827" s="2"/>
      <c r="B827" s="3"/>
      <c r="C827" s="3"/>
      <c r="D827" s="19"/>
      <c r="E827" s="28"/>
      <c r="F827" s="3"/>
      <c r="G827" s="2"/>
      <c r="H827" s="2"/>
      <c r="I827" s="3"/>
      <c r="J827" s="3"/>
      <c r="K827" s="3"/>
      <c r="L827" s="3"/>
      <c r="M827" s="147"/>
    </row>
    <row r="828" spans="1:13" s="4" customFormat="1" ht="17.25" customHeight="1">
      <c r="A828" s="2"/>
      <c r="B828" s="3"/>
      <c r="C828" s="3"/>
      <c r="D828" s="19"/>
      <c r="E828" s="28"/>
      <c r="F828" s="3"/>
      <c r="G828" s="2"/>
      <c r="H828" s="2"/>
      <c r="I828" s="3"/>
      <c r="J828" s="3"/>
      <c r="K828" s="3"/>
      <c r="L828" s="3"/>
      <c r="M828" s="147"/>
    </row>
    <row r="829" spans="1:13" s="4" customFormat="1" ht="17.25" customHeight="1">
      <c r="A829" s="2"/>
      <c r="B829" s="3"/>
      <c r="C829" s="3"/>
      <c r="D829" s="19"/>
      <c r="E829" s="28"/>
      <c r="F829" s="3"/>
      <c r="G829" s="2"/>
      <c r="H829" s="2"/>
      <c r="I829" s="3"/>
      <c r="J829" s="3"/>
      <c r="K829" s="3"/>
      <c r="L829" s="3"/>
      <c r="M829" s="147"/>
    </row>
    <row r="830" spans="1:13" s="4" customFormat="1" ht="17.25" customHeight="1">
      <c r="A830" s="2"/>
      <c r="B830" s="3"/>
      <c r="C830" s="3"/>
      <c r="D830" s="19"/>
      <c r="E830" s="28"/>
      <c r="F830" s="3"/>
      <c r="G830" s="2"/>
      <c r="H830" s="2"/>
      <c r="I830" s="3"/>
      <c r="J830" s="3"/>
      <c r="K830" s="3"/>
      <c r="L830" s="3"/>
      <c r="M830" s="147"/>
    </row>
    <row r="831" spans="1:13" s="4" customFormat="1" ht="17.25" customHeight="1">
      <c r="A831" s="2"/>
      <c r="B831" s="3"/>
      <c r="C831" s="3"/>
      <c r="D831" s="19"/>
      <c r="E831" s="28"/>
      <c r="F831" s="3"/>
      <c r="G831" s="2"/>
      <c r="H831" s="2"/>
      <c r="I831" s="3"/>
      <c r="J831" s="3"/>
      <c r="K831" s="3"/>
      <c r="L831" s="3"/>
      <c r="M831" s="147"/>
    </row>
    <row r="832" spans="1:13" s="4" customFormat="1" ht="17.25" customHeight="1">
      <c r="A832" s="2"/>
      <c r="B832" s="3"/>
      <c r="C832" s="3"/>
      <c r="D832" s="19"/>
      <c r="E832" s="28"/>
      <c r="F832" s="3"/>
      <c r="G832" s="2"/>
      <c r="H832" s="2"/>
      <c r="I832" s="3"/>
      <c r="J832" s="3"/>
      <c r="K832" s="3"/>
      <c r="L832" s="3"/>
      <c r="M832" s="147"/>
    </row>
    <row r="833" spans="1:13" s="4" customFormat="1" ht="17.25" customHeight="1">
      <c r="A833" s="2"/>
      <c r="B833" s="3"/>
      <c r="C833" s="3"/>
      <c r="D833" s="19"/>
      <c r="E833" s="28"/>
      <c r="F833" s="3"/>
      <c r="G833" s="2"/>
      <c r="H833" s="2"/>
      <c r="I833" s="3"/>
      <c r="J833" s="3"/>
      <c r="K833" s="3"/>
      <c r="L833" s="3"/>
      <c r="M833" s="147"/>
    </row>
    <row r="834" spans="1:13" s="4" customFormat="1" ht="17.25" customHeight="1">
      <c r="A834" s="2"/>
      <c r="B834" s="3"/>
      <c r="C834" s="3"/>
      <c r="D834" s="19"/>
      <c r="E834" s="28"/>
      <c r="F834" s="3"/>
      <c r="G834" s="2"/>
      <c r="H834" s="2"/>
      <c r="I834" s="3"/>
      <c r="J834" s="3"/>
      <c r="K834" s="3"/>
      <c r="L834" s="3"/>
      <c r="M834" s="147"/>
    </row>
    <row r="835" spans="1:13" s="4" customFormat="1" ht="17.25" customHeight="1">
      <c r="A835" s="2"/>
      <c r="B835" s="3"/>
      <c r="C835" s="3"/>
      <c r="D835" s="19"/>
      <c r="E835" s="28"/>
      <c r="F835" s="3"/>
      <c r="G835" s="2"/>
      <c r="H835" s="2"/>
      <c r="I835" s="3"/>
      <c r="J835" s="3"/>
      <c r="K835" s="3"/>
      <c r="L835" s="3"/>
      <c r="M835" s="147"/>
    </row>
    <row r="836" spans="1:13" s="4" customFormat="1" ht="17.25" customHeight="1">
      <c r="A836" s="2"/>
      <c r="B836" s="3"/>
      <c r="C836" s="3"/>
      <c r="D836" s="19"/>
      <c r="E836" s="28"/>
      <c r="F836" s="3"/>
      <c r="G836" s="2"/>
      <c r="H836" s="2"/>
      <c r="I836" s="3"/>
      <c r="J836" s="3"/>
      <c r="K836" s="3"/>
      <c r="L836" s="3"/>
      <c r="M836" s="147"/>
    </row>
    <row r="837" spans="1:13" s="4" customFormat="1" ht="17.25" customHeight="1">
      <c r="A837" s="2"/>
      <c r="B837" s="3"/>
      <c r="C837" s="3"/>
      <c r="D837" s="19"/>
      <c r="E837" s="28"/>
      <c r="F837" s="3"/>
      <c r="G837" s="2"/>
      <c r="H837" s="2"/>
      <c r="I837" s="3"/>
      <c r="J837" s="3"/>
      <c r="K837" s="3"/>
      <c r="L837" s="3"/>
      <c r="M837" s="147"/>
    </row>
    <row r="838" ht="17.25" customHeight="1"/>
    <row r="839" ht="17.25" customHeight="1"/>
    <row r="840" ht="17.25" customHeight="1"/>
    <row r="848" ht="15" customHeight="1"/>
    <row r="849" ht="5.25" customHeight="1"/>
    <row r="850" ht="13.5" customHeight="1"/>
    <row r="851" ht="15" customHeight="1"/>
    <row r="852" ht="15" customHeight="1"/>
    <row r="853" ht="21" customHeight="1"/>
  </sheetData>
  <sheetProtection/>
  <mergeCells count="198">
    <mergeCell ref="C484:C485"/>
    <mergeCell ref="B477:B478"/>
    <mergeCell ref="C477:C478"/>
    <mergeCell ref="B381:B382"/>
    <mergeCell ref="C381:C382"/>
    <mergeCell ref="C374:C375"/>
    <mergeCell ref="B388:B389"/>
    <mergeCell ref="C388:C389"/>
    <mergeCell ref="B482:B483"/>
    <mergeCell ref="B484:B485"/>
    <mergeCell ref="B285:B287"/>
    <mergeCell ref="C323:C324"/>
    <mergeCell ref="B342:B343"/>
    <mergeCell ref="B335:B336"/>
    <mergeCell ref="B289:B291"/>
    <mergeCell ref="C285:C287"/>
    <mergeCell ref="B326:B327"/>
    <mergeCell ref="B349:B350"/>
    <mergeCell ref="B323:B324"/>
    <mergeCell ref="C292:C294"/>
    <mergeCell ref="B292:B294"/>
    <mergeCell ref="C342:C343"/>
    <mergeCell ref="C349:C350"/>
    <mergeCell ref="B328:B329"/>
    <mergeCell ref="C328:C329"/>
    <mergeCell ref="C378:C380"/>
    <mergeCell ref="C335:C336"/>
    <mergeCell ref="B378:B380"/>
    <mergeCell ref="B374:B375"/>
    <mergeCell ref="B283:B284"/>
    <mergeCell ref="C281:C282"/>
    <mergeCell ref="B269:B271"/>
    <mergeCell ref="C263:C265"/>
    <mergeCell ref="C272:C274"/>
    <mergeCell ref="C269:C271"/>
    <mergeCell ref="B278:B279"/>
    <mergeCell ref="B281:B282"/>
    <mergeCell ref="C134:C136"/>
    <mergeCell ref="C278:C279"/>
    <mergeCell ref="C326:C327"/>
    <mergeCell ref="C256:C257"/>
    <mergeCell ref="C260:C262"/>
    <mergeCell ref="C289:C291"/>
    <mergeCell ref="B69:B70"/>
    <mergeCell ref="C210:C212"/>
    <mergeCell ref="B258:B259"/>
    <mergeCell ref="B101:B102"/>
    <mergeCell ref="B248:B250"/>
    <mergeCell ref="C254:C255"/>
    <mergeCell ref="B224:B225"/>
    <mergeCell ref="C215:C217"/>
    <mergeCell ref="C252:C253"/>
    <mergeCell ref="B215:B217"/>
    <mergeCell ref="B112:B114"/>
    <mergeCell ref="B134:B136"/>
    <mergeCell ref="B99:B100"/>
    <mergeCell ref="B75:B76"/>
    <mergeCell ref="B79:B80"/>
    <mergeCell ref="B81:B82"/>
    <mergeCell ref="B106:B108"/>
    <mergeCell ref="B92:B93"/>
    <mergeCell ref="AV5:BH5"/>
    <mergeCell ref="B43:B44"/>
    <mergeCell ref="CI5:CU5"/>
    <mergeCell ref="B27:B28"/>
    <mergeCell ref="C32:C33"/>
    <mergeCell ref="BI5:BU5"/>
    <mergeCell ref="B32:B33"/>
    <mergeCell ref="C27:C28"/>
    <mergeCell ref="AI5:AU5"/>
    <mergeCell ref="C19:C20"/>
    <mergeCell ref="B118:B120"/>
    <mergeCell ref="FV5:GH5"/>
    <mergeCell ref="B52:B53"/>
    <mergeCell ref="C52:C53"/>
    <mergeCell ref="V5:AH5"/>
    <mergeCell ref="C24:C25"/>
    <mergeCell ref="EV5:FH5"/>
    <mergeCell ref="BV5:CH5"/>
    <mergeCell ref="B5:L5"/>
    <mergeCell ref="B47:B48"/>
    <mergeCell ref="II5:IQ5"/>
    <mergeCell ref="CV5:DH5"/>
    <mergeCell ref="DI5:DU5"/>
    <mergeCell ref="DV5:EH5"/>
    <mergeCell ref="EI5:EU5"/>
    <mergeCell ref="GV5:HH5"/>
    <mergeCell ref="HV5:IH5"/>
    <mergeCell ref="FI5:FU5"/>
    <mergeCell ref="HI5:HU5"/>
    <mergeCell ref="GI5:GU5"/>
    <mergeCell ref="C92:C93"/>
    <mergeCell ref="B77:B78"/>
    <mergeCell ref="C89:C90"/>
    <mergeCell ref="D3:E3"/>
    <mergeCell ref="C43:C44"/>
    <mergeCell ref="B19:B20"/>
    <mergeCell ref="B24:B25"/>
    <mergeCell ref="C45:C46"/>
    <mergeCell ref="B39:B40"/>
    <mergeCell ref="C64:C65"/>
    <mergeCell ref="C39:C40"/>
    <mergeCell ref="B54:B55"/>
    <mergeCell ref="C47:C48"/>
    <mergeCell ref="C67:C68"/>
    <mergeCell ref="B67:B68"/>
    <mergeCell ref="B62:B63"/>
    <mergeCell ref="C62:C63"/>
    <mergeCell ref="B50:B51"/>
    <mergeCell ref="C50:C51"/>
    <mergeCell ref="C54:C55"/>
    <mergeCell ref="B89:B90"/>
    <mergeCell ref="C81:C82"/>
    <mergeCell ref="B45:B46"/>
    <mergeCell ref="B64:B65"/>
    <mergeCell ref="C69:C70"/>
    <mergeCell ref="C77:C78"/>
    <mergeCell ref="C71:C72"/>
    <mergeCell ref="C79:C80"/>
    <mergeCell ref="C83:C84"/>
    <mergeCell ref="C75:C76"/>
    <mergeCell ref="B73:B74"/>
    <mergeCell ref="B87:B88"/>
    <mergeCell ref="C73:C74"/>
    <mergeCell ref="B71:B72"/>
    <mergeCell ref="B83:B84"/>
    <mergeCell ref="C58:C59"/>
    <mergeCell ref="B58:B59"/>
    <mergeCell ref="C60:C61"/>
    <mergeCell ref="B60:B61"/>
    <mergeCell ref="B263:B265"/>
    <mergeCell ref="C241:C242"/>
    <mergeCell ref="B252:B253"/>
    <mergeCell ref="C224:C225"/>
    <mergeCell ref="B260:B262"/>
    <mergeCell ref="C490:L490"/>
    <mergeCell ref="B403:B405"/>
    <mergeCell ref="C403:C405"/>
    <mergeCell ref="C398:C399"/>
    <mergeCell ref="B489:C489"/>
    <mergeCell ref="B406:B408"/>
    <mergeCell ref="C406:C408"/>
    <mergeCell ref="B398:B399"/>
    <mergeCell ref="C482:C483"/>
    <mergeCell ref="B239:B240"/>
    <mergeCell ref="B256:B257"/>
    <mergeCell ref="C248:C250"/>
    <mergeCell ref="B272:B274"/>
    <mergeCell ref="B254:B255"/>
    <mergeCell ref="C239:C240"/>
    <mergeCell ref="C266:C268"/>
    <mergeCell ref="B266:B268"/>
    <mergeCell ref="C258:C259"/>
    <mergeCell ref="B241:B242"/>
    <mergeCell ref="C167:C168"/>
    <mergeCell ref="C171:C172"/>
    <mergeCell ref="C283:C284"/>
    <mergeCell ref="C96:C97"/>
    <mergeCell ref="C201:C202"/>
    <mergeCell ref="C164:C165"/>
    <mergeCell ref="C110:C111"/>
    <mergeCell ref="C130:C132"/>
    <mergeCell ref="C101:C102"/>
    <mergeCell ref="C99:C100"/>
    <mergeCell ref="B96:B97"/>
    <mergeCell ref="B169:B170"/>
    <mergeCell ref="C182:C183"/>
    <mergeCell ref="B173:B174"/>
    <mergeCell ref="C180:C181"/>
    <mergeCell ref="C169:C170"/>
    <mergeCell ref="B171:B172"/>
    <mergeCell ref="B177:B178"/>
    <mergeCell ref="C177:C178"/>
    <mergeCell ref="B182:B183"/>
    <mergeCell ref="C173:C174"/>
    <mergeCell ref="C118:C120"/>
    <mergeCell ref="C87:C88"/>
    <mergeCell ref="B167:B168"/>
    <mergeCell ref="B110:B111"/>
    <mergeCell ref="C115:C117"/>
    <mergeCell ref="B115:B117"/>
    <mergeCell ref="B164:B165"/>
    <mergeCell ref="C112:C114"/>
    <mergeCell ref="C106:C108"/>
    <mergeCell ref="C197:C198"/>
    <mergeCell ref="C185:C186"/>
    <mergeCell ref="B190:B191"/>
    <mergeCell ref="C190:C191"/>
    <mergeCell ref="C192:C194"/>
    <mergeCell ref="B192:B194"/>
    <mergeCell ref="C187:C188"/>
    <mergeCell ref="B187:B188"/>
    <mergeCell ref="B130:B132"/>
    <mergeCell ref="B210:B212"/>
    <mergeCell ref="B185:B186"/>
    <mergeCell ref="B197:B198"/>
    <mergeCell ref="B180:B181"/>
    <mergeCell ref="B201:B202"/>
  </mergeCells>
  <printOptions horizontalCentered="1"/>
  <pageMargins left="0.2755905511811024" right="0.2362204724409449" top="0.35433070866141736" bottom="0.2755905511811024" header="0.11811023622047245" footer="0.11811023622047245"/>
  <pageSetup horizontalDpi="600" verticalDpi="600" orientation="portrait" paperSize="9" scale="58" r:id="rId1"/>
  <headerFooter alignWithMargins="0">
    <oddFooter>&amp;R&amp;P</oddFooter>
  </headerFooter>
  <rowBreaks count="7" manualBreakCount="7">
    <brk id="59" max="13" man="1"/>
    <brk id="126" max="13" man="1"/>
    <brk id="186" max="13" man="1"/>
    <brk id="233" max="13" man="1"/>
    <brk id="294" max="13" man="1"/>
    <brk id="337" max="13" man="1"/>
    <brk id="3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пакетоване насіння 2006</dc:title>
  <dc:subject/>
  <dc:creator>Романюк Сергій</dc:creator>
  <cp:keywords/>
  <dc:description/>
  <cp:lastModifiedBy>Home</cp:lastModifiedBy>
  <cp:lastPrinted>2018-01-15T12:29:12Z</cp:lastPrinted>
  <dcterms:created xsi:type="dcterms:W3CDTF">2004-09-20T11:32:25Z</dcterms:created>
  <dcterms:modified xsi:type="dcterms:W3CDTF">2018-01-23T19:28:12Z</dcterms:modified>
  <cp:category/>
  <cp:version/>
  <cp:contentType/>
  <cp:contentStatus/>
</cp:coreProperties>
</file>